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202300"/>
  <xr:revisionPtr revIDLastSave="0" documentId="13_ncr:1_{53AD2402-3A48-4D4B-BDDB-04D5B615EF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FARB" sheetId="2" r:id="rId1"/>
    <sheet name="BFBAF" sheetId="3" r:id="rId2"/>
    <sheet name="BFBKFIN" sheetId="4" r:id="rId3"/>
    <sheet name="BFBPSU" sheetId="5" r:id="rId4"/>
    <sheet name="BFCON" sheetId="6" r:id="rId5"/>
    <sheet name="BFELSS" sheetId="7" r:id="rId6"/>
    <sheet name="BFEQSF" sheetId="8" r:id="rId7"/>
    <sheet name="BFFLX" sheetId="9" r:id="rId8"/>
    <sheet name="BFGILT" sheetId="10" r:id="rId9"/>
    <sheet name="BFHCARE" sheetId="11" r:id="rId10"/>
    <sheet name="BFL1ETF" sheetId="12" r:id="rId11"/>
    <sheet name="BFLARGE" sheetId="13" r:id="rId12"/>
    <sheet name="BFLIQ" sheetId="14" r:id="rId13"/>
    <sheet name="BFLMC" sheetId="15" r:id="rId14"/>
    <sheet name="BFMAF" sheetId="16" r:id="rId15"/>
    <sheet name="BFMM" sheetId="17" r:id="rId16"/>
    <sheet name="BFMUCF" sheetId="18" r:id="rId17"/>
    <sheet name="BFN50IX" sheetId="19" r:id="rId18"/>
    <sheet name="BFNX50IX" sheetId="20" r:id="rId19"/>
    <sheet name="BFON" sheetId="21" r:id="rId20"/>
    <sheet name="BFSMALL" sheetId="22" r:id="rId21"/>
    <sheet name="N50ETF" sheetId="23" r:id="rId22"/>
    <sheet name="NBANKETF" sheetId="24" r:id="rId23"/>
  </sheets>
  <definedNames>
    <definedName name="BajajFinservArbitrageFund">#REF!</definedName>
    <definedName name="BajajFinservBalancedAdvantageFund">#REF!</definedName>
    <definedName name="BajajFinservBankingandFinancialServicesFund">#REF!</definedName>
    <definedName name="BajajFinservBankingandPSUFund">#REF!</definedName>
    <definedName name="BajajFinservConsumptionFund">#REF!</definedName>
    <definedName name="BajajFinservELSSTaxSaverFund">#REF!</definedName>
    <definedName name="BajajFinservEquitySavingsFund">#REF!</definedName>
    <definedName name="BajajFinservFlexiCapFund">#REF!</definedName>
    <definedName name="BajajFinservGiltFund">#REF!</definedName>
    <definedName name="BajajFinservHealthcareFund">#REF!</definedName>
    <definedName name="BajajFinservLargeandMidcapFund">#REF!</definedName>
    <definedName name="BajajFinservLargeCapFund">#REF!</definedName>
    <definedName name="BajajFinservLiquidFund">#REF!</definedName>
    <definedName name="BajajFinservMoneyMarketFund">#REF!</definedName>
    <definedName name="BajajFinservMultiAssetAllocationFund">#REF!</definedName>
    <definedName name="BajajFinservMultiCapFund">#REF!</definedName>
    <definedName name="BajajFinservNifty1DRateLiquidETFGrowth">#REF!</definedName>
    <definedName name="BajajFinservNifty50ETF">#REF!</definedName>
    <definedName name="BajajFinservNifty50IndexFund">#REF!</definedName>
    <definedName name="BajajFinservNiftyBankETF">#REF!</definedName>
    <definedName name="BajajFinservNiftyNext50IndexFund">#REF!</definedName>
    <definedName name="BajajFinservOvernightFund">#REF!</definedName>
    <definedName name="BajajFinservSmallCapFund">#REF!</definedName>
    <definedName name="Index">NBANKETF!$B$1</definedName>
    <definedName name="JR_PAGE_ANCHOR_0_1">#REF!</definedName>
    <definedName name="JR_PAGE_ANCHOR_0_10">BFGILT!$A$1</definedName>
    <definedName name="JR_PAGE_ANCHOR_0_11">BFHCARE!$A$1</definedName>
    <definedName name="JR_PAGE_ANCHOR_0_12">BFL1ETF!$A$1</definedName>
    <definedName name="JR_PAGE_ANCHOR_0_13">BFLARGE!$A$1</definedName>
    <definedName name="JR_PAGE_ANCHOR_0_14">BFLIQ!$A$1</definedName>
    <definedName name="JR_PAGE_ANCHOR_0_15">BFLMC!$A$1</definedName>
    <definedName name="JR_PAGE_ANCHOR_0_16">BFMAF!$A$1</definedName>
    <definedName name="JR_PAGE_ANCHOR_0_17">BFMM!$A$1</definedName>
    <definedName name="JR_PAGE_ANCHOR_0_18">BFMUCF!$A$1</definedName>
    <definedName name="JR_PAGE_ANCHOR_0_19">BFN50IX!$A$1</definedName>
    <definedName name="JR_PAGE_ANCHOR_0_2">BFARB!$A$1</definedName>
    <definedName name="JR_PAGE_ANCHOR_0_20">BFNX50IX!$A$1</definedName>
    <definedName name="JR_PAGE_ANCHOR_0_21">BFON!$A$1</definedName>
    <definedName name="JR_PAGE_ANCHOR_0_22">BFSMALL!$A$1</definedName>
    <definedName name="JR_PAGE_ANCHOR_0_23">N50ETF!$A$1</definedName>
    <definedName name="JR_PAGE_ANCHOR_0_24">NBANKETF!$A$1</definedName>
    <definedName name="JR_PAGE_ANCHOR_0_3">BFBAF!$A$1</definedName>
    <definedName name="JR_PAGE_ANCHOR_0_4">BFBKFIN!$A$1</definedName>
    <definedName name="JR_PAGE_ANCHOR_0_5">BFBPSU!$A$1</definedName>
    <definedName name="JR_PAGE_ANCHOR_0_6">BFCON!$A$1</definedName>
    <definedName name="JR_PAGE_ANCHOR_0_7">BFELSS!$A$1</definedName>
    <definedName name="JR_PAGE_ANCHOR_0_8">BFEQSF!$A$1</definedName>
    <definedName name="JR_PAGE_ANCHOR_0_9">BFFLX!$A$1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4" l="1"/>
  <c r="G24" i="24" s="1"/>
  <c r="G26" i="24" s="1"/>
  <c r="G58" i="23"/>
  <c r="G61" i="23" s="1"/>
  <c r="G63" i="23" s="1"/>
  <c r="G94" i="22"/>
  <c r="G95" i="22" s="1"/>
  <c r="G88" i="22"/>
  <c r="G91" i="22" s="1"/>
  <c r="G18" i="21"/>
  <c r="G19" i="21" s="1"/>
  <c r="G11" i="21"/>
  <c r="G12" i="21" s="1"/>
  <c r="G68" i="20"/>
  <c r="G69" i="20" s="1"/>
  <c r="G57" i="20"/>
  <c r="G60" i="20" s="1"/>
  <c r="G71" i="20" s="1"/>
  <c r="G58" i="19"/>
  <c r="G61" i="19" s="1"/>
  <c r="G63" i="19" s="1"/>
  <c r="G92" i="18"/>
  <c r="G93" i="18" s="1"/>
  <c r="G88" i="18"/>
  <c r="G89" i="18" s="1"/>
  <c r="G81" i="18"/>
  <c r="G84" i="18" s="1"/>
  <c r="G98" i="17"/>
  <c r="G99" i="17" s="1"/>
  <c r="G94" i="17"/>
  <c r="G95" i="17" s="1"/>
  <c r="G89" i="17"/>
  <c r="G80" i="17"/>
  <c r="G47" i="17"/>
  <c r="G8" i="17"/>
  <c r="G11" i="17" s="1"/>
  <c r="G97" i="16"/>
  <c r="G98" i="16" s="1"/>
  <c r="G93" i="16"/>
  <c r="G89" i="16"/>
  <c r="G81" i="16"/>
  <c r="G82" i="16" s="1"/>
  <c r="G73" i="16"/>
  <c r="G76" i="16" s="1"/>
  <c r="G67" i="16"/>
  <c r="G68" i="16" s="1"/>
  <c r="G59" i="16"/>
  <c r="G62" i="16" s="1"/>
  <c r="G81" i="15"/>
  <c r="G82" i="15" s="1"/>
  <c r="G77" i="15"/>
  <c r="G78" i="15" s="1"/>
  <c r="G70" i="15"/>
  <c r="G73" i="15" s="1"/>
  <c r="G108" i="14"/>
  <c r="G109" i="14" s="1"/>
  <c r="G104" i="14"/>
  <c r="G105" i="14" s="1"/>
  <c r="G99" i="14"/>
  <c r="G90" i="14"/>
  <c r="G55" i="14"/>
  <c r="G9" i="14"/>
  <c r="G12" i="14" s="1"/>
  <c r="G57" i="13"/>
  <c r="G58" i="13" s="1"/>
  <c r="G51" i="13"/>
  <c r="G52" i="13" s="1"/>
  <c r="G42" i="13"/>
  <c r="G43" i="13" s="1"/>
  <c r="G35" i="13"/>
  <c r="G38" i="13" s="1"/>
  <c r="G12" i="12"/>
  <c r="G13" i="12" s="1"/>
  <c r="G8" i="12"/>
  <c r="G9" i="12" s="1"/>
  <c r="G15" i="12" s="1"/>
  <c r="G62" i="11"/>
  <c r="G63" i="11" s="1"/>
  <c r="G58" i="11"/>
  <c r="G59" i="11" s="1"/>
  <c r="G53" i="11"/>
  <c r="G54" i="11" s="1"/>
  <c r="G46" i="11"/>
  <c r="G49" i="11" s="1"/>
  <c r="G17" i="10"/>
  <c r="G18" i="10" s="1"/>
  <c r="G11" i="10"/>
  <c r="G14" i="10" s="1"/>
  <c r="G90" i="9"/>
  <c r="G91" i="9" s="1"/>
  <c r="G86" i="9"/>
  <c r="G87" i="9" s="1"/>
  <c r="G81" i="9"/>
  <c r="G82" i="9" s="1"/>
  <c r="G73" i="9"/>
  <c r="G76" i="9" s="1"/>
  <c r="G102" i="8"/>
  <c r="G103" i="8" s="1"/>
  <c r="G98" i="8"/>
  <c r="G99" i="8" s="1"/>
  <c r="G93" i="8"/>
  <c r="G94" i="8" s="1"/>
  <c r="G59" i="8"/>
  <c r="G62" i="8" s="1"/>
  <c r="G62" i="7"/>
  <c r="G63" i="7" s="1"/>
  <c r="G56" i="7"/>
  <c r="G59" i="7" s="1"/>
  <c r="G65" i="7" s="1"/>
  <c r="G90" i="6"/>
  <c r="G91" i="6" s="1"/>
  <c r="G84" i="6"/>
  <c r="G85" i="6" s="1"/>
  <c r="G79" i="6"/>
  <c r="G80" i="6" s="1"/>
  <c r="G70" i="6"/>
  <c r="G71" i="6" s="1"/>
  <c r="G63" i="6"/>
  <c r="G66" i="6" s="1"/>
  <c r="G43" i="5"/>
  <c r="G44" i="5" s="1"/>
  <c r="G39" i="5"/>
  <c r="G40" i="5" s="1"/>
  <c r="G34" i="5"/>
  <c r="G35" i="5" s="1"/>
  <c r="G24" i="5"/>
  <c r="G27" i="5" s="1"/>
  <c r="G46" i="4"/>
  <c r="G47" i="4" s="1"/>
  <c r="G42" i="4"/>
  <c r="G43" i="4" s="1"/>
  <c r="G35" i="4"/>
  <c r="G38" i="4" s="1"/>
  <c r="G102" i="3"/>
  <c r="G103" i="3" s="1"/>
  <c r="G98" i="3"/>
  <c r="G99" i="3" s="1"/>
  <c r="G90" i="3"/>
  <c r="G93" i="3" s="1"/>
  <c r="G78" i="3"/>
  <c r="G79" i="3" s="1"/>
  <c r="G58" i="3"/>
  <c r="G61" i="3" s="1"/>
  <c r="G348" i="2"/>
  <c r="G349" i="2" s="1"/>
  <c r="G344" i="2"/>
  <c r="G345" i="2" s="1"/>
  <c r="G338" i="2"/>
  <c r="G339" i="2" s="1"/>
  <c r="G331" i="2"/>
  <c r="G334" i="2" s="1"/>
  <c r="G326" i="2"/>
  <c r="G327" i="2" s="1"/>
  <c r="G129" i="2"/>
  <c r="G132" i="2" s="1"/>
  <c r="G97" i="22" l="1"/>
  <c r="G21" i="21"/>
  <c r="G95" i="18"/>
  <c r="G90" i="17"/>
  <c r="G101" i="17" s="1"/>
  <c r="G94" i="16"/>
  <c r="G100" i="16" s="1"/>
  <c r="G84" i="15"/>
  <c r="G100" i="14"/>
  <c r="G111" i="14" s="1"/>
  <c r="G60" i="13"/>
  <c r="G65" i="11"/>
  <c r="G20" i="10"/>
  <c r="G93" i="9"/>
  <c r="G105" i="8"/>
  <c r="G93" i="6"/>
  <c r="G46" i="5"/>
  <c r="G49" i="4"/>
  <c r="G105" i="3"/>
  <c r="G351" i="2"/>
</calcChain>
</file>

<file path=xl/sharedStrings.xml><?xml version="1.0" encoding="utf-8"?>
<sst xmlns="http://schemas.openxmlformats.org/spreadsheetml/2006/main" count="6430" uniqueCount="2105">
  <si>
    <t>BFARB</t>
  </si>
  <si>
    <t>Bajaj Finserv Arbitrage Fund</t>
  </si>
  <si>
    <t>BFBAF</t>
  </si>
  <si>
    <t>Bajaj Finserv Balanced Advantage Fund</t>
  </si>
  <si>
    <t>BFBKFIN</t>
  </si>
  <si>
    <t>Bajaj Finserv Banking and Financial Services Fund</t>
  </si>
  <si>
    <t>BFBPSU</t>
  </si>
  <si>
    <t>Bajaj Finserv Banking and PSU Fund</t>
  </si>
  <si>
    <t>BFCON</t>
  </si>
  <si>
    <t>Bajaj Finserv Consumption Fund</t>
  </si>
  <si>
    <t>BFELSS</t>
  </si>
  <si>
    <t>Bajaj Finserv ELSS Tax Saver Fund</t>
  </si>
  <si>
    <t>BFEQSF</t>
  </si>
  <si>
    <t>Bajaj Finserv Equity Savings Fund</t>
  </si>
  <si>
    <t>BFFLX</t>
  </si>
  <si>
    <t>Bajaj Finserv Flexi Cap Fund</t>
  </si>
  <si>
    <t>BFGILT</t>
  </si>
  <si>
    <t>Bajaj Finserv Gilt Fund</t>
  </si>
  <si>
    <t>BFHCARE</t>
  </si>
  <si>
    <t>Bajaj Finserv Healthcare Fund</t>
  </si>
  <si>
    <t>BFL1ETF</t>
  </si>
  <si>
    <t>Bajaj Finserv Nifty 1D Rate Liquid ETF - Growth</t>
  </si>
  <si>
    <t>BFLARGE</t>
  </si>
  <si>
    <t>Bajaj Finserv Large Cap Fund</t>
  </si>
  <si>
    <t>BFLIQ</t>
  </si>
  <si>
    <t>Bajaj Finserv Liquid Fund</t>
  </si>
  <si>
    <t>BFLMC</t>
  </si>
  <si>
    <t>Bajaj Finserv Large and Midcap Fund</t>
  </si>
  <si>
    <t>BFMAF</t>
  </si>
  <si>
    <t>Bajaj Finserv Multi Asset Allocation Fund</t>
  </si>
  <si>
    <t>BFMM</t>
  </si>
  <si>
    <t>Bajaj Finserv Money Market Fund</t>
  </si>
  <si>
    <t>BFMUCF</t>
  </si>
  <si>
    <t>Bajaj Finserv Multi Cap Fund</t>
  </si>
  <si>
    <t>BFN50IX</t>
  </si>
  <si>
    <t>Bajaj Finserv Nifty 50 Index Fund</t>
  </si>
  <si>
    <t>BFNX50IX</t>
  </si>
  <si>
    <t>Bajaj Finserv Nifty Next 50 Index Fund</t>
  </si>
  <si>
    <t>BFON</t>
  </si>
  <si>
    <t>Bajaj Finserv Overnight Fund</t>
  </si>
  <si>
    <t>BFSMALL</t>
  </si>
  <si>
    <t>Bajaj Finserv Small Cap Fund</t>
  </si>
  <si>
    <t>N50ETF</t>
  </si>
  <si>
    <t>Bajaj Finserv Nifty 50 ETF</t>
  </si>
  <si>
    <t>NBANKETF</t>
  </si>
  <si>
    <t>Bajaj Finserv Nifty Bank ETF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</si>
  <si>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</si>
  <si>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</si>
  <si>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</si>
  <si>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</si>
  <si>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</si>
  <si>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</si>
  <si>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</si>
  <si>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</si>
  <si>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</si>
  <si>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</si>
  <si>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</si>
  <si>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</si>
  <si>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RATN01</t>
  </si>
  <si>
    <t>RBL Bank Limited</t>
  </si>
  <si>
    <t>INE976G01028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</si>
  <si>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</si>
  <si>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</si>
  <si>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</si>
  <si>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</si>
  <si>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</si>
  <si>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</si>
  <si>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</si>
  <si>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</si>
  <si>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BTAT01</t>
  </si>
  <si>
    <t>Vodafone Idea Limited</t>
  </si>
  <si>
    <t>INE669E01016</t>
  </si>
  <si>
    <t>Telecom - Services</t>
  </si>
  <si>
    <t>IBCL05</t>
  </si>
  <si>
    <t>ICICI Bank Limited</t>
  </si>
  <si>
    <t>INE090A01021</t>
  </si>
  <si>
    <t>ABFS01</t>
  </si>
  <si>
    <t>Aditya Birla Capital Limited</t>
  </si>
  <si>
    <t>INE674K01013</t>
  </si>
  <si>
    <t>Finance</t>
  </si>
  <si>
    <t>PUBA02</t>
  </si>
  <si>
    <t>Punjab National Bank</t>
  </si>
  <si>
    <t>INE160A01022</t>
  </si>
  <si>
    <t>HINI02</t>
  </si>
  <si>
    <t>Hindalco Industries Limited</t>
  </si>
  <si>
    <t>INE038A01020</t>
  </si>
  <si>
    <t>Non - Ferrous Metals</t>
  </si>
  <si>
    <t>RELC01</t>
  </si>
  <si>
    <t>REC Limited</t>
  </si>
  <si>
    <t>INE020B01018</t>
  </si>
  <si>
    <t>IIBL01</t>
  </si>
  <si>
    <t>IndusInd Bank Limited</t>
  </si>
  <si>
    <t>INE095A01012</t>
  </si>
  <si>
    <t>IDBK01</t>
  </si>
  <si>
    <t>IDFC First Bank Limited</t>
  </si>
  <si>
    <t>INE092T01019</t>
  </si>
  <si>
    <t>SAIL01</t>
  </si>
  <si>
    <t>Steel Authority of India Limited</t>
  </si>
  <si>
    <t>INE114A01011</t>
  </si>
  <si>
    <t>Ferrous Metals</t>
  </si>
  <si>
    <t>LICH02</t>
  </si>
  <si>
    <t>LIC Housing Finance Limited</t>
  </si>
  <si>
    <t>INE115A01026</t>
  </si>
  <si>
    <t>MUND02</t>
  </si>
  <si>
    <t>Adani Ports and Special Economic Zone Limited</t>
  </si>
  <si>
    <t>INE742F01042</t>
  </si>
  <si>
    <t>Transport Infrastructure</t>
  </si>
  <si>
    <t>MAHI02</t>
  </si>
  <si>
    <t>Mahindra &amp; Mahindra Limited</t>
  </si>
  <si>
    <t>INE101A01026</t>
  </si>
  <si>
    <t>Automobiles</t>
  </si>
  <si>
    <t>SESA02</t>
  </si>
  <si>
    <t>Vedanta Limited</t>
  </si>
  <si>
    <t>INE205A01025</t>
  </si>
  <si>
    <t>Diversified Metals</t>
  </si>
  <si>
    <t>BAND01</t>
  </si>
  <si>
    <t>Bandhan Bank Limited</t>
  </si>
  <si>
    <t>INE545U01014</t>
  </si>
  <si>
    <t>HZIN02</t>
  </si>
  <si>
    <t>Hindustan Zinc Limited</t>
  </si>
  <si>
    <t>INE267A01025</t>
  </si>
  <si>
    <t>RELS01</t>
  </si>
  <si>
    <t>Jio Financial Services Limited</t>
  </si>
  <si>
    <t>INE758E01017</t>
  </si>
  <si>
    <t>BSEL02</t>
  </si>
  <si>
    <t>BSE Limited</t>
  </si>
  <si>
    <t>INE118H01025</t>
  </si>
  <si>
    <t>Capital Markets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</si>
  <si>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</si>
  <si>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</si>
  <si>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</si>
  <si>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</si>
  <si>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</si>
  <si>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</si>
  <si>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</si>
  <si>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INAV01</t>
  </si>
  <si>
    <t>InterGlobe Aviation Limited</t>
  </si>
  <si>
    <t>INE646L01027</t>
  </si>
  <si>
    <t>Transport Services</t>
  </si>
  <si>
    <t>TPOW02</t>
  </si>
  <si>
    <t>Tata Power Company Limited</t>
  </si>
  <si>
    <t>INE245A01021</t>
  </si>
  <si>
    <t>Power</t>
  </si>
  <si>
    <t>ZMPL01</t>
  </si>
  <si>
    <t>Eternal Limited</t>
  </si>
  <si>
    <t>INE758T01015</t>
  </si>
  <si>
    <t>Retailing</t>
  </si>
  <si>
    <t>SOEL02</t>
  </si>
  <si>
    <t>Solar Industries India Limited</t>
  </si>
  <si>
    <t>INE343H01029</t>
  </si>
  <si>
    <t>Chemicals &amp; Petrochemicals</t>
  </si>
  <si>
    <t>KOMA02</t>
  </si>
  <si>
    <t>Kotak Mahindra Bank Limited</t>
  </si>
  <si>
    <t>INE237A01028</t>
  </si>
  <si>
    <t>SUZE02</t>
  </si>
  <si>
    <t>Suzlon Energy Limited</t>
  </si>
  <si>
    <t>INE040H01021</t>
  </si>
  <si>
    <t>Electrical Equipment</t>
  </si>
  <si>
    <t>SBAI02</t>
  </si>
  <si>
    <t>State Bank of India</t>
  </si>
  <si>
    <t>INE062A01020</t>
  </si>
  <si>
    <t>ONGC02</t>
  </si>
  <si>
    <t>Oil &amp; Natural Gas Corporation Limited</t>
  </si>
  <si>
    <t>INE213A01029</t>
  </si>
  <si>
    <t>Oil</t>
  </si>
  <si>
    <t>BINL01</t>
  </si>
  <si>
    <t>Indus Towers Limited</t>
  </si>
  <si>
    <t>INE121J01017</t>
  </si>
  <si>
    <t>BRIT03</t>
  </si>
  <si>
    <t>Britannia Industries Limited</t>
  </si>
  <si>
    <t>INE216A01030</t>
  </si>
  <si>
    <t>Food Products</t>
  </si>
  <si>
    <t>BHEL02</t>
  </si>
  <si>
    <t>Bharat Electronics Limited</t>
  </si>
  <si>
    <t>INE263A01024</t>
  </si>
  <si>
    <t>Aerospace &amp; Defense</t>
  </si>
  <si>
    <t>DIXO02</t>
  </si>
  <si>
    <t>Dixon Technologies (India) Limited</t>
  </si>
  <si>
    <t>INE935N01020</t>
  </si>
  <si>
    <t>Consumer Durables</t>
  </si>
  <si>
    <t>NMDC01</t>
  </si>
  <si>
    <t>NMDC Limited</t>
  </si>
  <si>
    <t>INE584A01023</t>
  </si>
  <si>
    <t>Minerals &amp; Mining</t>
  </si>
  <si>
    <t>SAEL02</t>
  </si>
  <si>
    <t>TVS Motor Company Limited</t>
  </si>
  <si>
    <t>INE494B01023</t>
  </si>
  <si>
    <t>MAUD01</t>
  </si>
  <si>
    <t>Maruti Suzuki India Limited</t>
  </si>
  <si>
    <t>INE585B01010</t>
  </si>
  <si>
    <t>UTIB02</t>
  </si>
  <si>
    <t>Axis Bank Limited</t>
  </si>
  <si>
    <t>INE238A01034</t>
  </si>
  <si>
    <t>PFCL01</t>
  </si>
  <si>
    <t>Power Finance Corporation Limited</t>
  </si>
  <si>
    <t>INE134E01011</t>
  </si>
  <si>
    <t>TISC03</t>
  </si>
  <si>
    <t>Tata Steel Limited</t>
  </si>
  <si>
    <t>INE081A01020</t>
  </si>
  <si>
    <t>KALJ01</t>
  </si>
  <si>
    <t>Kalyan Jewellers India Limited</t>
  </si>
  <si>
    <t>INE303R01014</t>
  </si>
  <si>
    <t>IBHF01</t>
  </si>
  <si>
    <t>Sammaan Capital Limited</t>
  </si>
  <si>
    <t>INE148I01020</t>
  </si>
  <si>
    <t>DLFL01</t>
  </si>
  <si>
    <t>DLF Limited</t>
  </si>
  <si>
    <t>INE271C01023</t>
  </si>
  <si>
    <t>Realty</t>
  </si>
  <si>
    <t>IHOT02</t>
  </si>
  <si>
    <t>The Indian Hotels Company Limited</t>
  </si>
  <si>
    <t>INE053A01029</t>
  </si>
  <si>
    <t>Leisure Services</t>
  </si>
  <si>
    <t>SHTR02</t>
  </si>
  <si>
    <t>Shriram Finance Limited</t>
  </si>
  <si>
    <t>INE721A01047</t>
  </si>
  <si>
    <t>LUPL02</t>
  </si>
  <si>
    <t>Lupin Limited</t>
  </si>
  <si>
    <t>INE326A01037</t>
  </si>
  <si>
    <t>Pharmaceuticals &amp; Biotechnology</t>
  </si>
  <si>
    <t>YESB03</t>
  </si>
  <si>
    <t>Yes Bank Limited</t>
  </si>
  <si>
    <t>INE528G01035</t>
  </si>
  <si>
    <t>TWAT02</t>
  </si>
  <si>
    <t>Titan Company Limited</t>
  </si>
  <si>
    <t>INE280A01028</t>
  </si>
  <si>
    <t>TAEL01</t>
  </si>
  <si>
    <t>Tata Elxsi Limited</t>
  </si>
  <si>
    <t>INE670A01012</t>
  </si>
  <si>
    <t>IT - Software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</si>
  <si>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</si>
  <si>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</si>
  <si>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</si>
  <si>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</si>
  <si>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</si>
  <si>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</si>
  <si>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</si>
  <si>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IPLI01</t>
  </si>
  <si>
    <t>ICICI Prudential Life Insurance Company Limited</t>
  </si>
  <si>
    <t>INE726G01019</t>
  </si>
  <si>
    <t>Insurance</t>
  </si>
  <si>
    <t>GMRI03</t>
  </si>
  <si>
    <t>GMR Airports Limited</t>
  </si>
  <si>
    <t>INE776C01039</t>
  </si>
  <si>
    <t>JVSL04</t>
  </si>
  <si>
    <t>JSW Steel Limited</t>
  </si>
  <si>
    <t>INE019A01038</t>
  </si>
  <si>
    <t>FRHL01</t>
  </si>
  <si>
    <t>Fortis Healthcare Limited</t>
  </si>
  <si>
    <t>INE061F01013</t>
  </si>
  <si>
    <t>Healthcare Services</t>
  </si>
  <si>
    <t>NTPC01</t>
  </si>
  <si>
    <t>NTPC Limited</t>
  </si>
  <si>
    <t>INE733E01010</t>
  </si>
  <si>
    <t>HERO02</t>
  </si>
  <si>
    <t>Hero MotoCorp Limited</t>
  </si>
  <si>
    <t>INE158A01026</t>
  </si>
  <si>
    <t>INOW01</t>
  </si>
  <si>
    <t>Inox Wind Limited</t>
  </si>
  <si>
    <t>INE066P01011</t>
  </si>
  <si>
    <t>HAIL03</t>
  </si>
  <si>
    <t>Havells India Limited</t>
  </si>
  <si>
    <t>INE176B01034</t>
  </si>
  <si>
    <t>ADAN02</t>
  </si>
  <si>
    <t>Adani Enterprises Limited</t>
  </si>
  <si>
    <t>INE423A01024</t>
  </si>
  <si>
    <t>Metals &amp; Minerals Trading</t>
  </si>
  <si>
    <t>MNGF02</t>
  </si>
  <si>
    <t>Manappuram Finance Limited</t>
  </si>
  <si>
    <t>INE522D01027</t>
  </si>
  <si>
    <t>AUPH03</t>
  </si>
  <si>
    <t>Aurobindo Pharma Limited</t>
  </si>
  <si>
    <t>INE406A01037</t>
  </si>
  <si>
    <t>BFSL02</t>
  </si>
  <si>
    <t>Bajaj Finserv Limited</t>
  </si>
  <si>
    <t>INE918I01026</t>
  </si>
  <si>
    <t>MARC02</t>
  </si>
  <si>
    <t>Marico Limited</t>
  </si>
  <si>
    <t>INE196A01026</t>
  </si>
  <si>
    <t>Agricultural Food &amp; other Products</t>
  </si>
  <si>
    <t>TCSL01</t>
  </si>
  <si>
    <t>Tata Consultancy Services Limited</t>
  </si>
  <si>
    <t>INE467B01029</t>
  </si>
  <si>
    <t>SLIF01</t>
  </si>
  <si>
    <t>SBI Life Insurance Company Limited</t>
  </si>
  <si>
    <t>INE123W01016</t>
  </si>
  <si>
    <t>CGCE01</t>
  </si>
  <si>
    <t>Crompton Greaves Consumer Electricals Limited</t>
  </si>
  <si>
    <t>INE299U01018</t>
  </si>
  <si>
    <t>MAHE01</t>
  </si>
  <si>
    <t>Max Healthcare Institute Limited</t>
  </si>
  <si>
    <t>INE027H01010</t>
  </si>
  <si>
    <t>GUAM02</t>
  </si>
  <si>
    <t>Ambuja Cements Limited</t>
  </si>
  <si>
    <t>INE079A01024</t>
  </si>
  <si>
    <t>GODP02</t>
  </si>
  <si>
    <t>Godrej Properties Limited</t>
  </si>
  <si>
    <t>INE484J01027</t>
  </si>
  <si>
    <t>LARS02</t>
  </si>
  <si>
    <t>Larsen &amp; Toubro Limited</t>
  </si>
  <si>
    <t>INE018A01030</t>
  </si>
  <si>
    <t>Construction</t>
  </si>
  <si>
    <t>ODCL03</t>
  </si>
  <si>
    <t>Dalmia Bharat Limited</t>
  </si>
  <si>
    <t>INE00R701025</t>
  </si>
  <si>
    <t>JUFL02</t>
  </si>
  <si>
    <t>Jubilant Foodworks Limited</t>
  </si>
  <si>
    <t>INE797F01020</t>
  </si>
  <si>
    <t>AVSP01</t>
  </si>
  <si>
    <t>Avenue Supermarts Limited</t>
  </si>
  <si>
    <t>INE192R01011</t>
  </si>
  <si>
    <t>HALT02</t>
  </si>
  <si>
    <t>Hindustan Aeronautics Limited</t>
  </si>
  <si>
    <t>INE066F01020</t>
  </si>
  <si>
    <t>POCA01</t>
  </si>
  <si>
    <t>Polycab India Limited</t>
  </si>
  <si>
    <t>INE455K01017</t>
  </si>
  <si>
    <t>Industrial Products</t>
  </si>
  <si>
    <t>CIPL03</t>
  </si>
  <si>
    <t>Cipla Limited</t>
  </si>
  <si>
    <t>INE059A01026</t>
  </si>
  <si>
    <t>AFPL02</t>
  </si>
  <si>
    <t>AU Small Finance Bank Limited</t>
  </si>
  <si>
    <t>INE949L01017</t>
  </si>
  <si>
    <t>GCPL02</t>
  </si>
  <si>
    <t>Godrej Consumer Products Limited</t>
  </si>
  <si>
    <t>INE102D01028</t>
  </si>
  <si>
    <t>Personal Products</t>
  </si>
  <si>
    <t>KPEL01</t>
  </si>
  <si>
    <t>KPIT Technologies Limited</t>
  </si>
  <si>
    <t>INE04I401011</t>
  </si>
  <si>
    <t>SSNL02</t>
  </si>
  <si>
    <t>Delhivery Limited</t>
  </si>
  <si>
    <t>INE148O01028</t>
  </si>
  <si>
    <t>JSWE01</t>
  </si>
  <si>
    <t>JSW Energy Limited</t>
  </si>
  <si>
    <t>INE121E01018</t>
  </si>
  <si>
    <t>BAFL03</t>
  </si>
  <si>
    <t>Bajaj Finance Limited</t>
  </si>
  <si>
    <t>INE296A01032</t>
  </si>
  <si>
    <t>GRAS02</t>
  </si>
  <si>
    <t>Grasim Industries Limited</t>
  </si>
  <si>
    <t>INE047A01021</t>
  </si>
  <si>
    <t>LAKM02</t>
  </si>
  <si>
    <t>Trent Limited</t>
  </si>
  <si>
    <t>INE849A01020</t>
  </si>
  <si>
    <t>BKBA02</t>
  </si>
  <si>
    <t>Bank of Baroda</t>
  </si>
  <si>
    <t>INE028A01039</t>
  </si>
  <si>
    <t>DRRL03</t>
  </si>
  <si>
    <t>Dr. Reddy's Laboratories Limited</t>
  </si>
  <si>
    <t>INE089A01031</t>
  </si>
  <si>
    <t>MCEX01</t>
  </si>
  <si>
    <t>Multi Commodity Exchange of India Limited</t>
  </si>
  <si>
    <t>INE745G01035</t>
  </si>
  <si>
    <t>RUCH03</t>
  </si>
  <si>
    <t>Patanjali Foods Limited</t>
  </si>
  <si>
    <t>INE619A01035</t>
  </si>
  <si>
    <t>BHAH02</t>
  </si>
  <si>
    <t>Bharat Heavy Electricals Limited</t>
  </si>
  <si>
    <t>INE257A01026</t>
  </si>
  <si>
    <t>HDLI01</t>
  </si>
  <si>
    <t>HDFC Life Insurance Company Limited</t>
  </si>
  <si>
    <t>INE795G01014</t>
  </si>
  <si>
    <t>BHDY02</t>
  </si>
  <si>
    <t>Bharat Dynamics Limited</t>
  </si>
  <si>
    <t>INE171Z01026</t>
  </si>
  <si>
    <t>KAYN01</t>
  </si>
  <si>
    <t>Kaynes Technology India Limited</t>
  </si>
  <si>
    <t>INE918Z01012</t>
  </si>
  <si>
    <t>Industrial Manufacturing</t>
  </si>
  <si>
    <t>DABU02</t>
  </si>
  <si>
    <t>Dabur India Limited</t>
  </si>
  <si>
    <t>INE016A01026</t>
  </si>
  <si>
    <t>APOL02</t>
  </si>
  <si>
    <t>Apollo Hospitals Enterprise Limited</t>
  </si>
  <si>
    <t>INE437A01024</t>
  </si>
  <si>
    <t>LAUR02</t>
  </si>
  <si>
    <t>Laurus Labs Limited</t>
  </si>
  <si>
    <t>INE947Q01028</t>
  </si>
  <si>
    <t>CAMS02</t>
  </si>
  <si>
    <t>Computer Age Management Services Limited</t>
  </si>
  <si>
    <t>INE596I01020</t>
  </si>
  <si>
    <t>PHFP02</t>
  </si>
  <si>
    <t>PNB Housing Finance Limited</t>
  </si>
  <si>
    <t>INE572E01012</t>
  </si>
  <si>
    <t>SIEM02</t>
  </si>
  <si>
    <t>Siemens Limited</t>
  </si>
  <si>
    <t>INE003A01024</t>
  </si>
  <si>
    <t>PIDI02</t>
  </si>
  <si>
    <t>Pidilite Industries Limited</t>
  </si>
  <si>
    <t>INE318A01026</t>
  </si>
  <si>
    <t>ASPA02</t>
  </si>
  <si>
    <t>Asian Paints Limited</t>
  </si>
  <si>
    <t>INE021A01026</t>
  </si>
  <si>
    <t>IOIC01</t>
  </si>
  <si>
    <t>Indian Oil Corporation Limited</t>
  </si>
  <si>
    <t>INE242A01010</t>
  </si>
  <si>
    <t>ESMC02</t>
  </si>
  <si>
    <t>PB Fintech Limited</t>
  </si>
  <si>
    <t>INE417T01026</t>
  </si>
  <si>
    <t>Financial Technology (Fintech)</t>
  </si>
  <si>
    <t>CROM02</t>
  </si>
  <si>
    <t>CG Power and Industrial Solutions Limited</t>
  </si>
  <si>
    <t>INE067A01029</t>
  </si>
  <si>
    <t>MOSU03</t>
  </si>
  <si>
    <t>Samvardhana Motherson International Limited</t>
  </si>
  <si>
    <t>INE775A01035</t>
  </si>
  <si>
    <t>Auto Components</t>
  </si>
  <si>
    <t>NACL03</t>
  </si>
  <si>
    <t>National Aluminium Company Limited</t>
  </si>
  <si>
    <t>INE139A01034</t>
  </si>
  <si>
    <t>NEST02</t>
  </si>
  <si>
    <t>Nestle India Limited</t>
  </si>
  <si>
    <t>INE239A01024</t>
  </si>
  <si>
    <t>PGEL02</t>
  </si>
  <si>
    <t>PG Electroplast Limited</t>
  </si>
  <si>
    <t>INE457L01029</t>
  </si>
  <si>
    <t>JSPL03</t>
  </si>
  <si>
    <t>Jindal Steel Limited</t>
  </si>
  <si>
    <t>INE749A01030</t>
  </si>
  <si>
    <t>DIVI02</t>
  </si>
  <si>
    <t>Divi's Laboratories Limited</t>
  </si>
  <si>
    <t>INE361B01024</t>
  </si>
  <si>
    <t>GLPH03</t>
  </si>
  <si>
    <t>Glenmark Pharmaceuticals Limited</t>
  </si>
  <si>
    <t>INE935A01035</t>
  </si>
  <si>
    <t>HCLT02</t>
  </si>
  <si>
    <t>HCL Technologies Limited</t>
  </si>
  <si>
    <t>INE860A01027</t>
  </si>
  <si>
    <t>PSYL02</t>
  </si>
  <si>
    <t>Persistent Systems Limited</t>
  </si>
  <si>
    <t>INE262H01021</t>
  </si>
  <si>
    <t>LICO01</t>
  </si>
  <si>
    <t>Life Insurance Corporation Of India</t>
  </si>
  <si>
    <t>INE0J1Y01017</t>
  </si>
  <si>
    <t>IRCT02</t>
  </si>
  <si>
    <t>Indian Railway Catering And Tourism Corporation Limited</t>
  </si>
  <si>
    <t>INE335Y01020</t>
  </si>
  <si>
    <t>BIOC01</t>
  </si>
  <si>
    <t>Biocon Limited</t>
  </si>
  <si>
    <t>INE376G01013</t>
  </si>
  <si>
    <t>MACR01</t>
  </si>
  <si>
    <t>Lodha Developers Limited</t>
  </si>
  <si>
    <t>INE670K01029</t>
  </si>
  <si>
    <t>BFLS01</t>
  </si>
  <si>
    <t>Mphasis Limited</t>
  </si>
  <si>
    <t>INE356A01018</t>
  </si>
  <si>
    <t>PREP01</t>
  </si>
  <si>
    <t>Prestige Estates Projects Limited</t>
  </si>
  <si>
    <t>INE811K01011</t>
  </si>
  <si>
    <t>KCUL02</t>
  </si>
  <si>
    <t>Cummins India Limited</t>
  </si>
  <si>
    <t>INE298A01020</t>
  </si>
  <si>
    <t>NBCC03</t>
  </si>
  <si>
    <t>NBCC (India) Limited</t>
  </si>
  <si>
    <t>INE095N01031</t>
  </si>
  <si>
    <t>INFS02</t>
  </si>
  <si>
    <t>Infosys Limited</t>
  </si>
  <si>
    <t>INE009A01021</t>
  </si>
  <si>
    <t>Sub Total</t>
  </si>
  <si>
    <t>(b) Unlisted</t>
  </si>
  <si>
    <t>NIL</t>
  </si>
  <si>
    <t>Total</t>
  </si>
  <si>
    <t>Derivatives</t>
  </si>
  <si>
    <t>(a) Index / Stock Futures</t>
  </si>
  <si>
    <t>INFSFEB26</t>
  </si>
  <si>
    <t>Infosys Limited February 2026 Future</t>
  </si>
  <si>
    <t>BINLFEB26</t>
  </si>
  <si>
    <t>Indus Towers Limited February 2026 Future</t>
  </si>
  <si>
    <t>IHOTFEB26</t>
  </si>
  <si>
    <t>The Indian Hotels Company Limited February 2026 Future</t>
  </si>
  <si>
    <t>BHAHJAN26</t>
  </si>
  <si>
    <t>Bharat Heavy Electricals Limited January 2026 Future</t>
  </si>
  <si>
    <t>NBCCJAN26</t>
  </si>
  <si>
    <t>NBCC (India) Limited January 2026 Future</t>
  </si>
  <si>
    <t>KCULJAN26</t>
  </si>
  <si>
    <t>Cummins India Limited January 2026 Future</t>
  </si>
  <si>
    <t>JSWEFEB26</t>
  </si>
  <si>
    <t>JSW Energy Limited February 2026 Future</t>
  </si>
  <si>
    <t>ASPAFEB26</t>
  </si>
  <si>
    <t>Asian Paints Limited February 2026 Future</t>
  </si>
  <si>
    <t>PREPJAN26</t>
  </si>
  <si>
    <t>Prestige Estates Projects Limited January 2026 Future</t>
  </si>
  <si>
    <t>BFLSJAN26</t>
  </si>
  <si>
    <t>Mphasis Limited January 2026 Future</t>
  </si>
  <si>
    <t>DLFLJAN26</t>
  </si>
  <si>
    <t>DLF Limited January 2026 Future</t>
  </si>
  <si>
    <t>IPLIFEB26</t>
  </si>
  <si>
    <t>ICICI Prudential Life Insurance Company Limited February 2026 Future</t>
  </si>
  <si>
    <t>MACRJAN26</t>
  </si>
  <si>
    <t>Lodha Developers Limited January 2026 Future</t>
  </si>
  <si>
    <t>BIOCFEB26</t>
  </si>
  <si>
    <t>Biocon Limited February 2026 Future</t>
  </si>
  <si>
    <t>MOSUJAN26</t>
  </si>
  <si>
    <t>Samvardhana Motherson International Limited January 2026 Future</t>
  </si>
  <si>
    <t>IRCTJAN26</t>
  </si>
  <si>
    <t>Indian Railway Catering And Tourism Corporation Limited January 2026 Future</t>
  </si>
  <si>
    <t>CGCEJAN26</t>
  </si>
  <si>
    <t>Crompton Greaves Consumer Electricals Limited January 2026 Future</t>
  </si>
  <si>
    <t>LICOJAN26</t>
  </si>
  <si>
    <t>Life Insurance Corporation Of India January 2026 Future</t>
  </si>
  <si>
    <t>BTVLFEB26</t>
  </si>
  <si>
    <t>Bharti Airtel Limited February 2026 Future</t>
  </si>
  <si>
    <t>RTBKFEB26</t>
  </si>
  <si>
    <t>RBL Bank Limited February 2026 Future</t>
  </si>
  <si>
    <t>PSYLFEB26</t>
  </si>
  <si>
    <t>Persistent Systems Limited February 2026 Future</t>
  </si>
  <si>
    <t>HCLTFEB26</t>
  </si>
  <si>
    <t>HCL Technologies Limited February 2026 Future</t>
  </si>
  <si>
    <t>MOSUFEB26</t>
  </si>
  <si>
    <t>Samvardhana Motherson International Limited February 2026 Future</t>
  </si>
  <si>
    <t>GLPHJAN26</t>
  </si>
  <si>
    <t>Glenmark Pharmaceuticals Limited January 2026 Future</t>
  </si>
  <si>
    <t>DIVIJAN26</t>
  </si>
  <si>
    <t>Divi's Laboratories Limited January 2026 Future</t>
  </si>
  <si>
    <t>POCAFEB26</t>
  </si>
  <si>
    <t>Polycab India Limited February 2026 Future</t>
  </si>
  <si>
    <t>GRASFEB26</t>
  </si>
  <si>
    <t>Grasim Industries Limited February 2026 Future</t>
  </si>
  <si>
    <t>PHFPFEB26</t>
  </si>
  <si>
    <t>PNB Housing Finance Limited February 2026 Future</t>
  </si>
  <si>
    <t>JSPLJAN26</t>
  </si>
  <si>
    <t>Jindal Steel Limited January 2026 Future</t>
  </si>
  <si>
    <t>PGELJAN26</t>
  </si>
  <si>
    <t>PG Electroplast Limited January 2026 Future</t>
  </si>
  <si>
    <t>SHTRJAN26</t>
  </si>
  <si>
    <t>Shriram Finance Limited January 2026 Future</t>
  </si>
  <si>
    <t>NESTJAN26</t>
  </si>
  <si>
    <t>Nestle India Limited January 2026 Future</t>
  </si>
  <si>
    <t>NACLJAN26</t>
  </si>
  <si>
    <t>National Aluminium Company Limited January 2026 Future</t>
  </si>
  <si>
    <t>CROMFEB26</t>
  </si>
  <si>
    <t>CG Power and Industrial Solutions Limited February 2026 Future</t>
  </si>
  <si>
    <t>ASPAJAN26</t>
  </si>
  <si>
    <t>Asian Paints Limited January 2026 Future</t>
  </si>
  <si>
    <t>ESMCJAN26</t>
  </si>
  <si>
    <t>PB Fintech Limited January 2026 Future</t>
  </si>
  <si>
    <t>IOICJAN26</t>
  </si>
  <si>
    <t>Indian Oil Corporation Limited January 2026 Future</t>
  </si>
  <si>
    <t>LAURJAN26</t>
  </si>
  <si>
    <t>Laurus Labs Limited January 2026 Future</t>
  </si>
  <si>
    <t>LAURFEB26</t>
  </si>
  <si>
    <t>Laurus Labs Limited February 2026 Future</t>
  </si>
  <si>
    <t>BFSLFEB26</t>
  </si>
  <si>
    <t>Bajaj Finserv Limited February 2026 Future</t>
  </si>
  <si>
    <t>JVSLFEB26</t>
  </si>
  <si>
    <t>JSW Steel Limited February 2026 Future</t>
  </si>
  <si>
    <t>MAHEFEB26</t>
  </si>
  <si>
    <t>Max Healthcare Institute Limited February 2026 Future</t>
  </si>
  <si>
    <t>PHFPJAN26</t>
  </si>
  <si>
    <t>PNB Housing Finance Limited January 2026 Future</t>
  </si>
  <si>
    <t>MAUDFEB26</t>
  </si>
  <si>
    <t>Maruti Suzuki India Limited February 2026 Future</t>
  </si>
  <si>
    <t>BKBAJAN26</t>
  </si>
  <si>
    <t>Bank of Baroda January 2026 Future</t>
  </si>
  <si>
    <t>RUCHJAN26</t>
  </si>
  <si>
    <t>Patanjali Foods Limited January 2026 Future</t>
  </si>
  <si>
    <t>INOWFEB26</t>
  </si>
  <si>
    <t>Inox Wind Limited February 2026 Future</t>
  </si>
  <si>
    <t>PIDIJAN26</t>
  </si>
  <si>
    <t>Pidilite Industries Limited January 2026 Future</t>
  </si>
  <si>
    <t>HDLIJAN26</t>
  </si>
  <si>
    <t>HDFC Life Insurance Company Limited January 2026 Future</t>
  </si>
  <si>
    <t>GODPJAN26</t>
  </si>
  <si>
    <t>Godrej Properties Limited January 2026 Future</t>
  </si>
  <si>
    <t>HDLIFEB26</t>
  </si>
  <si>
    <t>HDFC Life Insurance Company Limited February 2026 Future</t>
  </si>
  <si>
    <t>MCEXJAN26</t>
  </si>
  <si>
    <t>Multi Commodity Exchange of India Limited January 2026 Future</t>
  </si>
  <si>
    <t>LAKMJAN26</t>
  </si>
  <si>
    <t>Trent Limited January 2026 Future</t>
  </si>
  <si>
    <t>TISCFEB26</t>
  </si>
  <si>
    <t>Tata Steel Limited February 2026 Future</t>
  </si>
  <si>
    <t>SIEMFEB26</t>
  </si>
  <si>
    <t>Siemens Limited February 2026 Future</t>
  </si>
  <si>
    <t>RUCHFEB26</t>
  </si>
  <si>
    <t>Patanjali Foods Limited February 2026 Future</t>
  </si>
  <si>
    <t>BAFLFEB26</t>
  </si>
  <si>
    <t>Bajaj Finance Limited February 2026 Future</t>
  </si>
  <si>
    <t>KALJFEB26</t>
  </si>
  <si>
    <t>Kalyan Jewellers India Limited February 2026 Future</t>
  </si>
  <si>
    <t>MCEXFEB26</t>
  </si>
  <si>
    <t>Multi Commodity Exchange of India Limited February 2026 Future</t>
  </si>
  <si>
    <t>IBHFFEB26</t>
  </si>
  <si>
    <t>Sammaan Capital Limited February 2026 Future</t>
  </si>
  <si>
    <t>ATATMAR26</t>
  </si>
  <si>
    <t>Vodafone Idea Limited March 2026 Future</t>
  </si>
  <si>
    <t>BAFLJAN26</t>
  </si>
  <si>
    <t>Bajaj Finance Limited January 2026 Future</t>
  </si>
  <si>
    <t>HALTJAN26</t>
  </si>
  <si>
    <t>Hindustan Aeronautics Limited January 2026 Future</t>
  </si>
  <si>
    <t>LAKMFEB26</t>
  </si>
  <si>
    <t>Trent Limited February 2026 Future</t>
  </si>
  <si>
    <t>BKBAFEB26</t>
  </si>
  <si>
    <t>Bank of Baroda February 2026 Future</t>
  </si>
  <si>
    <t>NTPCJAN26</t>
  </si>
  <si>
    <t>NTPC Limited January 2026 Future</t>
  </si>
  <si>
    <t>CIPLJAN26</t>
  </si>
  <si>
    <t>Cipla Limited January 2026 Future</t>
  </si>
  <si>
    <t>CIPLFEB26</t>
  </si>
  <si>
    <t>Cipla Limited February 2026 Future</t>
  </si>
  <si>
    <t>CAMSFEB26</t>
  </si>
  <si>
    <t>Computer Age Management Services Limited February 2026 Future</t>
  </si>
  <si>
    <t>APOLJAN26</t>
  </si>
  <si>
    <t>Apollo Hospitals Enterprise Limited January 2026 Future</t>
  </si>
  <si>
    <t>DABUFEB26</t>
  </si>
  <si>
    <t>Dabur India Limited February 2026 Future</t>
  </si>
  <si>
    <t>KAYNJAN26</t>
  </si>
  <si>
    <t>Kaynes Technology India Limited January 2026 Future</t>
  </si>
  <si>
    <t>BHDYJAN26</t>
  </si>
  <si>
    <t>Bharat Dynamics Limited January 2026 Future</t>
  </si>
  <si>
    <t>KMBKFEB26</t>
  </si>
  <si>
    <t>Kotak Mahindra Bank Limited February 2026 Future</t>
  </si>
  <si>
    <t>GRASJAN26</t>
  </si>
  <si>
    <t>Grasim Industries Limited January 2026 Future</t>
  </si>
  <si>
    <t>LARSJAN26</t>
  </si>
  <si>
    <t>Larsen &amp; Toubro Limited January 2026 Future</t>
  </si>
  <si>
    <t>GUAMFEB26</t>
  </si>
  <si>
    <t>Ambuja Cements Limited February 2026 Future</t>
  </si>
  <si>
    <t>BHAHFEB26</t>
  </si>
  <si>
    <t>Bharat Heavy Electricals Limited February 2026 Future</t>
  </si>
  <si>
    <t>SLIFJAN26</t>
  </si>
  <si>
    <t>SBI Life Insurance Company Limited January 2026 Future</t>
  </si>
  <si>
    <t>TCSLJAN26</t>
  </si>
  <si>
    <t>Tata Consultancy Services Limited January 2026 Future</t>
  </si>
  <si>
    <t>LARSFEB26</t>
  </si>
  <si>
    <t>Larsen &amp; Toubro Limited February 2026 Future</t>
  </si>
  <si>
    <t>GUAMJAN26</t>
  </si>
  <si>
    <t>Ambuja Cements Limited January 2026 Future</t>
  </si>
  <si>
    <t>TWATFEB26</t>
  </si>
  <si>
    <t>Titan Company Limited February 2026 Future</t>
  </si>
  <si>
    <t>HALTFEB26</t>
  </si>
  <si>
    <t>Hindustan Aeronautics Limited February 2026 Future</t>
  </si>
  <si>
    <t>YESBJAN26</t>
  </si>
  <si>
    <t>Yes Bank Limited January 2026 Future</t>
  </si>
  <si>
    <t>BSELFEB26</t>
  </si>
  <si>
    <t>BSE Limited February 2026 Future</t>
  </si>
  <si>
    <t>AUPHFEB26</t>
  </si>
  <si>
    <t>Aurobindo Pharma Limited February 2026 Future</t>
  </si>
  <si>
    <t>SLIFFEB26</t>
  </si>
  <si>
    <t>SBI Life Insurance Company Limited February 2026 Future</t>
  </si>
  <si>
    <t>TCSLFEB26</t>
  </si>
  <si>
    <t>Tata Consultancy Services Limited February 2026 Future</t>
  </si>
  <si>
    <t>JSWEJAN26</t>
  </si>
  <si>
    <t>JSW Energy Limited January 2026 Future</t>
  </si>
  <si>
    <t>DRRLJAN26</t>
  </si>
  <si>
    <t>Dr. Reddy's Laboratories Limited January 2026 Future</t>
  </si>
  <si>
    <t>DIXOFEB26</t>
  </si>
  <si>
    <t>Dixon Technologies (India) Limited February 2026 Future</t>
  </si>
  <si>
    <t>AUPHJAN26</t>
  </si>
  <si>
    <t>Aurobindo Pharma Limited January 2026 Future</t>
  </si>
  <si>
    <t>TPOWFEB26</t>
  </si>
  <si>
    <t>Tata Power Company Limited February 2026 Future</t>
  </si>
  <si>
    <t>SSNLJAN26</t>
  </si>
  <si>
    <t>Delhivery Limited January 2026 Future</t>
  </si>
  <si>
    <t>IIBLFEB26</t>
  </si>
  <si>
    <t>IndusInd Bank Limited February 2026 Future</t>
  </si>
  <si>
    <t>KPELJAN26</t>
  </si>
  <si>
    <t>KPIT Technologies Limited January 2026 Future</t>
  </si>
  <si>
    <t>GCPLJAN26</t>
  </si>
  <si>
    <t>Godrej Consumer Products Limited January 2026 Future</t>
  </si>
  <si>
    <t>AFPLJAN26</t>
  </si>
  <si>
    <t>AU Small Finance Bank Limited January 2026 Future</t>
  </si>
  <si>
    <t>HZINJAN26</t>
  </si>
  <si>
    <t>Hindustan Zinc Limited January 2026 Future</t>
  </si>
  <si>
    <t>POCAJAN26</t>
  </si>
  <si>
    <t>Polycab India Limited January 2026 Future</t>
  </si>
  <si>
    <t>GMRIFEB26</t>
  </si>
  <si>
    <t>GMR Airports Limited February 2026 Future</t>
  </si>
  <si>
    <t>SESAJAN26</t>
  </si>
  <si>
    <t>Vedanta Limited January 2026 Future</t>
  </si>
  <si>
    <t>GODPFEB26</t>
  </si>
  <si>
    <t>Godrej Properties Limited February 2026 Future</t>
  </si>
  <si>
    <t>GMRIJAN26</t>
  </si>
  <si>
    <t>GMR Airports Limited January 2026 Future</t>
  </si>
  <si>
    <t>ULCCFEB26</t>
  </si>
  <si>
    <t>UltraTech Cement Limited February 2026 Future</t>
  </si>
  <si>
    <t>INAVFEB26</t>
  </si>
  <si>
    <t>InterGlobe Aviation Limited February 2026 Future</t>
  </si>
  <si>
    <t>ULCCJAN26</t>
  </si>
  <si>
    <t>UltraTech Cement Limited January 2026 Future</t>
  </si>
  <si>
    <t>IDBKFEB26</t>
  </si>
  <si>
    <t>IDFC First Bank Limited February 2026 Future</t>
  </si>
  <si>
    <t>MAHEJAN26</t>
  </si>
  <si>
    <t>Max Healthcare Institute Limited January 2026 Future</t>
  </si>
  <si>
    <t>AVSPJAN26</t>
  </si>
  <si>
    <t>Avenue Supermarts Limited January 2026 Future</t>
  </si>
  <si>
    <t>RELSFEB26</t>
  </si>
  <si>
    <t>Jio Financial Services Limited February 2026 Future</t>
  </si>
  <si>
    <t>JUFLJAN26</t>
  </si>
  <si>
    <t>Jubilant Foodworks Limited January 2026 Future</t>
  </si>
  <si>
    <t>ODCLJAN26</t>
  </si>
  <si>
    <t>Dalmia Bharat Limited January 2026 Future</t>
  </si>
  <si>
    <t>UTIBFEB26</t>
  </si>
  <si>
    <t>Axis Bank Limited February 2026 Future</t>
  </si>
  <si>
    <t>CGCEFEB26</t>
  </si>
  <si>
    <t>Crompton Greaves Consumer Electricals Limited February 2026 Future</t>
  </si>
  <si>
    <t>BFSLJAN26</t>
  </si>
  <si>
    <t>Bajaj Finserv Limited January 2026 Future</t>
  </si>
  <si>
    <t>PUBAJAN26</t>
  </si>
  <si>
    <t>Punjab National Bank January 2026 Future</t>
  </si>
  <si>
    <t>UTIBJAN26</t>
  </si>
  <si>
    <t>Axis Bank Limited January 2026 Future</t>
  </si>
  <si>
    <t>INOWJAN26</t>
  </si>
  <si>
    <t>Inox Wind Limited January 2026 Future</t>
  </si>
  <si>
    <t>NTPCFEB26</t>
  </si>
  <si>
    <t>NTPC Limited February 2026 Future</t>
  </si>
  <si>
    <t>ZMPLJAN26</t>
  </si>
  <si>
    <t>Eternal Limited January 2026 Future</t>
  </si>
  <si>
    <t>TWATJAN26</t>
  </si>
  <si>
    <t>Titan Company Limited January 2026 Future</t>
  </si>
  <si>
    <t>YESBFEB26</t>
  </si>
  <si>
    <t>Yes Bank Limited February 2026 Future</t>
  </si>
  <si>
    <t>SOELJAN26</t>
  </si>
  <si>
    <t>Solar Industries India Limited January 2026 Future</t>
  </si>
  <si>
    <t>BANDFEB26</t>
  </si>
  <si>
    <t>Bandhan Bank Limited February 2026 Future</t>
  </si>
  <si>
    <t>MARCJAN26</t>
  </si>
  <si>
    <t>Marico Limited January 2026 Future</t>
  </si>
  <si>
    <t>MNGFJAN26</t>
  </si>
  <si>
    <t>Manappuram Finance Limited January 2026 Future</t>
  </si>
  <si>
    <t>ADANJAN26</t>
  </si>
  <si>
    <t>Adani Enterprises Limited January 2026 Future</t>
  </si>
  <si>
    <t>ABFSFEB26</t>
  </si>
  <si>
    <t>Aditya Birla Capital Limited February 2026 Future</t>
  </si>
  <si>
    <t>JVSLJAN26</t>
  </si>
  <si>
    <t>JSW Steel Limited January 2026 Future</t>
  </si>
  <si>
    <t>SBAIJAN26</t>
  </si>
  <si>
    <t>State Bank of India January 2026 Future</t>
  </si>
  <si>
    <t>HAILFEB26</t>
  </si>
  <si>
    <t>Havells India Limited February 2026 Future</t>
  </si>
  <si>
    <t>SBAIFEB26</t>
  </si>
  <si>
    <t>State Bank of India February 2026 Future</t>
  </si>
  <si>
    <t>HEROJAN26</t>
  </si>
  <si>
    <t>Hero MotoCorp Limited January 2026 Future</t>
  </si>
  <si>
    <t>MAHIJAN26</t>
  </si>
  <si>
    <t>Mahindra &amp; Mahindra Limited January 2026 Future</t>
  </si>
  <si>
    <t>MUNDJAN26</t>
  </si>
  <si>
    <t>Adani Ports and Special Economic Zone Limited January 2026 Future</t>
  </si>
  <si>
    <t>IPLIJAN26</t>
  </si>
  <si>
    <t>ICICI Prudential Life Insurance Company Limited January 2026 Future</t>
  </si>
  <si>
    <t>IBHFJAN26</t>
  </si>
  <si>
    <t>Sammaan Capital Limited January 2026 Future</t>
  </si>
  <si>
    <t>FRHLJAN26</t>
  </si>
  <si>
    <t>Fortis Healthcare Limited January 2026 Future</t>
  </si>
  <si>
    <t>SOELFEB26</t>
  </si>
  <si>
    <t>Solar Industries India Limited February 2026 Future</t>
  </si>
  <si>
    <t>HINIFEB26</t>
  </si>
  <si>
    <t>Hindalco Industries Limited February 2026 Future</t>
  </si>
  <si>
    <t>KALJJAN26</t>
  </si>
  <si>
    <t>Kalyan Jewellers India Limited January 2026 Future</t>
  </si>
  <si>
    <t>DIXOJAN26</t>
  </si>
  <si>
    <t>Dixon Technologies (India) Limited January 2026 Future</t>
  </si>
  <si>
    <t>PGCIJAN26</t>
  </si>
  <si>
    <t>Power Grid Corporation of India Limited January 2026 Future</t>
  </si>
  <si>
    <t>SHTRFEB26</t>
  </si>
  <si>
    <t>Shriram Finance Limited February 2026 Future</t>
  </si>
  <si>
    <t>TAELJAN26</t>
  </si>
  <si>
    <t>Tata Elxsi Limited January 2026 Future</t>
  </si>
  <si>
    <t>TISCJAN26</t>
  </si>
  <si>
    <t>Tata Steel Limited January 2026 Future</t>
  </si>
  <si>
    <t>ZMPLFEB26</t>
  </si>
  <si>
    <t>Eternal Limited February 2026 Future</t>
  </si>
  <si>
    <t>LUPLJAN26</t>
  </si>
  <si>
    <t>Lupin Limited January 2026 Future</t>
  </si>
  <si>
    <t>DLFLFEB26</t>
  </si>
  <si>
    <t>DLF Limited February 2026 Future</t>
  </si>
  <si>
    <t>IHOTJAN26</t>
  </si>
  <si>
    <t>The Indian Hotels Company Limited January 2026 Future</t>
  </si>
  <si>
    <t>MAUDJAN26</t>
  </si>
  <si>
    <t>Maruti Suzuki India Limited January 2026 Future</t>
  </si>
  <si>
    <t>LICHFEB26</t>
  </si>
  <si>
    <t>LIC Housing Finance Limited February 2026 Future</t>
  </si>
  <si>
    <t>POWFJAN26</t>
  </si>
  <si>
    <t>Power Finance Corporation Limited January 2026 Future</t>
  </si>
  <si>
    <t>SAELJAN26</t>
  </si>
  <si>
    <t>TVS Motor Company Limited January 2026 Future</t>
  </si>
  <si>
    <t>TPOWJAN26</t>
  </si>
  <si>
    <t>Tata Power Company Limited January 2026 Future</t>
  </si>
  <si>
    <t>NMDCJAN26</t>
  </si>
  <si>
    <t>NMDC Limited January 2026 Future</t>
  </si>
  <si>
    <t>BHELJAN26</t>
  </si>
  <si>
    <t>Bharat Electronics Limited January 2026 Future</t>
  </si>
  <si>
    <t>KMBKJAN26</t>
  </si>
  <si>
    <t>Kotak Mahindra Bank Limited January 2026 Future</t>
  </si>
  <si>
    <t>BRITJAN26</t>
  </si>
  <si>
    <t>Britannia Industries Limited January 2026 Future</t>
  </si>
  <si>
    <t>MUNDFEB26</t>
  </si>
  <si>
    <t>Adani Ports and Special Economic Zone Limited February 2026 Future</t>
  </si>
  <si>
    <t>BINLJAN26</t>
  </si>
  <si>
    <t>Indus Towers Limited January 2026 Future</t>
  </si>
  <si>
    <t>MAHIFEB26</t>
  </si>
  <si>
    <t>Mahindra &amp; Mahindra Limited February 2026 Future</t>
  </si>
  <si>
    <t>INAVJAN26</t>
  </si>
  <si>
    <t>InterGlobe Aviation Limited January 2026 Future</t>
  </si>
  <si>
    <t>ONGCJAN26</t>
  </si>
  <si>
    <t>Oil &amp; Natural Gas Corporation Limited January 2026 Future</t>
  </si>
  <si>
    <t>BANDJAN26</t>
  </si>
  <si>
    <t>Bandhan Bank Limited January 2026 Future</t>
  </si>
  <si>
    <t>LICHJAN26</t>
  </si>
  <si>
    <t>LIC Housing Finance Limited January 2026 Future</t>
  </si>
  <si>
    <t>SUZEJAN26</t>
  </si>
  <si>
    <t>Suzlon Energy Limited January 2026 Future</t>
  </si>
  <si>
    <t>RELSJAN26</t>
  </si>
  <si>
    <t>Jio Financial Services Limited January 2026 Future</t>
  </si>
  <si>
    <t>BSELJAN26</t>
  </si>
  <si>
    <t>BSE Limited January 2026 Future</t>
  </si>
  <si>
    <t>ATATFEB26</t>
  </si>
  <si>
    <t>Vodafone Idea Limited February 2026 Future</t>
  </si>
  <si>
    <t>HZINFEB26</t>
  </si>
  <si>
    <t>Hindustan Zinc Limited February 2026 Future</t>
  </si>
  <si>
    <t>SESAFEB26</t>
  </si>
  <si>
    <t>Vedanta Limited February 2026 Future</t>
  </si>
  <si>
    <t>BTVLJAN26</t>
  </si>
  <si>
    <t>Bharti Airtel Limited January 2026 Future</t>
  </si>
  <si>
    <t>ITCLJAN26</t>
  </si>
  <si>
    <t>ITC Limited January 2026 Future</t>
  </si>
  <si>
    <t>IBCLFEB26</t>
  </si>
  <si>
    <t>ICICI Bank Limited February 2026 Future</t>
  </si>
  <si>
    <t>RINDJAN26</t>
  </si>
  <si>
    <t>Reliance Industries Limited January 2026 Future</t>
  </si>
  <si>
    <t>IDBKJAN26</t>
  </si>
  <si>
    <t>IDFC First Bank Limited January 2026 Future</t>
  </si>
  <si>
    <t>HDFBFEB26</t>
  </si>
  <si>
    <t>HDFC Bank Limited February 2026 Future</t>
  </si>
  <si>
    <t>IIBLJAN26</t>
  </si>
  <si>
    <t>IndusInd Bank Limited January 2026 Future</t>
  </si>
  <si>
    <t>HINIJAN26</t>
  </si>
  <si>
    <t>Hindalco Industries Limited January 2026 Future</t>
  </si>
  <si>
    <t>SAILJAN26</t>
  </si>
  <si>
    <t>Steel Authority of India Limited January 2026 Future</t>
  </si>
  <si>
    <t>IBCLJAN26</t>
  </si>
  <si>
    <t>ICICI Bank Limited January 2026 Future</t>
  </si>
  <si>
    <t>PUBAFEB26</t>
  </si>
  <si>
    <t>Punjab National Bank February 2026 Future</t>
  </si>
  <si>
    <t>RELCJAN26</t>
  </si>
  <si>
    <t>REC Limited January 2026 Future</t>
  </si>
  <si>
    <t>RINDFEB26</t>
  </si>
  <si>
    <t>Reliance Industries Limited February 2026 Future</t>
  </si>
  <si>
    <t>ABFSJAN26</t>
  </si>
  <si>
    <t>Aditya Birla Capital Limited January 2026 Future</t>
  </si>
  <si>
    <t>ATATJAN26</t>
  </si>
  <si>
    <t>Vodafone Idea Limited January 2026 Future</t>
  </si>
  <si>
    <t>HDFBJAN26</t>
  </si>
  <si>
    <t>HDFC Bank Limited January 2026 Future</t>
  </si>
  <si>
    <t>RTBKJAN26</t>
  </si>
  <si>
    <t>RBL Bank Limited January 2026 Future</t>
  </si>
  <si>
    <t>Debt Instruments</t>
  </si>
  <si>
    <t>(a) Listed / awaiting listing on Stock Exchange</t>
  </si>
  <si>
    <t>HDBF305</t>
  </si>
  <si>
    <t>HDB Financial Services Limited (13/01/2026) (ZCB) **</t>
  </si>
  <si>
    <t>INE756I07EK0</t>
  </si>
  <si>
    <t>(b) Privately placed / Unlisted</t>
  </si>
  <si>
    <t>Money Market Instruments</t>
  </si>
  <si>
    <t>Commercial Paper</t>
  </si>
  <si>
    <t>MUFL451</t>
  </si>
  <si>
    <t>INE414G14UH8</t>
  </si>
  <si>
    <t>CRISIL A1+</t>
  </si>
  <si>
    <t>Others</t>
  </si>
  <si>
    <t>Mutual Fund Units</t>
  </si>
  <si>
    <t>151889</t>
  </si>
  <si>
    <t>Bajaj Finserv Money Market Fund-Direct Plan-Growth</t>
  </si>
  <si>
    <t>INF0QA701334</t>
  </si>
  <si>
    <t>151833</t>
  </si>
  <si>
    <t>Bajaj Finserv Liquid Fund - Direct Plan - Growth</t>
  </si>
  <si>
    <t>INF0QA701011</t>
  </si>
  <si>
    <t>Reverse Repo / TREPS</t>
  </si>
  <si>
    <t>TRP_010126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</si>
  <si>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</si>
  <si>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</si>
  <si>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</si>
  <si>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</si>
  <si>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</si>
  <si>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December 31, 2025</t>
  </si>
  <si>
    <t>Benchmark Name - NIFTY 50 ARBITRAGE INDEX TRI</t>
  </si>
  <si>
    <t>Scheme Risk-O-Meter</t>
  </si>
  <si>
    <t>Benchmark Risk-O-Meter</t>
  </si>
  <si>
    <t>Industry</t>
  </si>
  <si>
    <t>SPIL03</t>
  </si>
  <si>
    <t>Sun Pharmaceutical Industries Limited</t>
  </si>
  <si>
    <t>INE044A01036</t>
  </si>
  <si>
    <t>LTIL01</t>
  </si>
  <si>
    <t>LTIMindtree Limited</t>
  </si>
  <si>
    <t>INE214T01019</t>
  </si>
  <si>
    <t>SCHI01</t>
  </si>
  <si>
    <t>Sanofi Consumer Healthcare India Limited</t>
  </si>
  <si>
    <t>INE0UOS01011</t>
  </si>
  <si>
    <t>BALN01</t>
  </si>
  <si>
    <t>Bajaj Auto Limited</t>
  </si>
  <si>
    <t>INE917I01010</t>
  </si>
  <si>
    <t>FEBA02</t>
  </si>
  <si>
    <t>The Federal Bank Limited</t>
  </si>
  <si>
    <t>INE171A01029</t>
  </si>
  <si>
    <t>HLEL02</t>
  </si>
  <si>
    <t>Hindustan Unilever Limited</t>
  </si>
  <si>
    <t>INE030A01027</t>
  </si>
  <si>
    <t>GLAX01</t>
  </si>
  <si>
    <t>GlaxoSmithKline Pharmaceuticals Limited</t>
  </si>
  <si>
    <t>INE159A01016</t>
  </si>
  <si>
    <t>FAGP02</t>
  </si>
  <si>
    <t>Schaeffler India Limited</t>
  </si>
  <si>
    <t>INE513A01022</t>
  </si>
  <si>
    <t>ACCL02</t>
  </si>
  <si>
    <t>ACC Limited</t>
  </si>
  <si>
    <t>INE012A01025</t>
  </si>
  <si>
    <t>DEVY01</t>
  </si>
  <si>
    <t>Devyani International Limited</t>
  </si>
  <si>
    <t>INE872J01023</t>
  </si>
  <si>
    <t>RURE01</t>
  </si>
  <si>
    <t>Rubicon Research Limited</t>
  </si>
  <si>
    <t>INE506V01022</t>
  </si>
  <si>
    <t>MCSP02</t>
  </si>
  <si>
    <t>United Spirits Limited</t>
  </si>
  <si>
    <t>INE854D01024</t>
  </si>
  <si>
    <t>Beverages</t>
  </si>
  <si>
    <t>BBGV02</t>
  </si>
  <si>
    <t>Billionbrains Garage Ventures Ltd</t>
  </si>
  <si>
    <t>INE0HOQ01053</t>
  </si>
  <si>
    <t>KWWA01</t>
  </si>
  <si>
    <t>INE2KCE01013</t>
  </si>
  <si>
    <t>BALNJAN26</t>
  </si>
  <si>
    <t>Bajaj Auto Limited January 2026 Future</t>
  </si>
  <si>
    <t>LTILJAN26</t>
  </si>
  <si>
    <t>LTIMindtree Limited January 2026 Future</t>
  </si>
  <si>
    <t>SPILJAN26</t>
  </si>
  <si>
    <t>Sun Pharmaceutical Industries Limited January 2026 Future</t>
  </si>
  <si>
    <t>GOI6156</t>
  </si>
  <si>
    <t>6.79% Government of India (07/10/2034)</t>
  </si>
  <si>
    <t>IN0020240126</t>
  </si>
  <si>
    <t>Sovereign</t>
  </si>
  <si>
    <t>GOI5152</t>
  </si>
  <si>
    <t>7.3% Government of India (19/06/2053)</t>
  </si>
  <si>
    <t>IN0020230051</t>
  </si>
  <si>
    <t>GOI5728</t>
  </si>
  <si>
    <t>7.34% Government of India (22/04/2064)</t>
  </si>
  <si>
    <t>IN0020240035</t>
  </si>
  <si>
    <t>GOI6703</t>
  </si>
  <si>
    <t>6.33% Government of India (05/05/2035)</t>
  </si>
  <si>
    <t>IN0020250026</t>
  </si>
  <si>
    <t>GOI6889</t>
  </si>
  <si>
    <t>6.68% Government of India (07/07/2040)</t>
  </si>
  <si>
    <t>IN0020250042</t>
  </si>
  <si>
    <t>GOI6240</t>
  </si>
  <si>
    <t>7.09% Government of India (25/11/2074)</t>
  </si>
  <si>
    <t>IN0020240142</t>
  </si>
  <si>
    <t>GOI6320</t>
  </si>
  <si>
    <t>6.79% Government of India (30/12/2031)</t>
  </si>
  <si>
    <t>IN0020240191</t>
  </si>
  <si>
    <t>GOI6019</t>
  </si>
  <si>
    <t>7.09% Government of India (05/08/2054)</t>
  </si>
  <si>
    <t>IN0020240118</t>
  </si>
  <si>
    <t>$0.00%</t>
  </si>
  <si>
    <t>152162</t>
  </si>
  <si>
    <t>Bajaj Finserv Banking and PSU Fund Dr Pl Gr</t>
  </si>
  <si>
    <t>INF0QA701607</t>
  </si>
  <si>
    <t xml:space="preserve">$  Less Than 0.01% of Net Asset Value </t>
  </si>
  <si>
    <t>Benchmark Name - NIFTY 50 HYBRID COMPOSITE DEBT 50:50 INDEX</t>
  </si>
  <si>
    <t>HDAM01</t>
  </si>
  <si>
    <t>HDFC Asset Management Company Limited</t>
  </si>
  <si>
    <t>INE127D01025</t>
  </si>
  <si>
    <t>IIFM02</t>
  </si>
  <si>
    <t>360 One WAM Limited</t>
  </si>
  <si>
    <t>INE466L01038</t>
  </si>
  <si>
    <t>BOMA01</t>
  </si>
  <si>
    <t>Bank of Maharashtra</t>
  </si>
  <si>
    <t>INE457A01014</t>
  </si>
  <si>
    <t>AGBL01</t>
  </si>
  <si>
    <t>Angel One Limited</t>
  </si>
  <si>
    <t>INE732I01013</t>
  </si>
  <si>
    <t>GODI01</t>
  </si>
  <si>
    <t>Go Digit General Insurance Limited</t>
  </si>
  <si>
    <t>INE03JT01014</t>
  </si>
  <si>
    <t>USFB01</t>
  </si>
  <si>
    <t>Ujjivan Small Finance Bank Limited</t>
  </si>
  <si>
    <t>INE551W01018</t>
  </si>
  <si>
    <t>NIVB01</t>
  </si>
  <si>
    <t>Niva Bupa Health Insurance Company Limited</t>
  </si>
  <si>
    <t>INE995S01015</t>
  </si>
  <si>
    <t>PFPL01</t>
  </si>
  <si>
    <t>Piramal Finance Limited</t>
  </si>
  <si>
    <t>INE202B01038</t>
  </si>
  <si>
    <t>BSLM02</t>
  </si>
  <si>
    <t>Aditya Birla Sun Life AMC Limited</t>
  </si>
  <si>
    <t>INE404A01024</t>
  </si>
  <si>
    <t>ICRA01</t>
  </si>
  <si>
    <t>ICRA Limited</t>
  </si>
  <si>
    <t>INE725G01011</t>
  </si>
  <si>
    <t>PRUD01</t>
  </si>
  <si>
    <t>Prudent Corporate Advisory Services Limited</t>
  </si>
  <si>
    <t>INE00F201020</t>
  </si>
  <si>
    <t>Benchmark Name - NIFTY FINANCIAL SERVICES TRI</t>
  </si>
  <si>
    <t>Rating</t>
  </si>
  <si>
    <t>RECL350</t>
  </si>
  <si>
    <t>8.54% REC Limited (15/11/2028) **</t>
  </si>
  <si>
    <t>INE020B08BE3</t>
  </si>
  <si>
    <t>CRISIL AAA</t>
  </si>
  <si>
    <t>IRLY320</t>
  </si>
  <si>
    <t>8.55% Indian Railway Finance Corporation Limited (21/02/2029) **</t>
  </si>
  <si>
    <t>INE053F07BA5</t>
  </si>
  <si>
    <t>NHAI67</t>
  </si>
  <si>
    <t>7.7% National Highways Authority Of India (13/09/2029) **</t>
  </si>
  <si>
    <t>INE906B07HH5</t>
  </si>
  <si>
    <t>FCOI32</t>
  </si>
  <si>
    <t>7.6% Food Corporation Of India (09/01/2030) **</t>
  </si>
  <si>
    <t>INE861G08068</t>
  </si>
  <si>
    <t>CRISIL AAA(CE)</t>
  </si>
  <si>
    <t>KOMP1745</t>
  </si>
  <si>
    <t>7.299% Kotak Mahindra Prime Limited (22/09/2028) **</t>
  </si>
  <si>
    <t>INE916DA7TD8</t>
  </si>
  <si>
    <t>SIDB614</t>
  </si>
  <si>
    <t>6.66% Small Industries Dev Bank of India (25/10/2028) **</t>
  </si>
  <si>
    <t>INE556F08KZ3</t>
  </si>
  <si>
    <t>POWF551</t>
  </si>
  <si>
    <t>6.64% Power Finance Corporation Limited (15/07/2030) **</t>
  </si>
  <si>
    <t>INE134E08NR3</t>
  </si>
  <si>
    <t>HURD210</t>
  </si>
  <si>
    <t>8.41% Housing &amp; Urban Development Corporation Limited (15/03/2029) **</t>
  </si>
  <si>
    <t>INE031A08699</t>
  </si>
  <si>
    <t>ICRA AAA</t>
  </si>
  <si>
    <t>GOI5833</t>
  </si>
  <si>
    <t>7.02% Government of India (18/06/2031)</t>
  </si>
  <si>
    <t>IN0020240076</t>
  </si>
  <si>
    <t>NHBA324</t>
  </si>
  <si>
    <t>7.57% National Housing Bank (09/01/2031) **</t>
  </si>
  <si>
    <t>INE557F08FT4</t>
  </si>
  <si>
    <t>EXIM803</t>
  </si>
  <si>
    <t>7.12% Export Import Bank of India (27/06/2030) **</t>
  </si>
  <si>
    <t>INE514E08GF5</t>
  </si>
  <si>
    <t>BAFL977</t>
  </si>
  <si>
    <t>7.38% Bajaj Finance Limited (28/06/2030) **</t>
  </si>
  <si>
    <t>INE296A07TL0</t>
  </si>
  <si>
    <t>NTPC257</t>
  </si>
  <si>
    <t>6.84% NTPC Limited (09/05/2035) **</t>
  </si>
  <si>
    <t>INE733E08270</t>
  </si>
  <si>
    <t>PGCI347</t>
  </si>
  <si>
    <t>9.3% Power Grid Corporation of India Limited (04/09/2029) **</t>
  </si>
  <si>
    <t>INE752E07LR8</t>
  </si>
  <si>
    <t>NBAR867</t>
  </si>
  <si>
    <t>6.85% National Bank For Agriculture and Rural Development (19/01/2029) **</t>
  </si>
  <si>
    <t>INE261F08EQ2</t>
  </si>
  <si>
    <t>NABA28</t>
  </si>
  <si>
    <t>6.67% National Bank For Financing Infrastructure And Development (30/05/2030) **</t>
  </si>
  <si>
    <t>INE0KUG08092</t>
  </si>
  <si>
    <t>GOI2498</t>
  </si>
  <si>
    <t>7.11% Maharashtra State Development Loans (31/07/2029)</t>
  </si>
  <si>
    <t>IN2220190044</t>
  </si>
  <si>
    <t>Certificate of Deposit</t>
  </si>
  <si>
    <t>PUBA1133</t>
  </si>
  <si>
    <t>INE160A16TT2</t>
  </si>
  <si>
    <t>CANB1046</t>
  </si>
  <si>
    <t>Canara Bank (18/03/2026)</t>
  </si>
  <si>
    <t>INE476A16B64</t>
  </si>
  <si>
    <t>BKBA548</t>
  </si>
  <si>
    <t>INE028A16KK9</t>
  </si>
  <si>
    <t>FITCH A1+</t>
  </si>
  <si>
    <t>NBAR842</t>
  </si>
  <si>
    <t>INE261F16991</t>
  </si>
  <si>
    <t>Alternative Investment Fund Units</t>
  </si>
  <si>
    <t>CDMD50ME</t>
  </si>
  <si>
    <t>SBI - Corporate Debt Market Development Fund (CDMDF) - Class A2</t>
  </si>
  <si>
    <t>INF0RQ622028</t>
  </si>
  <si>
    <t>Benchmark Name - NIFTY BANKING &amp; PSU DEBT INDEX A-II</t>
  </si>
  <si>
    <t>RAKH02</t>
  </si>
  <si>
    <t>Radico Khaitan Limited</t>
  </si>
  <si>
    <t>INE944F01028</t>
  </si>
  <si>
    <t>TTEA02</t>
  </si>
  <si>
    <t>Tata Consumer Products Limited</t>
  </si>
  <si>
    <t>INE192A01025</t>
  </si>
  <si>
    <t>KELV01</t>
  </si>
  <si>
    <t>Whirlpool of India Limited</t>
  </si>
  <si>
    <t>INE716A01013</t>
  </si>
  <si>
    <t>CNAF02</t>
  </si>
  <si>
    <t>Zydus Wellness Limited</t>
  </si>
  <si>
    <t>INE768C01028</t>
  </si>
  <si>
    <t>SAFI02</t>
  </si>
  <si>
    <t>Safari Industries (India) Limited</t>
  </si>
  <si>
    <t>INE429E01023</t>
  </si>
  <si>
    <t>MEBR01</t>
  </si>
  <si>
    <t>Metro Brands Limited</t>
  </si>
  <si>
    <t>INE317I01021</t>
  </si>
  <si>
    <t>ORKL01</t>
  </si>
  <si>
    <t>Orkla India Limited</t>
  </si>
  <si>
    <t>INE16NZ01023</t>
  </si>
  <si>
    <t>KACE03</t>
  </si>
  <si>
    <t>Kajaria Ceramics Limited</t>
  </si>
  <si>
    <t>INE217B01036</t>
  </si>
  <si>
    <t>CEPL02</t>
  </si>
  <si>
    <t>Century Plyboards (India) Limited</t>
  </si>
  <si>
    <t>INE348B01021</t>
  </si>
  <si>
    <t>OBRL01</t>
  </si>
  <si>
    <t>Oberoi Realty Limited</t>
  </si>
  <si>
    <t>INE093I01010</t>
  </si>
  <si>
    <t>ABDL01</t>
  </si>
  <si>
    <t>Allied Blenders And Distillers Limited</t>
  </si>
  <si>
    <t>INE552Z01027</t>
  </si>
  <si>
    <t>ASTP04</t>
  </si>
  <si>
    <t>Astral Limited</t>
  </si>
  <si>
    <t>INE006I01046</t>
  </si>
  <si>
    <t>AMBE01</t>
  </si>
  <si>
    <t>Amber Enterprises India Limited</t>
  </si>
  <si>
    <t>INE371P01015</t>
  </si>
  <si>
    <t>CENT02</t>
  </si>
  <si>
    <t>Aditya Birla Real Estate Limited</t>
  </si>
  <si>
    <t>INE055A01016</t>
  </si>
  <si>
    <t>Paper, Forest &amp; Jute Products</t>
  </si>
  <si>
    <t>EMAM02</t>
  </si>
  <si>
    <t>Emami Limited</t>
  </si>
  <si>
    <t>INE548C01032</t>
  </si>
  <si>
    <t>FSNE01</t>
  </si>
  <si>
    <t>FSN E-Commerce Ventures Limited</t>
  </si>
  <si>
    <t>INE388Y01029</t>
  </si>
  <si>
    <t>LACA01</t>
  </si>
  <si>
    <t>Landmark Cars Limited</t>
  </si>
  <si>
    <t>INE559R01029</t>
  </si>
  <si>
    <t>ZLSP01</t>
  </si>
  <si>
    <t>Black Buck Ltd</t>
  </si>
  <si>
    <t>INE0UIZ01018</t>
  </si>
  <si>
    <t>UBBL02</t>
  </si>
  <si>
    <t>United Breweries Limited</t>
  </si>
  <si>
    <t>INE686F01025</t>
  </si>
  <si>
    <t>BLTE01</t>
  </si>
  <si>
    <t>Swiggy Limited</t>
  </si>
  <si>
    <t>INE00H001014</t>
  </si>
  <si>
    <t>LENS01</t>
  </si>
  <si>
    <t>Lenskart Solutions Limited</t>
  </si>
  <si>
    <t>INE956O01016</t>
  </si>
  <si>
    <t>VMAR01</t>
  </si>
  <si>
    <t>V-Mart Retail Limited</t>
  </si>
  <si>
    <t>INE665J01013</t>
  </si>
  <si>
    <t>PVRL01</t>
  </si>
  <si>
    <t>PVR INOX Limited</t>
  </si>
  <si>
    <t>INE191H01014</t>
  </si>
  <si>
    <t>Entertainment</t>
  </si>
  <si>
    <t>IPPL01</t>
  </si>
  <si>
    <t>Indigo Paints Limited</t>
  </si>
  <si>
    <t>INE09VQ01012</t>
  </si>
  <si>
    <t>SODL01</t>
  </si>
  <si>
    <t>Sobha Limited</t>
  </si>
  <si>
    <t>INE671H01015</t>
  </si>
  <si>
    <t>THAN01</t>
  </si>
  <si>
    <t>Thangamayil Jewellery Limited</t>
  </si>
  <si>
    <t>INE085J01014</t>
  </si>
  <si>
    <t>OREL01</t>
  </si>
  <si>
    <t>Orient Electric Limited</t>
  </si>
  <si>
    <t>INE142Z01019</t>
  </si>
  <si>
    <t>BERG03</t>
  </si>
  <si>
    <t>Berger Paints (I) Limited</t>
  </si>
  <si>
    <t>INE463A01038</t>
  </si>
  <si>
    <t>CERA01</t>
  </si>
  <si>
    <t>Cera Sanitaryware Limited</t>
  </si>
  <si>
    <t>INE739E01017</t>
  </si>
  <si>
    <t>SAPF02</t>
  </si>
  <si>
    <t>Sapphire Foods India Limited</t>
  </si>
  <si>
    <t>INE806T01020</t>
  </si>
  <si>
    <t>BEFS02</t>
  </si>
  <si>
    <t>Mrs. Bectors Food Specialities Limited</t>
  </si>
  <si>
    <t>INE495P01020</t>
  </si>
  <si>
    <t>SHEP02</t>
  </si>
  <si>
    <t>Shaily Engineering Plastics Limited</t>
  </si>
  <si>
    <t>INE151G01028</t>
  </si>
  <si>
    <t>WESD02</t>
  </si>
  <si>
    <t>Westlife Foodworld Limited</t>
  </si>
  <si>
    <t>INE274F01020</t>
  </si>
  <si>
    <t>LORG02</t>
  </si>
  <si>
    <t>La Opala RG Limited</t>
  </si>
  <si>
    <t>INE059D01020</t>
  </si>
  <si>
    <t>GRPA01</t>
  </si>
  <si>
    <t>Greenpanel Industries Limited</t>
  </si>
  <si>
    <t>INE08ZM01014</t>
  </si>
  <si>
    <t>(c) Preference shares</t>
  </si>
  <si>
    <t>SAEL21PS</t>
  </si>
  <si>
    <t>6% TVS Motor Co Non Conv Rede Pref Shares 01SEP26 **</t>
  </si>
  <si>
    <t>INE494B04019</t>
  </si>
  <si>
    <t>Benchmark Name - NIFTY INDIA CONSUMPTION TOTAL RETURN INDEX (TRI)</t>
  </si>
  <si>
    <t>CUBI02</t>
  </si>
  <si>
    <t>City Union Bank Limited</t>
  </si>
  <si>
    <t>INE491A01021</t>
  </si>
  <si>
    <t>WABT01</t>
  </si>
  <si>
    <t>ZF Commercial Vehicle Control Systems India Limited</t>
  </si>
  <si>
    <t>INE342J01019</t>
  </si>
  <si>
    <t>MTAR01</t>
  </si>
  <si>
    <t>MTAR Technologies Limited</t>
  </si>
  <si>
    <t>INE864I01014</t>
  </si>
  <si>
    <t>KNRC02</t>
  </si>
  <si>
    <t>KNR Constructions Limited</t>
  </si>
  <si>
    <t>INE634I01029</t>
  </si>
  <si>
    <t>ARVF01</t>
  </si>
  <si>
    <t>Arvind Fashions Limited</t>
  </si>
  <si>
    <t>INE955V01021</t>
  </si>
  <si>
    <t>SJSE01</t>
  </si>
  <si>
    <t>S.J.S. Enterprises Limited</t>
  </si>
  <si>
    <t>INE284S01014</t>
  </si>
  <si>
    <t>CEAT02</t>
  </si>
  <si>
    <t>CEAT Limited</t>
  </si>
  <si>
    <t>INE482A01020</t>
  </si>
  <si>
    <t>GIND02</t>
  </si>
  <si>
    <t>Gabriel India Limited</t>
  </si>
  <si>
    <t>INE524A01029</t>
  </si>
  <si>
    <t>ORRE01</t>
  </si>
  <si>
    <t>RHI Magnesita India Limited</t>
  </si>
  <si>
    <t>INE743M01012</t>
  </si>
  <si>
    <t>ECLE01</t>
  </si>
  <si>
    <t>eClerx Services Limited</t>
  </si>
  <si>
    <t>INE738I01010</t>
  </si>
  <si>
    <t>Commercial Services &amp; Supplies</t>
  </si>
  <si>
    <t>KPRM03</t>
  </si>
  <si>
    <t>K.P.R. Mill Limited</t>
  </si>
  <si>
    <t>INE930H01031</t>
  </si>
  <si>
    <t>Textiles &amp; Apparels</t>
  </si>
  <si>
    <t>TIIN01</t>
  </si>
  <si>
    <t>Timken India Limited</t>
  </si>
  <si>
    <t>INE325A01013</t>
  </si>
  <si>
    <t>STPR03</t>
  </si>
  <si>
    <t>JK Lakshmi Cement Limited</t>
  </si>
  <si>
    <t>INE786A01032</t>
  </si>
  <si>
    <t>TITL02</t>
  </si>
  <si>
    <t>Time Technoplast Limited</t>
  </si>
  <si>
    <t>INE508G01029</t>
  </si>
  <si>
    <t>ASPH02</t>
  </si>
  <si>
    <t>AstraZeneca Pharma India Limited</t>
  </si>
  <si>
    <t>INE203A01020</t>
  </si>
  <si>
    <t>POCL02</t>
  </si>
  <si>
    <t>Pondy Oxides &amp; Chemicals Ltd</t>
  </si>
  <si>
    <t>INE063E01053</t>
  </si>
  <si>
    <t>PFIZ01</t>
  </si>
  <si>
    <t>Pfizer Limited</t>
  </si>
  <si>
    <t>INE182A01018</t>
  </si>
  <si>
    <t>Benchmark Name - BSE 500 TOTAL RETURN INDEX (TRI)</t>
  </si>
  <si>
    <t>TOPH02</t>
  </si>
  <si>
    <t>Torrent Pharmaceuticals Limited</t>
  </si>
  <si>
    <t>INE685A01028</t>
  </si>
  <si>
    <t>INGE01</t>
  </si>
  <si>
    <t>Ingersoll Rand (India) Limited</t>
  </si>
  <si>
    <t>INE177A01018</t>
  </si>
  <si>
    <t>MOTI02</t>
  </si>
  <si>
    <t>Bosch Limited</t>
  </si>
  <si>
    <t>INE323A01026</t>
  </si>
  <si>
    <t>GAIL01</t>
  </si>
  <si>
    <t>GAIL (India) Limited</t>
  </si>
  <si>
    <t>INE129A01019</t>
  </si>
  <si>
    <t>Gas</t>
  </si>
  <si>
    <t>GAILJAN26</t>
  </si>
  <si>
    <t>GAIL (India) Limited January 2026 Future</t>
  </si>
  <si>
    <t>Benchmark Name - NIFTY EQUITY SAVINGS TRI</t>
  </si>
  <si>
    <t>NELA01</t>
  </si>
  <si>
    <t>Neuland Laboratories Limited</t>
  </si>
  <si>
    <t>INE794A01010</t>
  </si>
  <si>
    <t>EIML02</t>
  </si>
  <si>
    <t>Eicher Motors Limited</t>
  </si>
  <si>
    <t>INE066A01021</t>
  </si>
  <si>
    <t>MIIL02</t>
  </si>
  <si>
    <t>UNO Minda Limited</t>
  </si>
  <si>
    <t>INE405E01023</t>
  </si>
  <si>
    <t>HEGL02</t>
  </si>
  <si>
    <t>HEG Limited</t>
  </si>
  <si>
    <t>INE545A01024</t>
  </si>
  <si>
    <t>AENP01</t>
  </si>
  <si>
    <t>Ather Energy Limited</t>
  </si>
  <si>
    <t>INE0LEZ01016</t>
  </si>
  <si>
    <t>JKIL04</t>
  </si>
  <si>
    <t>JK Tyre &amp; Industries Limited</t>
  </si>
  <si>
    <t>INE573A01042</t>
  </si>
  <si>
    <t>AFFI02</t>
  </si>
  <si>
    <t>Affle 3i Limited</t>
  </si>
  <si>
    <t>INE00WC01027</t>
  </si>
  <si>
    <t>IT - Services</t>
  </si>
  <si>
    <t>SADS01</t>
  </si>
  <si>
    <t>Schneider Electric Infrastructure Limited</t>
  </si>
  <si>
    <t>INE839M01018</t>
  </si>
  <si>
    <t>PPHA01</t>
  </si>
  <si>
    <t>Piramal Pharma Limited</t>
  </si>
  <si>
    <t>INE0DK501011</t>
  </si>
  <si>
    <t>MCEL03</t>
  </si>
  <si>
    <t>The Ramco Cements Limited</t>
  </si>
  <si>
    <t>INE331A01037</t>
  </si>
  <si>
    <t>KSPL02</t>
  </si>
  <si>
    <t>KSB Limited</t>
  </si>
  <si>
    <t>INE999A01023</t>
  </si>
  <si>
    <t>AWFI01</t>
  </si>
  <si>
    <t>Awfis Space Solutions Limited</t>
  </si>
  <si>
    <t>INE108V01019</t>
  </si>
  <si>
    <t>UCTI01</t>
  </si>
  <si>
    <t>Urban Company Ltd.</t>
  </si>
  <si>
    <t>INE0CAZ01013</t>
  </si>
  <si>
    <t>VATE03</t>
  </si>
  <si>
    <t>VA Tech Wabag Limited</t>
  </si>
  <si>
    <t>INE956G01038</t>
  </si>
  <si>
    <t>Other Utilities</t>
  </si>
  <si>
    <t>E2EN01</t>
  </si>
  <si>
    <t>E2E Networks Limited</t>
  </si>
  <si>
    <t>INE255Z01019</t>
  </si>
  <si>
    <t>VESU02</t>
  </si>
  <si>
    <t>Vesuvius India Limited</t>
  </si>
  <si>
    <t>INE386A01023</t>
  </si>
  <si>
    <t>HLELJAN26</t>
  </si>
  <si>
    <t>Hindustan Unilever Limited January 2026 Future</t>
  </si>
  <si>
    <t>Benchmark Name - BSE 500 TRI</t>
  </si>
  <si>
    <t>GOI5228</t>
  </si>
  <si>
    <t>7.18% Government of India (14/08/2033)</t>
  </si>
  <si>
    <t>IN0020230085</t>
  </si>
  <si>
    <t>Benchmark Name - CRISIL DYNAMIC GILT INDEX IS MODERATE</t>
  </si>
  <si>
    <t>EMPH02</t>
  </si>
  <si>
    <t>Emcure Pharmaceuticals Limited</t>
  </si>
  <si>
    <t>INE168P01015</t>
  </si>
  <si>
    <t>IPCA03</t>
  </si>
  <si>
    <t>IPCA Laboratories Limited</t>
  </si>
  <si>
    <t>INE571A01038</t>
  </si>
  <si>
    <t>VIDI01</t>
  </si>
  <si>
    <t>Vijaya Diagnostic Centre Limited</t>
  </si>
  <si>
    <t>INE043W01024</t>
  </si>
  <si>
    <t>DLPL01</t>
  </si>
  <si>
    <t>Dr. Lal Path Labs Limited</t>
  </si>
  <si>
    <t>INE600L01024</t>
  </si>
  <si>
    <t>BOOT01</t>
  </si>
  <si>
    <t>Abbott India Limited</t>
  </si>
  <si>
    <t>INE358A01014</t>
  </si>
  <si>
    <t>MEAH02</t>
  </si>
  <si>
    <t>Medi Assist Healthcare Services Limited</t>
  </si>
  <si>
    <t>INE456Z01021</t>
  </si>
  <si>
    <t>MEDP01</t>
  </si>
  <si>
    <t>MedPlus Health Services Limited</t>
  </si>
  <si>
    <t>INE804L01022</t>
  </si>
  <si>
    <t>RACM01</t>
  </si>
  <si>
    <t>Rainbow Childrens Medicare Limited</t>
  </si>
  <si>
    <t>INE961O01016</t>
  </si>
  <si>
    <t>VORC03</t>
  </si>
  <si>
    <t>Jubilant Pharmova Limited</t>
  </si>
  <si>
    <t>INE700A01033</t>
  </si>
  <si>
    <t>SYNI01</t>
  </si>
  <si>
    <t>Syngene International Limited</t>
  </si>
  <si>
    <t>INE398R01022</t>
  </si>
  <si>
    <t>ALPM01</t>
  </si>
  <si>
    <t>Alembic Pharmaceuticals Limited</t>
  </si>
  <si>
    <t>INE901L01018</t>
  </si>
  <si>
    <t>MKIP01</t>
  </si>
  <si>
    <t>Mankind Pharma Limited</t>
  </si>
  <si>
    <t>INE634S01028</t>
  </si>
  <si>
    <t>Benchmark Name - BSE HEALTHCARE TOTAL RETURN INDEX (TRI)</t>
  </si>
  <si>
    <t>ICBR582</t>
  </si>
  <si>
    <t>ICICI Securities Limited (27/02/2026) **</t>
  </si>
  <si>
    <t>INE763G14XI0</t>
  </si>
  <si>
    <t>Benchmark Name - NIFTY 1D RATE INDEX</t>
  </si>
  <si>
    <t>ASHL02</t>
  </si>
  <si>
    <t>Ashok Leyland Limited</t>
  </si>
  <si>
    <t>INE208A01029</t>
  </si>
  <si>
    <t>Agricultural, Commercial &amp; Construction Vehicles</t>
  </si>
  <si>
    <t>Benchmark Name - NIFTY 100 TOTAL RETURN INDEX (TRI)</t>
  </si>
  <si>
    <t>HDBF304</t>
  </si>
  <si>
    <t>INE756I07EL8</t>
  </si>
  <si>
    <t>EXIM736</t>
  </si>
  <si>
    <t>7.1% Export Import Bank of India (18/03/2026) **</t>
  </si>
  <si>
    <t>INE514E08GA6</t>
  </si>
  <si>
    <t>UNBI456</t>
  </si>
  <si>
    <t>INE692A16KJ4</t>
  </si>
  <si>
    <t>ICRA A1+</t>
  </si>
  <si>
    <t>KMBK880</t>
  </si>
  <si>
    <t>Kotak Mahindra Bank Limited (18/02/2026)</t>
  </si>
  <si>
    <t>INE237A165Z5</t>
  </si>
  <si>
    <t>UTIB1378</t>
  </si>
  <si>
    <t>INE238AD6BM0</t>
  </si>
  <si>
    <t>HDFB1026</t>
  </si>
  <si>
    <t>INE040A16HZ8</t>
  </si>
  <si>
    <t>CANB1035</t>
  </si>
  <si>
    <t>INE476A16A57</t>
  </si>
  <si>
    <t>BKIN500</t>
  </si>
  <si>
    <t>INE084A16EX8</t>
  </si>
  <si>
    <t>BKBA531</t>
  </si>
  <si>
    <t>INE028A16JO3</t>
  </si>
  <si>
    <t>BKBA523</t>
  </si>
  <si>
    <t>Bank of Baroda (24/02/2026)</t>
  </si>
  <si>
    <t>INE028A16JJ3</t>
  </si>
  <si>
    <t>KMBK881</t>
  </si>
  <si>
    <t>INE237A166Z3</t>
  </si>
  <si>
    <t>INBK514</t>
  </si>
  <si>
    <t>INE562A16QB3</t>
  </si>
  <si>
    <t>HDFB996</t>
  </si>
  <si>
    <t>HDFC Bank Limited (24/03/2026)</t>
  </si>
  <si>
    <t>INE040A16GS5</t>
  </si>
  <si>
    <t>PUBA1136</t>
  </si>
  <si>
    <t>INE160A16TW6</t>
  </si>
  <si>
    <t>SIDB599</t>
  </si>
  <si>
    <t>Small Industries Dev Bank of India (26/03/2026)</t>
  </si>
  <si>
    <t>INE556F16BG5</t>
  </si>
  <si>
    <t>PUBA1128</t>
  </si>
  <si>
    <t>INE160A16TJ3</t>
  </si>
  <si>
    <t>HDFB990</t>
  </si>
  <si>
    <t>INE040A16GJ4</t>
  </si>
  <si>
    <t>HDFB1027</t>
  </si>
  <si>
    <t>HDFC Bank Limited (17/03/2026)</t>
  </si>
  <si>
    <t>INE040A16IB7</t>
  </si>
  <si>
    <t>UTIB1382</t>
  </si>
  <si>
    <t>INE238AD6BR9</t>
  </si>
  <si>
    <t>CANB1079</t>
  </si>
  <si>
    <t>INE476A16F86</t>
  </si>
  <si>
    <t>HDFB1029</t>
  </si>
  <si>
    <t>INE040A16IG6</t>
  </si>
  <si>
    <t>UNBI425</t>
  </si>
  <si>
    <t>INE692A16IV3</t>
  </si>
  <si>
    <t>BKIN503</t>
  </si>
  <si>
    <t>INE084A16FB1</t>
  </si>
  <si>
    <t>PUBA1130</t>
  </si>
  <si>
    <t>INE160A16TO3</t>
  </si>
  <si>
    <t>CANB1072</t>
  </si>
  <si>
    <t>INE476A16E95</t>
  </si>
  <si>
    <t>PUBA1131</t>
  </si>
  <si>
    <t>INE160A16TR6</t>
  </si>
  <si>
    <t>UTIB1349</t>
  </si>
  <si>
    <t>INE238AD6AN0</t>
  </si>
  <si>
    <t>BKBA511</t>
  </si>
  <si>
    <t>INE028A16HW0</t>
  </si>
  <si>
    <t>UNBI430</t>
  </si>
  <si>
    <t>INE692A16JB3</t>
  </si>
  <si>
    <t>SIDB594</t>
  </si>
  <si>
    <t>INE556F16BC4</t>
  </si>
  <si>
    <t>INBK469</t>
  </si>
  <si>
    <t>INE562A16OI3</t>
  </si>
  <si>
    <t>CANB1041</t>
  </si>
  <si>
    <t>INE476A16B23</t>
  </si>
  <si>
    <t>KMBK882</t>
  </si>
  <si>
    <t>INE237A167Z1</t>
  </si>
  <si>
    <t>PUBA1135</t>
  </si>
  <si>
    <t>INE160A16TU0</t>
  </si>
  <si>
    <t>BKBA555</t>
  </si>
  <si>
    <t>INE028A16KU8</t>
  </si>
  <si>
    <t>INBK482</t>
  </si>
  <si>
    <t>INE562A16OL7</t>
  </si>
  <si>
    <t>PUBA1112</t>
  </si>
  <si>
    <t>INE160A16RM1</t>
  </si>
  <si>
    <t>INBK499</t>
  </si>
  <si>
    <t>INE562A16ON3</t>
  </si>
  <si>
    <t>PUBA1090</t>
  </si>
  <si>
    <t>Punjab National Bank (18/03/2026)</t>
  </si>
  <si>
    <t>INE160A16RK5</t>
  </si>
  <si>
    <t>UTIB1384</t>
  </si>
  <si>
    <t>INE238AD6BT5</t>
  </si>
  <si>
    <t>NBAR825</t>
  </si>
  <si>
    <t>INE261F16967</t>
  </si>
  <si>
    <t>NBAR857</t>
  </si>
  <si>
    <t>National Bank For Agriculture and Rural Development (02/03/2026) **</t>
  </si>
  <si>
    <t>INE261F14OD7</t>
  </si>
  <si>
    <t>AXSL124</t>
  </si>
  <si>
    <t>Axis Securities Limited (12/02/2026) **</t>
  </si>
  <si>
    <t>INE110O14GV6</t>
  </si>
  <si>
    <t>INBS520</t>
  </si>
  <si>
    <t>Reliance Jio Infocomm Limited (18/03/2026) **</t>
  </si>
  <si>
    <t>INE110L14UK6</t>
  </si>
  <si>
    <t>SIDB644</t>
  </si>
  <si>
    <t>Small Industries Dev Bank of India (20/03/2026) **</t>
  </si>
  <si>
    <t>INE556F14LX4</t>
  </si>
  <si>
    <t>SIDB633</t>
  </si>
  <si>
    <t>Small Industries Dev Bank of India (24/02/2026) **</t>
  </si>
  <si>
    <t>INE556F14LS4</t>
  </si>
  <si>
    <t>INBS521</t>
  </si>
  <si>
    <t>Reliance Jio Infocomm Limited (13/03/2026) **</t>
  </si>
  <si>
    <t>INE110L14UL4</t>
  </si>
  <si>
    <t>HDFS318</t>
  </si>
  <si>
    <t>HDFC Securities Limited (28/01/2026) **</t>
  </si>
  <si>
    <t>INE700G14QS5</t>
  </si>
  <si>
    <t>KOSE364</t>
  </si>
  <si>
    <t>Kotak Securities Limited (13/02/2026) **</t>
  </si>
  <si>
    <t>INE028E14TO9</t>
  </si>
  <si>
    <t>HDFS323</t>
  </si>
  <si>
    <t>HDFC Securities Limited (17/02/2026) **</t>
  </si>
  <si>
    <t>INE700G14QY3</t>
  </si>
  <si>
    <t>EXIM813</t>
  </si>
  <si>
    <t>Export Import Bank of India (26/02/2026) **</t>
  </si>
  <si>
    <t>INE514E14SZ6</t>
  </si>
  <si>
    <t>SIDB612</t>
  </si>
  <si>
    <t>Small Industries Dev Bank of India (03/03/2026) **</t>
  </si>
  <si>
    <t>INE556F14LG9</t>
  </si>
  <si>
    <t>KOSE366</t>
  </si>
  <si>
    <t>Kotak Securities Limited (02/03/2026) **</t>
  </si>
  <si>
    <t>INE028E14TV4</t>
  </si>
  <si>
    <t>KOSE373</t>
  </si>
  <si>
    <t>Kotak Securities Limited (06/03/2026) **</t>
  </si>
  <si>
    <t>INE028E14TR2</t>
  </si>
  <si>
    <t>LTFH120</t>
  </si>
  <si>
    <t>L&amp;T Finance Limited (10/03/2026) **</t>
  </si>
  <si>
    <t>INE498L14DT2</t>
  </si>
  <si>
    <t>ICBR645</t>
  </si>
  <si>
    <t>ICICI Securities Limited (12/03/2026) **</t>
  </si>
  <si>
    <t>INE763G14D60</t>
  </si>
  <si>
    <t>BGFL1170</t>
  </si>
  <si>
    <t>Aditya Birla Capital Limited (13/03/2026) **</t>
  </si>
  <si>
    <t>INE674K14AZ3</t>
  </si>
  <si>
    <t>HDFS314</t>
  </si>
  <si>
    <t>HDFC Securities Limited (13/03/2026) **</t>
  </si>
  <si>
    <t>INE700G14QD7</t>
  </si>
  <si>
    <t>KOSE375</t>
  </si>
  <si>
    <t>Kotak Securities Limited (16/03/2026) **</t>
  </si>
  <si>
    <t>INE028E14UA6</t>
  </si>
  <si>
    <t>KOSE376</t>
  </si>
  <si>
    <t>Kotak Securities Limited (17/03/2026) **</t>
  </si>
  <si>
    <t>INE028E14UB4</t>
  </si>
  <si>
    <t>ICBR647</t>
  </si>
  <si>
    <t>ICICI Securities Limited (18/03/2026) **</t>
  </si>
  <si>
    <t>INE763G14D94</t>
  </si>
  <si>
    <t>SBIC89</t>
  </si>
  <si>
    <t>SBICAP Securities Limited (18/03/2026) **</t>
  </si>
  <si>
    <t>INE212K14DB7</t>
  </si>
  <si>
    <t>MUFL455</t>
  </si>
  <si>
    <t>Muthoot Finance Limited (17/03/2026) **</t>
  </si>
  <si>
    <t>INE414G14UO4</t>
  </si>
  <si>
    <t>HDFS333</t>
  </si>
  <si>
    <t>HDFC Securities Limited (20/03/2026) **</t>
  </si>
  <si>
    <t>INE700G14RM6</t>
  </si>
  <si>
    <t>TCAL535</t>
  </si>
  <si>
    <t>INE976I14QR9</t>
  </si>
  <si>
    <t>BGFL1169</t>
  </si>
  <si>
    <t>Aditya Birla Capital Limited (27/02/2026) **</t>
  </si>
  <si>
    <t>INE674K14AX8</t>
  </si>
  <si>
    <t>BGFL1168</t>
  </si>
  <si>
    <t>Aditya Birla Capital Limited (28/01/2026) **</t>
  </si>
  <si>
    <t>INE674K14AW0</t>
  </si>
  <si>
    <t>SIDB631</t>
  </si>
  <si>
    <t>Small Industries Dev Bank of India (12/02/2026) **</t>
  </si>
  <si>
    <t>INE556F14LQ8</t>
  </si>
  <si>
    <t>CARE A1+</t>
  </si>
  <si>
    <t>DIIP225</t>
  </si>
  <si>
    <t>Deutsche Investments India Pvt Limited (27/02/2026) **</t>
  </si>
  <si>
    <t>INE144H14HQ7</t>
  </si>
  <si>
    <t>KOMP1731</t>
  </si>
  <si>
    <t>Kotak Mahindra Prime Limited (06/03/2026) **</t>
  </si>
  <si>
    <t>INE916D144Y8</t>
  </si>
  <si>
    <t>MUFL453</t>
  </si>
  <si>
    <t>Muthoot Finance Limited (05/03/2026) **</t>
  </si>
  <si>
    <t>INE414G14UL0</t>
  </si>
  <si>
    <t>DIIP234</t>
  </si>
  <si>
    <t>Deutsche Investments India Pvt Limited (09/03/2026) **</t>
  </si>
  <si>
    <t>INE144H14HX3</t>
  </si>
  <si>
    <t>MMFS1213</t>
  </si>
  <si>
    <t>Mahindra &amp; Mahindra Financial Services Limited (20/03/2026) **</t>
  </si>
  <si>
    <t>INE774D14TE1</t>
  </si>
  <si>
    <t>Treasury Bill</t>
  </si>
  <si>
    <t>TBIL2471</t>
  </si>
  <si>
    <t>364 Days Tbill (MD 12/02/2026)</t>
  </si>
  <si>
    <t>IN002024Z446</t>
  </si>
  <si>
    <t>TBIL2599</t>
  </si>
  <si>
    <t>91 Days Tbill (MD 12/03/2026)</t>
  </si>
  <si>
    <t>IN002025X372</t>
  </si>
  <si>
    <t>TBIL2545</t>
  </si>
  <si>
    <t>182 Days Tbill (MD 05/02/2026)</t>
  </si>
  <si>
    <t>IN002025Y198</t>
  </si>
  <si>
    <t>TBIL2583</t>
  </si>
  <si>
    <t>91 Days Tbill (MD 06/02/2026)</t>
  </si>
  <si>
    <t>IN002025X323</t>
  </si>
  <si>
    <t>TBIL2596</t>
  </si>
  <si>
    <t>91 Days Tbill (MD 05/03/2026)</t>
  </si>
  <si>
    <t>IN002025X364</t>
  </si>
  <si>
    <t>TBIL2490</t>
  </si>
  <si>
    <t>364 Days Tbill (MD 26/03/2026)</t>
  </si>
  <si>
    <t>IN002024Z503</t>
  </si>
  <si>
    <t>TBIL2603</t>
  </si>
  <si>
    <t>91 Days Tbill (MD 19/03/2026)</t>
  </si>
  <si>
    <t>IN002025X380</t>
  </si>
  <si>
    <t>Benchmark Name - NIFTY LIQUID INDEX A-I</t>
  </si>
  <si>
    <t>CANB02</t>
  </si>
  <si>
    <t>Canara Bank</t>
  </si>
  <si>
    <t>INE476A01022</t>
  </si>
  <si>
    <t>JSTA02</t>
  </si>
  <si>
    <t>Jindal Stainless Limited</t>
  </si>
  <si>
    <t>INE220G01021</t>
  </si>
  <si>
    <t>NITL02</t>
  </si>
  <si>
    <t>Coforge Limited</t>
  </si>
  <si>
    <t>INE591G01025</t>
  </si>
  <si>
    <t>LATL02</t>
  </si>
  <si>
    <t>Lumax Auto Technologies Limited</t>
  </si>
  <si>
    <t>INE872H01027</t>
  </si>
  <si>
    <t>PRRC03</t>
  </si>
  <si>
    <t>Navin Fluorine International Limited</t>
  </si>
  <si>
    <t>INE048G01026</t>
  </si>
  <si>
    <t>GOOD02</t>
  </si>
  <si>
    <t>Kansai Nerolac Paints Limited</t>
  </si>
  <si>
    <t>INE531A01024</t>
  </si>
  <si>
    <t>NITLJAN26</t>
  </si>
  <si>
    <t>Coforge Limited January 2026 Future</t>
  </si>
  <si>
    <t>Benchmark Name - NIFTY LARGE MIDCAP 250 TRI</t>
  </si>
  <si>
    <t>INBK01</t>
  </si>
  <si>
    <t>Indian Bank</t>
  </si>
  <si>
    <t>INE562A01011</t>
  </si>
  <si>
    <t>CARB02</t>
  </si>
  <si>
    <t>Graphite India Limited</t>
  </si>
  <si>
    <t>INE371A01025</t>
  </si>
  <si>
    <t>CALC03</t>
  </si>
  <si>
    <t>CESC Limited</t>
  </si>
  <si>
    <t>INE486A01021</t>
  </si>
  <si>
    <t>MASC01</t>
  </si>
  <si>
    <t>Maharashtra Scooters Limited</t>
  </si>
  <si>
    <t>INE288A01013</t>
  </si>
  <si>
    <t>MAGL01</t>
  </si>
  <si>
    <t>Mahanagar Gas Limited</t>
  </si>
  <si>
    <t>INE002S01010</t>
  </si>
  <si>
    <t>IFEL01</t>
  </si>
  <si>
    <t>Oracle Financial Services Software Limited</t>
  </si>
  <si>
    <t>INE881D01027</t>
  </si>
  <si>
    <t>ITHO02</t>
  </si>
  <si>
    <t>ITC Hotels Limited</t>
  </si>
  <si>
    <t>INE379A01028</t>
  </si>
  <si>
    <t>CRED02</t>
  </si>
  <si>
    <t>CRISIL Limited</t>
  </si>
  <si>
    <t>INE007A01025</t>
  </si>
  <si>
    <t>NIFTYFJAN26</t>
  </si>
  <si>
    <t>NIFTY January 2026 Future</t>
  </si>
  <si>
    <t>ENAM292</t>
  </si>
  <si>
    <t>7.37% Axis Finance Limited (23/08/2028) **</t>
  </si>
  <si>
    <t>INE891K07AG7</t>
  </si>
  <si>
    <t>MUFL456</t>
  </si>
  <si>
    <t>8.60% Muthoot Finance Limited (02/03/2028) **</t>
  </si>
  <si>
    <t>INE414G07JM5</t>
  </si>
  <si>
    <t>CRISIL AA+</t>
  </si>
  <si>
    <t>UNBI450</t>
  </si>
  <si>
    <t>INE692A16KL0</t>
  </si>
  <si>
    <t>Exchange Traded Funds</t>
  </si>
  <si>
    <t>151737</t>
  </si>
  <si>
    <t>DSP Gold ETF</t>
  </si>
  <si>
    <t>INF740KA1SW3</t>
  </si>
  <si>
    <t>150523</t>
  </si>
  <si>
    <t>DSP SILVER ETF</t>
  </si>
  <si>
    <t>INF740KA1RE3</t>
  </si>
  <si>
    <t>KGET03</t>
  </si>
  <si>
    <t>INF174KA1HJ8</t>
  </si>
  <si>
    <t>151416</t>
  </si>
  <si>
    <t>Mirae Asset Gold ETF</t>
  </si>
  <si>
    <t>INF769K01JP9</t>
  </si>
  <si>
    <t>Benchmark Name - 65% NIFTY 50 TRI + 25% NIFTY SHORT DURATION DEBT INDEX + 10% DOMESTIC PRICES OF GOLD</t>
  </si>
  <si>
    <t>GOI1599</t>
  </si>
  <si>
    <t>7.83% Gujarat State Development Loans(13/07/2026)</t>
  </si>
  <si>
    <t>IN1520160061</t>
  </si>
  <si>
    <t>UNBI451</t>
  </si>
  <si>
    <t>INE692A16KC9</t>
  </si>
  <si>
    <t>UNBI444</t>
  </si>
  <si>
    <t>INE692A16JQ1</t>
  </si>
  <si>
    <t>PUBA1092</t>
  </si>
  <si>
    <t>INE160A16RP4</t>
  </si>
  <si>
    <t>BKBA542</t>
  </si>
  <si>
    <t>INE028A16JV8</t>
  </si>
  <si>
    <t>BKBA543</t>
  </si>
  <si>
    <t>INE028A16KG7</t>
  </si>
  <si>
    <t>EXIM802</t>
  </si>
  <si>
    <t>Export Import Bank of India (20/03/2026)</t>
  </si>
  <si>
    <t>INE514E16CK7</t>
  </si>
  <si>
    <t>INBK502</t>
  </si>
  <si>
    <t>INE562A16PQ3</t>
  </si>
  <si>
    <t>UNBI454</t>
  </si>
  <si>
    <t>INE692A16KH8</t>
  </si>
  <si>
    <t>CANB1077</t>
  </si>
  <si>
    <t>INE476A16F60</t>
  </si>
  <si>
    <t>SIDB619</t>
  </si>
  <si>
    <t>INE556F16BL5</t>
  </si>
  <si>
    <t>NBAR829</t>
  </si>
  <si>
    <t>National Bank For Agriculture and Rural Development (10/03/2026)</t>
  </si>
  <si>
    <t>INE261F16975</t>
  </si>
  <si>
    <t>FEBA358</t>
  </si>
  <si>
    <t>INE171A16NE4</t>
  </si>
  <si>
    <t>NBAR839</t>
  </si>
  <si>
    <t>INE261F16AA7</t>
  </si>
  <si>
    <t>CANB1069</t>
  </si>
  <si>
    <t>INE476A16E46</t>
  </si>
  <si>
    <t>BKIN496</t>
  </si>
  <si>
    <t>INE084A16ES8</t>
  </si>
  <si>
    <t>KMBK892</t>
  </si>
  <si>
    <t>INE237AD6083</t>
  </si>
  <si>
    <t>UTIB1358</t>
  </si>
  <si>
    <t>INE238AD6AU5</t>
  </si>
  <si>
    <t>KMBK891</t>
  </si>
  <si>
    <t>INE237AD6075</t>
  </si>
  <si>
    <t>HDFB1015</t>
  </si>
  <si>
    <t>INE040A16HN4</t>
  </si>
  <si>
    <t>KMBK889</t>
  </si>
  <si>
    <t>INE237AD6042</t>
  </si>
  <si>
    <t>BKBA541</t>
  </si>
  <si>
    <t>INE028A16KE2</t>
  </si>
  <si>
    <t>UTIB1374</t>
  </si>
  <si>
    <t>INE238AD6BI8</t>
  </si>
  <si>
    <t>INBK507</t>
  </si>
  <si>
    <t>INE562A16PU5</t>
  </si>
  <si>
    <t>SIDB628</t>
  </si>
  <si>
    <t>INE556F16BQ4</t>
  </si>
  <si>
    <t>HDFB1006</t>
  </si>
  <si>
    <t>INE040A16HB9</t>
  </si>
  <si>
    <t>ICBR569</t>
  </si>
  <si>
    <t>ICICI Securities Limited (11/03/2026) **</t>
  </si>
  <si>
    <t>INE763G14XP5</t>
  </si>
  <si>
    <t>SCIN331</t>
  </si>
  <si>
    <t>Standard Chartered Capital Limited (19/03/2026) **</t>
  </si>
  <si>
    <t>INE403G14TI1</t>
  </si>
  <si>
    <t>OPAL52</t>
  </si>
  <si>
    <t>ONGC Petro Additions Limited (13/05/2026) **</t>
  </si>
  <si>
    <t>INE163N14592</t>
  </si>
  <si>
    <t>TCHF428</t>
  </si>
  <si>
    <t>Tata Capital Housing Finance Limited (10/06/2026) **</t>
  </si>
  <si>
    <t>INE033L14OD8</t>
  </si>
  <si>
    <t>TATP71</t>
  </si>
  <si>
    <t>Tata Projects Limited (11/09/2026) **</t>
  </si>
  <si>
    <t>INE725H14DK5</t>
  </si>
  <si>
    <t>BGHP176</t>
  </si>
  <si>
    <t>Birla Group Holdings Private Limited (29/01/2026) **</t>
  </si>
  <si>
    <t>INE09OL14GI1</t>
  </si>
  <si>
    <t>ISFC573</t>
  </si>
  <si>
    <t>ICICI Sec Primary Dealership Limited (10/02/2026) **</t>
  </si>
  <si>
    <t>INE849D14HW8</t>
  </si>
  <si>
    <t>KMIL499</t>
  </si>
  <si>
    <t>Kotak Mahindra Investments Limited (10/03/2026) **</t>
  </si>
  <si>
    <t>INE975F14A35</t>
  </si>
  <si>
    <t>ENAM287</t>
  </si>
  <si>
    <t>Axis Finance Limited (18/02/2026) **</t>
  </si>
  <si>
    <t>INE891K14OS9</t>
  </si>
  <si>
    <t>KOSE359</t>
  </si>
  <si>
    <t>Kotak Securities Limited (20/02/2026) **</t>
  </si>
  <si>
    <t>INE028E14TH3</t>
  </si>
  <si>
    <t>TATP68</t>
  </si>
  <si>
    <t>Tata Projects Limited (09/03/2026) **</t>
  </si>
  <si>
    <t>INE725H14DG3</t>
  </si>
  <si>
    <t>CHOL1086</t>
  </si>
  <si>
    <t>Cholamandalam Investment and Finance Company Ltd (09/03/2026) **</t>
  </si>
  <si>
    <t>INE121A14XM6</t>
  </si>
  <si>
    <t>ENAM291</t>
  </si>
  <si>
    <t>Axis Finance Limited (18/05/2026) **</t>
  </si>
  <si>
    <t>INE891K14PA4</t>
  </si>
  <si>
    <t>CHOL1087</t>
  </si>
  <si>
    <t>Cholamandalam Investment and Finance Company Ltd (26/05/2026) **</t>
  </si>
  <si>
    <t>INE121A14XO2</t>
  </si>
  <si>
    <t>CHOL1088</t>
  </si>
  <si>
    <t>Cholamandalam Investment and Finance Company Ltd (28/05/2026) **</t>
  </si>
  <si>
    <t>INE121A14XQ7</t>
  </si>
  <si>
    <t>MUFL470</t>
  </si>
  <si>
    <t>Muthoot Finance Limited (12/06/2026) **</t>
  </si>
  <si>
    <t>INE414G14UW7</t>
  </si>
  <si>
    <t>CHOL1101</t>
  </si>
  <si>
    <t>Cholamandalam Investment and Finance Company Ltd (27/11/2026) **</t>
  </si>
  <si>
    <t>INE121A14YB7</t>
  </si>
  <si>
    <t>MUFL444</t>
  </si>
  <si>
    <t>Muthoot Finance Limited (20/01/2026) **</t>
  </si>
  <si>
    <t>INE414G14UA3</t>
  </si>
  <si>
    <t>MUFL462</t>
  </si>
  <si>
    <t>Muthoot Finance Limited (06/02/2026) **</t>
  </si>
  <si>
    <t>INE414G14UE5</t>
  </si>
  <si>
    <t>BGHP194</t>
  </si>
  <si>
    <t>Birla Group Holdings Private Limited (05/03/2026) **</t>
  </si>
  <si>
    <t>INE09OL14HF5</t>
  </si>
  <si>
    <t>ICBR641</t>
  </si>
  <si>
    <t>ICICI Securities Limited (09/03/2026) **</t>
  </si>
  <si>
    <t>INE763G14D03</t>
  </si>
  <si>
    <t>BGHP192</t>
  </si>
  <si>
    <t>Birla Group Holdings Private Limited (13/03/2026) **</t>
  </si>
  <si>
    <t>INE09OL14HC2</t>
  </si>
  <si>
    <t>HDBF342</t>
  </si>
  <si>
    <t>HDB Financial Services Limited (16/03/2026) **</t>
  </si>
  <si>
    <t>INE756I14EZ4</t>
  </si>
  <si>
    <t>KOMP1732</t>
  </si>
  <si>
    <t>INE916D144Z5</t>
  </si>
  <si>
    <t>KMIL501</t>
  </si>
  <si>
    <t>Kotak Mahindra Investments Limited (06/04/2026) **</t>
  </si>
  <si>
    <t>INE975F14A84</t>
  </si>
  <si>
    <t>CHOL1094</t>
  </si>
  <si>
    <t>Cholamandalam Investment and Finance Company Ltd (20/05/2026) **</t>
  </si>
  <si>
    <t>INE121A14XU9</t>
  </si>
  <si>
    <t>LTFH126</t>
  </si>
  <si>
    <t>L&amp;T Finance Limited (09/06/2026) **</t>
  </si>
  <si>
    <t>INE498L14EE2</t>
  </si>
  <si>
    <t>MUFL476</t>
  </si>
  <si>
    <t>Muthoot Finance Limited (16/11/2026) **</t>
  </si>
  <si>
    <t>INE414G14VA1</t>
  </si>
  <si>
    <t>TBIL2562</t>
  </si>
  <si>
    <t>182 Days Tbill (MD 19/03/2026)</t>
  </si>
  <si>
    <t>IN002025Y255</t>
  </si>
  <si>
    <t>TBIL2577</t>
  </si>
  <si>
    <t>91 Days Tbill (MD 23/01/2026)</t>
  </si>
  <si>
    <t>IN002025X307</t>
  </si>
  <si>
    <t>TBIL2548</t>
  </si>
  <si>
    <t>182 Days Tbill (MD 12/02/2026)</t>
  </si>
  <si>
    <t>IN002025Y206</t>
  </si>
  <si>
    <t>TBIL2571</t>
  </si>
  <si>
    <t>182 Days Tbill (MD 26/03/2026)</t>
  </si>
  <si>
    <t>IN002025Y263</t>
  </si>
  <si>
    <t>TBIL2560</t>
  </si>
  <si>
    <t>364 Days Tbill (MD 10/09/2026)</t>
  </si>
  <si>
    <t>IN002025Z245</t>
  </si>
  <si>
    <t>TBIL2527</t>
  </si>
  <si>
    <t>364 Days Tbill (MD 02/07/2026)</t>
  </si>
  <si>
    <t>IN002025Z146</t>
  </si>
  <si>
    <t>TBIL2483</t>
  </si>
  <si>
    <t>364 Days Tbill (MD 12/03/2026)</t>
  </si>
  <si>
    <t>IN002024Z487</t>
  </si>
  <si>
    <t>Benchmark Name - NIFTY MONEY MARKET INDEX A-I</t>
  </si>
  <si>
    <t>SRFL01</t>
  </si>
  <si>
    <t>SRF Limited</t>
  </si>
  <si>
    <t>INE647A01010</t>
  </si>
  <si>
    <t>GRAM01</t>
  </si>
  <si>
    <t>CreditAccess Grameen Limited</t>
  </si>
  <si>
    <t>INE741K01010</t>
  </si>
  <si>
    <t>KENI01</t>
  </si>
  <si>
    <t>Kirloskar Oil Engines Limited</t>
  </si>
  <si>
    <t>INE146L01010</t>
  </si>
  <si>
    <t>BALC02</t>
  </si>
  <si>
    <t>Balrampur Chini Mills Limited</t>
  </si>
  <si>
    <t>INE119A01028</t>
  </si>
  <si>
    <t>MSUW01</t>
  </si>
  <si>
    <t>Motherson Sumi Wiring India Limited</t>
  </si>
  <si>
    <t>INE0FS801015</t>
  </si>
  <si>
    <t>TEMA02</t>
  </si>
  <si>
    <t>Tech Mahindra Limited</t>
  </si>
  <si>
    <t>INE669C01036</t>
  </si>
  <si>
    <t>VORL03</t>
  </si>
  <si>
    <t>Vinati Organics Limited</t>
  </si>
  <si>
    <t>INE410B01037</t>
  </si>
  <si>
    <t>BURG01</t>
  </si>
  <si>
    <t>Restaurant Brands Asia Limited</t>
  </si>
  <si>
    <t>INE07T201019</t>
  </si>
  <si>
    <t>SOTL02</t>
  </si>
  <si>
    <t>Sterlite Technologies Limited</t>
  </si>
  <si>
    <t>INE089C01029</t>
  </si>
  <si>
    <t>Telecom - Equipment &amp; Accessories</t>
  </si>
  <si>
    <t>ATUL01</t>
  </si>
  <si>
    <t>Atul Limited</t>
  </si>
  <si>
    <t>INE100A01010</t>
  </si>
  <si>
    <t>GRIN02</t>
  </si>
  <si>
    <t>Grindwell Norton Limited</t>
  </si>
  <si>
    <t>INE536A01023</t>
  </si>
  <si>
    <t>ESSP02</t>
  </si>
  <si>
    <t>EPL Limited</t>
  </si>
  <si>
    <t>INE255A01020</t>
  </si>
  <si>
    <t>MTTP02</t>
  </si>
  <si>
    <t>Mold-Tek Packaging Limited</t>
  </si>
  <si>
    <t>INE893J01029</t>
  </si>
  <si>
    <t>GAWA01</t>
  </si>
  <si>
    <t>Garware Technical Fibres Limited</t>
  </si>
  <si>
    <t>INE276A01018</t>
  </si>
  <si>
    <t>FEDB01</t>
  </si>
  <si>
    <t>Fedbank Financial Services Limited</t>
  </si>
  <si>
    <t>INE007N01010</t>
  </si>
  <si>
    <t>Benchmark Name - NIFTY 500 MULTICAP 50:25:25 TRI</t>
  </si>
  <si>
    <t>COAL01</t>
  </si>
  <si>
    <t>Coal India Limited</t>
  </si>
  <si>
    <t>INE522F01014</t>
  </si>
  <si>
    <t>Consumable Fuels</t>
  </si>
  <si>
    <t>TELC03</t>
  </si>
  <si>
    <t>Tata Motors Passenger Vehicles Limited</t>
  </si>
  <si>
    <t>INE155A01022</t>
  </si>
  <si>
    <t>WIPR02</t>
  </si>
  <si>
    <t>Wipro Limited</t>
  </si>
  <si>
    <t>INE075A01022</t>
  </si>
  <si>
    <t>Benchmark Name - NIFTY 50 TOTAL RETURN INDEX (TRI)</t>
  </si>
  <si>
    <t>BPCL01</t>
  </si>
  <si>
    <t>Bharat Petroleum Corporation Limited</t>
  </si>
  <si>
    <t>INE029A01011</t>
  </si>
  <si>
    <t>CHOL02</t>
  </si>
  <si>
    <t>Cholamandalam Investment and Finance Company Ltd</t>
  </si>
  <si>
    <t>INE121A01024</t>
  </si>
  <si>
    <t>VNBL03</t>
  </si>
  <si>
    <t>Varun Beverages Limited</t>
  </si>
  <si>
    <t>INE200M01039</t>
  </si>
  <si>
    <t>ADAP02</t>
  </si>
  <si>
    <t>Adani Power Limited</t>
  </si>
  <si>
    <t>INE814H01029</t>
  </si>
  <si>
    <t>IEIN02</t>
  </si>
  <si>
    <t>Info Edge (India) Limited</t>
  </si>
  <si>
    <t>INE663F01032</t>
  </si>
  <si>
    <t>BAJA01</t>
  </si>
  <si>
    <t>Bajaj Holdings &amp; Investment Limited</t>
  </si>
  <si>
    <t>INE118A01012</t>
  </si>
  <si>
    <t>ILOM01</t>
  </si>
  <si>
    <t>ICICI Lombard General Insurance Company Limited</t>
  </si>
  <si>
    <t>INE765G01017</t>
  </si>
  <si>
    <t>ADTL01</t>
  </si>
  <si>
    <t>Adani Energy Solutions Limited</t>
  </si>
  <si>
    <t>INE931S01010</t>
  </si>
  <si>
    <t>SHCE01</t>
  </si>
  <si>
    <t>Shree Cement Limited</t>
  </si>
  <si>
    <t>INE070A01015</t>
  </si>
  <si>
    <t>HYUN01</t>
  </si>
  <si>
    <t>Hyundai Motor India Ltd</t>
  </si>
  <si>
    <t>INE0V6F01027</t>
  </si>
  <si>
    <t>AGEL01</t>
  </si>
  <si>
    <t>Adani Green Energy Limited</t>
  </si>
  <si>
    <t>INE364U01010</t>
  </si>
  <si>
    <t>ASEA02</t>
  </si>
  <si>
    <t>ABB India Limited</t>
  </si>
  <si>
    <t>INE117A01022</t>
  </si>
  <si>
    <t>CHEL02</t>
  </si>
  <si>
    <t>Zydus Lifesciences Limited</t>
  </si>
  <si>
    <t>INE010B01027</t>
  </si>
  <si>
    <t>SENE01</t>
  </si>
  <si>
    <t>Siemens Energy India Limited</t>
  </si>
  <si>
    <t>INE1NPP01017</t>
  </si>
  <si>
    <t>IRLY01</t>
  </si>
  <si>
    <t>Indian Railway Finance Corporation Limited</t>
  </si>
  <si>
    <t>INE053F01010</t>
  </si>
  <si>
    <t>MAZG02</t>
  </si>
  <si>
    <t>Mazagon Dock Shipbuilders Limited</t>
  </si>
  <si>
    <t>INE249Z01020</t>
  </si>
  <si>
    <t>BHFL01</t>
  </si>
  <si>
    <t>Bajaj Housing Finance Limited</t>
  </si>
  <si>
    <t>INE377Y01014</t>
  </si>
  <si>
    <t>Benchmark Name - NIFTY NEXT 50 TOTAL RETURN INDEX (TRI)</t>
  </si>
  <si>
    <t>TBIL2456</t>
  </si>
  <si>
    <t>364 Days Tbill (MD 01/01/2026)</t>
  </si>
  <si>
    <t>IN002024Z388</t>
  </si>
  <si>
    <t>TBIL2538</t>
  </si>
  <si>
    <t>182 Days Tbill (MD 22/01/2026)</t>
  </si>
  <si>
    <t>IN002025Y172</t>
  </si>
  <si>
    <t>TBIL2568</t>
  </si>
  <si>
    <t>91 Days Tbill (MD 02/01/2026)</t>
  </si>
  <si>
    <t>IN002025X273</t>
  </si>
  <si>
    <t>TBIL2573</t>
  </si>
  <si>
    <t>91 Days Tbill (MD 08/01/2026)</t>
  </si>
  <si>
    <t>IN002025X281</t>
  </si>
  <si>
    <t>REP11_311225</t>
  </si>
  <si>
    <t>REP9_311225</t>
  </si>
  <si>
    <t>REP10_311225</t>
  </si>
  <si>
    <t>Benchmark Name - CRISIL LIQUID OVERNIGHT INDEX</t>
  </si>
  <si>
    <t>HICO02</t>
  </si>
  <si>
    <t>Hindustan Copper Limited</t>
  </si>
  <si>
    <t>INE531E01026</t>
  </si>
  <si>
    <t>TEGA01</t>
  </si>
  <si>
    <t>Tega Industries Limited</t>
  </si>
  <si>
    <t>INE011K01018</t>
  </si>
  <si>
    <t>IINF02</t>
  </si>
  <si>
    <t>IIFL Finance Limited</t>
  </si>
  <si>
    <t>INE530B01024</t>
  </si>
  <si>
    <t>WGSR02</t>
  </si>
  <si>
    <t>Welspun Corp Limited</t>
  </si>
  <si>
    <t>INE191B01025</t>
  </si>
  <si>
    <t>AHCO01</t>
  </si>
  <si>
    <t>Ahluwalia Contracts (India) Limited</t>
  </si>
  <si>
    <t>INE758C01029</t>
  </si>
  <si>
    <t>BRIG01</t>
  </si>
  <si>
    <t>Brigade Enterprises Limited</t>
  </si>
  <si>
    <t>INE791I01019</t>
  </si>
  <si>
    <t>ELCO03</t>
  </si>
  <si>
    <t>Elecon Engineering Company Limited</t>
  </si>
  <si>
    <t>INE205B01031</t>
  </si>
  <si>
    <t>WOPA02</t>
  </si>
  <si>
    <t>Wockhardt Limited</t>
  </si>
  <si>
    <t>INE049B01025</t>
  </si>
  <si>
    <t>NESC02</t>
  </si>
  <si>
    <t>Nesco Limited</t>
  </si>
  <si>
    <t>INE317F01035</t>
  </si>
  <si>
    <t>RRKL01</t>
  </si>
  <si>
    <t>R R Kabel Limited</t>
  </si>
  <si>
    <t>INE777K01022</t>
  </si>
  <si>
    <t>NECH01</t>
  </si>
  <si>
    <t>Neogen Chemicals Limited</t>
  </si>
  <si>
    <t>INE136S01016</t>
  </si>
  <si>
    <t>JSWH01</t>
  </si>
  <si>
    <t>JSW Holdings Limited</t>
  </si>
  <si>
    <t>INE824G01012</t>
  </si>
  <si>
    <t>GAPO01</t>
  </si>
  <si>
    <t>Ganesha Ecosphere Limited</t>
  </si>
  <si>
    <t>INE845D01014</t>
  </si>
  <si>
    <t>VEDF01</t>
  </si>
  <si>
    <t>Vedant Fashions Limited</t>
  </si>
  <si>
    <t>INE825V01034</t>
  </si>
  <si>
    <t>Benchmark Name - BSE 250 SMALLCAP TRI</t>
  </si>
  <si>
    <t>Benchmark Name - NIFTY 50 TRI</t>
  </si>
  <si>
    <t>UNBI01</t>
  </si>
  <si>
    <t>Union Bank of India</t>
  </si>
  <si>
    <t>INE692A01016</t>
  </si>
  <si>
    <t>Benchmark Name - NIFTY BANK TRI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</si>
  <si>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</si>
  <si>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</si>
  <si>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</si>
  <si>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</si>
  <si>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Nov 30, 2025</t>
  </si>
  <si>
    <t>Regular IDCW</t>
  </si>
  <si>
    <t>Regular Growth</t>
  </si>
  <si>
    <t>Direct IDCW</t>
  </si>
  <si>
    <t>Direct Growth</t>
  </si>
  <si>
    <t>(3) Details of gross distribution (of income and capital) during the month are as follows: Nil</t>
  </si>
  <si>
    <t>(8) Investment in short term deposits at the end of the month is Rs.NIL</t>
  </si>
  <si>
    <t>As on Dec 31, 2025</t>
  </si>
  <si>
    <t>(6) Total market value of investments in foreign securities/ American Depository Receipts/ Global Depository Receipts as at Dec 31, 2025 is Rs. Nil.</t>
  </si>
  <si>
    <t>(7) Total outstanding exposure of repo transactions in corporate debt securities as on Dec 31, 2025 is Rs. Nil.</t>
  </si>
  <si>
    <t>(4) Total outstanding exposure in derivative instruments as on Dec 31, 2025 is Rs.(-85380.26) Lakhs.</t>
  </si>
  <si>
    <t>(7) Total outstanding exposure of repo transactions in corporate debt securities as on Dec 31, 2025, is Rs. Nil.</t>
  </si>
  <si>
    <t>(4) Total outstanding exposure in derivative instruments as on Dec 31, 2025 is Rs.( 9310.25) Lakhs.</t>
  </si>
  <si>
    <t>(4) Total outstanding exposure in derivative instruments as on Dec 31, 2025 is NIL</t>
  </si>
  <si>
    <t>(5) The average maturity is NIL/ Macaluay Duration  of the portfolio is NIL.</t>
  </si>
  <si>
    <t>Regular Monthly IDCW</t>
  </si>
  <si>
    <t>Direct Monthly IDCW</t>
  </si>
  <si>
    <t>(3) Details of gross distribution (of income and capital) during the month are as follows:</t>
  </si>
  <si>
    <t>Per unit (Rs.)</t>
  </si>
  <si>
    <t>(9) Investment in short term deposits at the end of the month is Rs.NIL</t>
  </si>
  <si>
    <t>(4) Total outstanding exposure in derivative instruments as on Dec 31, 2025 is Rs. Nil.</t>
  </si>
  <si>
    <t>(5) Total market value of investments in foreign securities/ American Depository Receipts/ Global Depository Receipts as at Dec 31, 2025 is Rs. Nil.</t>
  </si>
  <si>
    <t>(8) Aggregate Investments by other schemes (at NAV) as on Dec 31, 2025 Rs Nil.</t>
  </si>
  <si>
    <t>(7) Investment in short term deposits at the end of the month is Rs.NIL</t>
  </si>
  <si>
    <t>(4) Total outstanding exposure in derivative instruments as on Dec 31, 2025 is  Nil</t>
  </si>
  <si>
    <t>(6) Total outstanding exposure of repo transactions in corporate debt securities as on Dec 31, 2025, is Rs. Nil.</t>
  </si>
  <si>
    <t>(4) Total outstanding exposure in derivative instruments as on Dec 31, 2025 is Rs.Nil.</t>
  </si>
  <si>
    <t>(4) Total outstanding exposure in derivative instruments as on Dec 31, 2025 is (1796.32)</t>
  </si>
  <si>
    <t>(5) Total market value of investments in foreign securities/ American Depository Receipts/ Global Depository Receipts as at Dec 31, 2025, is Rs. Nil.</t>
  </si>
  <si>
    <t>(6) Total outstanding exposure of repo transactions in corporate debt securities as on Dec 31, 2025 is Rs. Nil.</t>
  </si>
  <si>
    <t>(4) Total outstanding exposure in derivative instruments as on Dec 31, 2025 is Rs.9318.02 Lakh.</t>
  </si>
  <si>
    <t>(4) Total outstanding exposure in derivative instruments as on Dec 31, 2025 is 965.33 Lakhs.</t>
  </si>
  <si>
    <t>(4) Total outstanding exposure in derivative instruments as on Dec 31, 2025 is Nil.</t>
  </si>
  <si>
    <t>(6) Total market value of investments in foreign securities/ American Depository Receipts/ Global Depository Receipts as at Dec 31, 2025, is Rs. Nil.</t>
  </si>
  <si>
    <t>(6) The average maturity is 3 Days / Macaluay Duration  of the portfolio is 3 Days</t>
  </si>
  <si>
    <t>(4) Total outstanding exposure in derivative instruments as on Dec 31, 2025 is  Rs. 3832.32 Lakhs.</t>
  </si>
  <si>
    <t>Regular Weekly IDCW</t>
  </si>
  <si>
    <t>Regular Fortnightly IDCW</t>
  </si>
  <si>
    <t>Regular Daily IDCW</t>
  </si>
  <si>
    <t>Direct Weekly IDCW</t>
  </si>
  <si>
    <t>Direct Fortnightly IDCW</t>
  </si>
  <si>
    <t>Direct Daily IDCW</t>
  </si>
  <si>
    <t xml:space="preserve">(7) Total outstanding exposure of repo transactions in corporate debt securities as on Dec 31, 2025 is Rs. Nil. </t>
  </si>
  <si>
    <t>(6) The average maturity is 60 Days  / Macaluay Duration  of the portfolio is 60 Days.</t>
  </si>
  <si>
    <t>(4) Total outstanding exposure in derivative instruments as on Dec 31, 2025 is  Rs. (1877.63) Lakhs.</t>
  </si>
  <si>
    <t>(8) Investment in short term deposits at the end of the month is Nil</t>
  </si>
  <si>
    <t>(7) Total outstanding exposure of repo transactions in corporate debt securities as on Dec 31, 2025 is Nil.</t>
  </si>
  <si>
    <t>(4) Total outstanding exposure in derivative instruments as on Dec 31, 2025 is  Rs. (3484.69) Lakhs.</t>
  </si>
  <si>
    <t>(6) The average maturity is 129 Days / Macaluay Duration  of the portfolio is 128 Days</t>
  </si>
  <si>
    <t>As on Nov 31, 2025</t>
  </si>
  <si>
    <t>Unclaimed IDCW - Up to 3 Yrs</t>
  </si>
  <si>
    <t>Unclaimed Redemption - Up to 3 Yrs</t>
  </si>
  <si>
    <t xml:space="preserve">(6) The average maturity is 2 Days / Macaluay Duration  of the portfolio is 2 Days. </t>
  </si>
  <si>
    <t>Growth</t>
  </si>
  <si>
    <t>Punjab National Bank (09/03/2026)**</t>
  </si>
  <si>
    <t>Bank of Baroda (25/11/2026)**</t>
  </si>
  <si>
    <t>National Bank For Agriculture and Rural Development (24/03/2026)**</t>
  </si>
  <si>
    <t>Union Bank of India (27/03/2026)**</t>
  </si>
  <si>
    <t>Axis Bank Limited (18/02/2026)**</t>
  </si>
  <si>
    <t>HDFC Bank Limited (18/02/2026)**</t>
  </si>
  <si>
    <t>Canara Bank (20/02/2026)**</t>
  </si>
  <si>
    <t>Bank of India (20/02/2026)**</t>
  </si>
  <si>
    <t>Bank of Baroda (23/02/2026)**</t>
  </si>
  <si>
    <t>Kotak Mahindra Bank Limited (27/02/2026)**</t>
  </si>
  <si>
    <t>Indian Bank (13/03/2026)**</t>
  </si>
  <si>
    <t>Punjab National Bank (24/03/2026)**</t>
  </si>
  <si>
    <t>Punjab National Bank (17/02/2026)**</t>
  </si>
  <si>
    <t>HDFC Bank Limited (25/02/2026)**</t>
  </si>
  <si>
    <t>Axis Bank Limited (18/03/2026)**</t>
  </si>
  <si>
    <t>Canara Bank (20/03/2026)**</t>
  </si>
  <si>
    <t>HDFC Bank Limited (29/01/2026)**</t>
  </si>
  <si>
    <t>Union Bank of India (25/02/2026)**</t>
  </si>
  <si>
    <t>Bank of India (25/02/2026)**</t>
  </si>
  <si>
    <t>Punjab National Bank (26/02/2026)**</t>
  </si>
  <si>
    <t>Canara Bank (26/02/2026)**</t>
  </si>
  <si>
    <t>Punjab National Bank (03/03/2026)**</t>
  </si>
  <si>
    <t>Axis Bank Limited (04/03/2026)**</t>
  </si>
  <si>
    <t>Bank of Baroda (06/03/2026)**</t>
  </si>
  <si>
    <t>Union Bank of India (06/03/2026)**</t>
  </si>
  <si>
    <t>Small Industries Dev Bank of India (06/03/2026)**</t>
  </si>
  <si>
    <t>Indian Bank (12/03/2026)**</t>
  </si>
  <si>
    <t>Canara Bank (12/03/2026)**</t>
  </si>
  <si>
    <t>Kotak Mahindra Bank Limited (13/03/2026)**</t>
  </si>
  <si>
    <t>Punjab National Bank (13/03/2026)**</t>
  </si>
  <si>
    <t>Bank of Baroda (17/03/2026)**</t>
  </si>
  <si>
    <t>Indian Bank (19/03/2026)**</t>
  </si>
  <si>
    <t>Punjab National Bank (20/03/2026)**</t>
  </si>
  <si>
    <t>Indian Bank (25/03/2026)**</t>
  </si>
  <si>
    <t>Axis Bank Limited (25/03/2026)**</t>
  </si>
  <si>
    <t>National Bank For Agriculture and Rural Development (27/02/2026)**</t>
  </si>
  <si>
    <t>Union Bank of India (10/03/2026)**</t>
  </si>
  <si>
    <t>Union Bank of India (15/05/2026)**</t>
  </si>
  <si>
    <t>Union Bank of India (25/06/2026)**</t>
  </si>
  <si>
    <t>Punjab National Bank (25/03/2026)**</t>
  </si>
  <si>
    <t>Bank of Baroda (08/05/2026)**</t>
  </si>
  <si>
    <t>Bank of Baroda (03/06/2026)**</t>
  </si>
  <si>
    <t>Indian Bank (30/04/2026)**</t>
  </si>
  <si>
    <t>Union Bank of India (01/06/2026)**</t>
  </si>
  <si>
    <t>Canara Bank (03/06/2026)**</t>
  </si>
  <si>
    <t>Small Industries Dev Bank of India (13/10/2026)**</t>
  </si>
  <si>
    <t>The Federal Bank Limited (20/03/2026)**</t>
  </si>
  <si>
    <t>National Bank For Agriculture and Rural Development (25/03/2026)**</t>
  </si>
  <si>
    <t>Canara Bank (11/05/2026)**</t>
  </si>
  <si>
    <t>Bank of India (18/05/2026)**</t>
  </si>
  <si>
    <t>Kotak Mahindra Bank Limited (25/05/2026)**</t>
  </si>
  <si>
    <t>Axis Bank Limited (12/06/2026)**</t>
  </si>
  <si>
    <t>Kotak Mahindra Bank Limited (31/08/2026)**</t>
  </si>
  <si>
    <t>HDFC Bank Limited (11/09/2026)**</t>
  </si>
  <si>
    <t>Kotak Mahindra Bank Limited (24/09/2026)**</t>
  </si>
  <si>
    <t>Bank of Baroda (16/10/2026)**</t>
  </si>
  <si>
    <t>Axis Bank Limited (15/10/2026)**</t>
  </si>
  <si>
    <t>Indian Bank (30/10/2026)**</t>
  </si>
  <si>
    <t>Small Industries Dev Bank of India (06/11/2026)**</t>
  </si>
  <si>
    <t>HDFC Bank Limited (24/06/2026)**</t>
  </si>
  <si>
    <t xml:space="preserve">8.04% HDB Financial Services Limited (25/02/2026) </t>
  </si>
  <si>
    <t xml:space="preserve">Muthoot Finance Limited (10/02/2026) </t>
  </si>
  <si>
    <t xml:space="preserve">Tata Capital Limited (23/03/2026) </t>
  </si>
  <si>
    <t xml:space="preserve">Kotak Mahindra Prime Limited (27/03/2026) 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</si>
  <si>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SEBI/HO/IMD/IMD-PoD-1/P/CIR/2024/90 on Valuation of AT-1 Bonds and Tier 2 Bonds.</t>
  </si>
  <si>
    <t>(9) Portfolio Turover Ratio as on Dec 31, 2025: NIL</t>
  </si>
  <si>
    <t>(5) The average maturity is 78 Days  / Macaluay Duration of the portfolio is 74 Days.</t>
  </si>
  <si>
    <t>(5) The average maturity is 2508 Days / Macaluay Duration  of the portfolio is 1288 Days.</t>
  </si>
  <si>
    <t>(6) The average maturity is 996 Days  / Macaluay Duration  of the portfolio is  865 Days.</t>
  </si>
  <si>
    <t>(5) The average maturity is 112 Days / Macaluay Duration  of the portfolio is 105 Days.</t>
  </si>
  <si>
    <t>(5) The average maturity is 6293 days / Macaluay Duration of the portfolio is 3172 days.</t>
  </si>
  <si>
    <t>(5) The average maturity is 686 Days / Macaluay Duration  of the portfolio is 599 Days.</t>
  </si>
  <si>
    <t>(8) Portfolio Turover Ratio as on Dec 31, 2025: 0.98 times.</t>
  </si>
  <si>
    <t>(9) Portfolio Turover Ratio as on Dec 31, 2025: 2.72 times.</t>
  </si>
  <si>
    <t>(9) Portfolio Turnover Ratio as on Dec 31, 2025: 9.34 times.</t>
  </si>
  <si>
    <t>(8) Portfolio Turover Ratio as on Dec 31, 2025: 1.30 times.</t>
  </si>
  <si>
    <t>(8) Portfolio Turover Ratio as on Dec 31, 2025: 0.59 times.</t>
  </si>
  <si>
    <t>(8) Portfolio Turover Ratio as on Dec 31, 2025: 1.82 times.</t>
  </si>
  <si>
    <t>(8) Portfolio Turover Ratio as on Dec 31, 2025: 1.65 times.</t>
  </si>
  <si>
    <t>(9) Portfolio Turover Ratio as on Dec 31, 2025: 1.52 times.</t>
  </si>
  <si>
    <t>(8) Portfolio Turover Ratio as on Dec 31, 2025: 0.28 times.</t>
  </si>
  <si>
    <t>(8) Portfolio Turover Ratio as on Dec 31, 2025: 0.68 times</t>
  </si>
  <si>
    <t>Kotak MF Gold ETF</t>
  </si>
  <si>
    <t>Embassy Office Parks REIT</t>
  </si>
  <si>
    <t>INE041025011</t>
  </si>
  <si>
    <t>Muthoot Finance Limited (10/02/2026)</t>
  </si>
  <si>
    <t>Kwality Walls (India) Limited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</si>
</sst>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  <numFmt numFmtId="168" formatCode="#,##0.000_ ;\-#,##0.000\ "/>
    <numFmt numFmtId="169" formatCode="#,##0.0000_ ;\-#,##0.0000\ "/>
    <numFmt numFmtId="170" formatCode="0.000"/>
  </numFmts>
  <fonts count="14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7"/>
      <color theme="1"/>
      <name val="Arial"/>
      <family val="2"/>
    </font>
  </fonts>
  <fills count="4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6">
    <xf numFmtId="0" fontId="0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43" borderId="3"/>
    <xf numFmtId="0" fontId="8" fillId="43" borderId="3"/>
    <xf numFmtId="0" fontId="8" fillId="43" borderId="3"/>
  </cellStyleXfs>
  <cellXfs count="13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left" vertical="top" wrapText="1"/>
    </xf>
    <xf numFmtId="0" fontId="1" fillId="14" borderId="8" xfId="0" applyFont="1" applyFill="1" applyBorder="1" applyAlignment="1">
      <alignment horizontal="left" vertical="top" wrapText="1"/>
    </xf>
    <xf numFmtId="0" fontId="5" fillId="15" borderId="9" xfId="0" applyFont="1" applyFill="1" applyBorder="1" applyAlignment="1">
      <alignment horizontal="right" vertical="top" wrapText="1"/>
    </xf>
    <xf numFmtId="0" fontId="5" fillId="16" borderId="10" xfId="0" applyFont="1" applyFill="1" applyBorder="1" applyAlignment="1">
      <alignment horizontal="right" vertical="top" wrapText="1"/>
    </xf>
    <xf numFmtId="0" fontId="6" fillId="17" borderId="2" xfId="0" applyFont="1" applyFill="1" applyBorder="1" applyAlignment="1">
      <alignment horizontal="left" vertical="top" wrapText="1"/>
    </xf>
    <xf numFmtId="0" fontId="1" fillId="18" borderId="7" xfId="0" applyFont="1" applyFill="1" applyBorder="1" applyAlignment="1">
      <alignment horizontal="left" vertical="top" wrapText="1"/>
    </xf>
    <xf numFmtId="3" fontId="1" fillId="19" borderId="8" xfId="0" applyNumberFormat="1" applyFont="1" applyFill="1" applyBorder="1" applyAlignment="1">
      <alignment horizontal="right" vertical="top" wrapText="1"/>
    </xf>
    <xf numFmtId="165" fontId="1" fillId="20" borderId="9" xfId="0" applyNumberFormat="1" applyFont="1" applyFill="1" applyBorder="1" applyAlignment="1">
      <alignment horizontal="right" vertical="top" wrapText="1"/>
    </xf>
    <xf numFmtId="166" fontId="1" fillId="21" borderId="8" xfId="0" applyNumberFormat="1" applyFont="1" applyFill="1" applyBorder="1" applyAlignment="1">
      <alignment horizontal="right" vertical="top" wrapText="1"/>
    </xf>
    <xf numFmtId="0" fontId="1" fillId="22" borderId="9" xfId="0" applyFont="1" applyFill="1" applyBorder="1" applyAlignment="1">
      <alignment horizontal="right" vertical="top" wrapText="1"/>
    </xf>
    <xf numFmtId="0" fontId="1" fillId="23" borderId="10" xfId="0" applyFont="1" applyFill="1" applyBorder="1" applyAlignment="1">
      <alignment horizontal="right" vertical="top" wrapText="1"/>
    </xf>
    <xf numFmtId="165" fontId="3" fillId="24" borderId="11" xfId="0" applyNumberFormat="1" applyFont="1" applyFill="1" applyBorder="1" applyAlignment="1">
      <alignment horizontal="right" vertical="top" wrapText="1"/>
    </xf>
    <xf numFmtId="166" fontId="3" fillId="25" borderId="1" xfId="0" applyNumberFormat="1" applyFont="1" applyFill="1" applyBorder="1" applyAlignment="1">
      <alignment horizontal="right" vertical="top" wrapText="1"/>
    </xf>
    <xf numFmtId="0" fontId="3" fillId="26" borderId="1" xfId="0" applyFont="1" applyFill="1" applyBorder="1" applyAlignment="1">
      <alignment horizontal="right" vertical="top" wrapText="1"/>
    </xf>
    <xf numFmtId="0" fontId="3" fillId="27" borderId="12" xfId="0" applyFont="1" applyFill="1" applyBorder="1" applyAlignment="1">
      <alignment horizontal="right" vertical="top" wrapText="1"/>
    </xf>
    <xf numFmtId="0" fontId="3" fillId="28" borderId="13" xfId="0" applyFont="1" applyFill="1" applyBorder="1" applyAlignment="1">
      <alignment horizontal="left" vertical="top" wrapText="1"/>
    </xf>
    <xf numFmtId="0" fontId="1" fillId="29" borderId="14" xfId="0" applyFont="1" applyFill="1" applyBorder="1" applyAlignment="1">
      <alignment horizontal="left" vertical="top" wrapText="1"/>
    </xf>
    <xf numFmtId="167" fontId="1" fillId="30" borderId="9" xfId="0" applyNumberFormat="1" applyFont="1" applyFill="1" applyBorder="1" applyAlignment="1">
      <alignment horizontal="right" vertical="top" wrapText="1"/>
    </xf>
    <xf numFmtId="165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5" fontId="3" fillId="34" borderId="17" xfId="0" applyNumberFormat="1" applyFont="1" applyFill="1" applyBorder="1" applyAlignment="1">
      <alignment horizontal="right" vertical="top" wrapText="1"/>
    </xf>
    <xf numFmtId="167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3" fillId="40" borderId="20" xfId="0" applyFont="1" applyFill="1" applyBorder="1" applyAlignment="1">
      <alignment horizontal="right" vertical="top" wrapText="1"/>
    </xf>
    <xf numFmtId="0" fontId="3" fillId="41" borderId="21" xfId="0" applyFont="1" applyFill="1" applyBorder="1" applyAlignment="1">
      <alignment horizontal="right" vertical="top" wrapText="1"/>
    </xf>
    <xf numFmtId="0" fontId="3" fillId="42" borderId="22" xfId="0" applyFont="1" applyFill="1" applyBorder="1" applyAlignment="1">
      <alignment horizontal="left" vertical="top" wrapText="1"/>
    </xf>
    <xf numFmtId="0" fontId="1" fillId="43" borderId="23" xfId="0" applyFont="1" applyFill="1" applyBorder="1" applyAlignment="1">
      <alignment horizontal="left" vertical="top" wrapText="1"/>
    </xf>
    <xf numFmtId="0" fontId="9" fillId="0" borderId="24" xfId="0" applyFont="1" applyBorder="1" applyAlignment="1">
      <alignment vertical="top"/>
    </xf>
    <xf numFmtId="0" fontId="10" fillId="0" borderId="25" xfId="0" applyFont="1" applyBorder="1" applyAlignment="1">
      <alignment vertical="top"/>
    </xf>
    <xf numFmtId="0" fontId="3" fillId="43" borderId="25" xfId="0" applyFont="1" applyFill="1" applyBorder="1" applyAlignment="1">
      <alignment horizontal="left" vertical="top" wrapText="1"/>
    </xf>
    <xf numFmtId="0" fontId="3" fillId="43" borderId="26" xfId="0" applyFont="1" applyFill="1" applyBorder="1" applyAlignment="1">
      <alignment horizontal="left" vertical="top" wrapText="1"/>
    </xf>
    <xf numFmtId="0" fontId="10" fillId="0" borderId="27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3" fillId="43" borderId="3" xfId="0" applyFont="1" applyFill="1" applyBorder="1" applyAlignment="1">
      <alignment horizontal="left" vertical="top" wrapText="1"/>
    </xf>
    <xf numFmtId="0" fontId="3" fillId="43" borderId="28" xfId="0" applyFont="1" applyFill="1" applyBorder="1" applyAlignment="1">
      <alignment horizontal="left" vertical="top" wrapText="1"/>
    </xf>
    <xf numFmtId="0" fontId="10" fillId="0" borderId="29" xfId="0" applyFont="1" applyBorder="1" applyAlignment="1">
      <alignment vertical="top"/>
    </xf>
    <xf numFmtId="0" fontId="9" fillId="0" borderId="30" xfId="0" applyFont="1" applyBorder="1" applyAlignment="1">
      <alignment vertical="top"/>
    </xf>
    <xf numFmtId="0" fontId="9" fillId="0" borderId="31" xfId="0" applyFont="1" applyBorder="1" applyAlignment="1">
      <alignment horizontal="center" vertical="top"/>
    </xf>
    <xf numFmtId="0" fontId="9" fillId="0" borderId="30" xfId="0" applyFont="1" applyBorder="1" applyAlignment="1">
      <alignment horizontal="center" vertical="top"/>
    </xf>
    <xf numFmtId="0" fontId="10" fillId="0" borderId="30" xfId="0" applyFont="1" applyBorder="1" applyAlignment="1">
      <alignment vertical="top"/>
    </xf>
    <xf numFmtId="168" fontId="11" fillId="0" borderId="31" xfId="0" applyNumberFormat="1" applyFont="1" applyBorder="1" applyAlignment="1">
      <alignment horizontal="center" vertical="top"/>
    </xf>
    <xf numFmtId="168" fontId="11" fillId="0" borderId="30" xfId="0" applyNumberFormat="1" applyFont="1" applyBorder="1" applyAlignment="1">
      <alignment horizontal="center" vertical="top"/>
    </xf>
    <xf numFmtId="0" fontId="12" fillId="0" borderId="27" xfId="0" applyFont="1" applyBorder="1" applyAlignment="1">
      <alignment vertical="top"/>
    </xf>
    <xf numFmtId="0" fontId="10" fillId="43" borderId="27" xfId="0" applyFont="1" applyFill="1" applyBorder="1" applyAlignment="1">
      <alignment vertical="top"/>
    </xf>
    <xf numFmtId="0" fontId="11" fillId="0" borderId="27" xfId="0" applyFont="1" applyBorder="1" applyAlignment="1">
      <alignment vertical="top"/>
    </xf>
    <xf numFmtId="0" fontId="9" fillId="0" borderId="24" xfId="0" applyFont="1" applyBorder="1" applyAlignment="1">
      <alignment vertical="top" wrapText="1"/>
    </xf>
    <xf numFmtId="0" fontId="10" fillId="0" borderId="25" xfId="0" applyFont="1" applyBorder="1" applyAlignment="1">
      <alignment vertical="top" wrapText="1"/>
    </xf>
    <xf numFmtId="0" fontId="10" fillId="0" borderId="27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9" fillId="0" borderId="30" xfId="0" applyFont="1" applyBorder="1" applyAlignment="1">
      <alignment vertical="top" wrapText="1"/>
    </xf>
    <xf numFmtId="0" fontId="10" fillId="0" borderId="30" xfId="0" applyFont="1" applyBorder="1" applyAlignment="1">
      <alignment vertical="top" wrapText="1"/>
    </xf>
    <xf numFmtId="0" fontId="10" fillId="43" borderId="27" xfId="0" applyFont="1" applyFill="1" applyBorder="1" applyAlignment="1">
      <alignment vertical="top" wrapText="1"/>
    </xf>
    <xf numFmtId="0" fontId="0" fillId="43" borderId="3" xfId="0" applyFill="1" applyBorder="1" applyAlignment="1" applyProtection="1">
      <alignment wrapText="1"/>
      <protection locked="0"/>
    </xf>
    <xf numFmtId="0" fontId="11" fillId="0" borderId="32" xfId="0" applyFont="1" applyBorder="1" applyAlignment="1">
      <alignment vertical="top" wrapText="1"/>
    </xf>
    <xf numFmtId="0" fontId="10" fillId="0" borderId="29" xfId="0" applyFont="1" applyBorder="1" applyAlignment="1">
      <alignment vertical="top" wrapText="1"/>
    </xf>
    <xf numFmtId="0" fontId="3" fillId="43" borderId="29" xfId="0" applyFont="1" applyFill="1" applyBorder="1" applyAlignment="1">
      <alignment horizontal="left" vertical="top" wrapText="1"/>
    </xf>
    <xf numFmtId="0" fontId="3" fillId="43" borderId="3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169" fontId="11" fillId="0" borderId="3" xfId="0" applyNumberFormat="1" applyFont="1" applyBorder="1" applyAlignment="1">
      <alignment horizontal="center" vertical="top"/>
    </xf>
    <xf numFmtId="0" fontId="9" fillId="43" borderId="30" xfId="3" applyFont="1" applyBorder="1" applyAlignment="1">
      <alignment vertical="top"/>
    </xf>
    <xf numFmtId="0" fontId="9" fillId="43" borderId="30" xfId="3" applyFont="1" applyBorder="1" applyAlignment="1">
      <alignment horizontal="center" vertical="top"/>
    </xf>
    <xf numFmtId="0" fontId="10" fillId="43" borderId="30" xfId="3" applyFont="1" applyBorder="1" applyAlignment="1">
      <alignment vertical="top"/>
    </xf>
    <xf numFmtId="0" fontId="10" fillId="0" borderId="32" xfId="0" applyFont="1" applyBorder="1" applyAlignment="1">
      <alignment vertical="top"/>
    </xf>
    <xf numFmtId="169" fontId="11" fillId="0" borderId="31" xfId="0" applyNumberFormat="1" applyFont="1" applyBorder="1" applyAlignment="1">
      <alignment horizontal="center" vertical="top"/>
    </xf>
    <xf numFmtId="0" fontId="13" fillId="0" borderId="32" xfId="0" applyFont="1" applyBorder="1" applyAlignment="1">
      <alignment horizontal="left"/>
    </xf>
    <xf numFmtId="0" fontId="10" fillId="0" borderId="26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28" xfId="0" applyFont="1" applyBorder="1" applyAlignment="1">
      <alignment vertical="top"/>
    </xf>
    <xf numFmtId="164" fontId="10" fillId="43" borderId="3" xfId="1" applyFont="1" applyFill="1" applyBorder="1" applyAlignment="1">
      <alignment vertical="top"/>
    </xf>
    <xf numFmtId="0" fontId="10" fillId="0" borderId="33" xfId="0" applyFont="1" applyBorder="1" applyAlignment="1">
      <alignment vertical="top"/>
    </xf>
    <xf numFmtId="0" fontId="11" fillId="0" borderId="32" xfId="0" applyFont="1" applyBorder="1" applyAlignment="1">
      <alignment vertical="top"/>
    </xf>
    <xf numFmtId="0" fontId="3" fillId="43" borderId="25" xfId="4" applyFont="1" applyBorder="1" applyAlignment="1">
      <alignment horizontal="left" vertical="top" wrapText="1"/>
    </xf>
    <xf numFmtId="0" fontId="3" fillId="43" borderId="26" xfId="4" applyFont="1" applyBorder="1" applyAlignment="1">
      <alignment horizontal="left" vertical="top" wrapText="1"/>
    </xf>
    <xf numFmtId="0" fontId="3" fillId="43" borderId="3" xfId="4" applyFont="1" applyAlignment="1">
      <alignment horizontal="left" vertical="top" wrapText="1"/>
    </xf>
    <xf numFmtId="0" fontId="3" fillId="43" borderId="28" xfId="4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43" borderId="29" xfId="4" applyFont="1" applyBorder="1" applyAlignment="1">
      <alignment horizontal="left" vertical="top" wrapText="1"/>
    </xf>
    <xf numFmtId="0" fontId="3" fillId="43" borderId="33" xfId="4" applyFont="1" applyBorder="1" applyAlignment="1">
      <alignment horizontal="left" vertical="top" wrapText="1"/>
    </xf>
    <xf numFmtId="9" fontId="10" fillId="0" borderId="27" xfId="2" applyFont="1" applyBorder="1" applyAlignment="1">
      <alignment vertical="top"/>
    </xf>
    <xf numFmtId="9" fontId="9" fillId="0" borderId="30" xfId="2" applyFont="1" applyBorder="1" applyAlignment="1">
      <alignment vertical="top"/>
    </xf>
    <xf numFmtId="9" fontId="10" fillId="0" borderId="30" xfId="2" applyFont="1" applyBorder="1" applyAlignment="1">
      <alignment vertical="top"/>
    </xf>
    <xf numFmtId="0" fontId="9" fillId="43" borderId="30" xfId="5" applyFont="1" applyBorder="1" applyAlignment="1">
      <alignment vertical="top"/>
    </xf>
    <xf numFmtId="0" fontId="9" fillId="43" borderId="30" xfId="5" applyFont="1" applyBorder="1" applyAlignment="1">
      <alignment horizontal="center" vertical="top"/>
    </xf>
    <xf numFmtId="0" fontId="10" fillId="43" borderId="30" xfId="5" applyFont="1" applyBorder="1" applyAlignment="1">
      <alignment vertical="top"/>
    </xf>
    <xf numFmtId="169" fontId="11" fillId="43" borderId="30" xfId="5" applyNumberFormat="1" applyFont="1" applyBorder="1" applyAlignment="1">
      <alignment horizontal="center" vertical="top"/>
    </xf>
    <xf numFmtId="0" fontId="11" fillId="0" borderId="34" xfId="0" applyFont="1" applyBorder="1" applyAlignment="1">
      <alignment vertical="top"/>
    </xf>
    <xf numFmtId="0" fontId="1" fillId="43" borderId="3" xfId="0" applyFont="1" applyFill="1" applyBorder="1" applyAlignment="1">
      <alignment horizontal="left" vertical="top" wrapText="1"/>
    </xf>
    <xf numFmtId="0" fontId="1" fillId="43" borderId="28" xfId="0" applyFont="1" applyFill="1" applyBorder="1" applyAlignment="1">
      <alignment horizontal="left" vertical="top" wrapText="1"/>
    </xf>
    <xf numFmtId="170" fontId="10" fillId="0" borderId="31" xfId="0" applyNumberFormat="1" applyFont="1" applyBorder="1" applyAlignment="1">
      <alignment horizontal="center" vertical="top"/>
    </xf>
    <xf numFmtId="164" fontId="11" fillId="0" borderId="27" xfId="1" applyFont="1" applyBorder="1" applyAlignment="1">
      <alignment vertical="top"/>
    </xf>
    <xf numFmtId="0" fontId="9" fillId="0" borderId="32" xfId="0" applyFont="1" applyBorder="1" applyAlignment="1">
      <alignment vertical="top"/>
    </xf>
    <xf numFmtId="169" fontId="12" fillId="43" borderId="30" xfId="5" applyNumberFormat="1" applyFont="1" applyBorder="1" applyAlignment="1">
      <alignment horizontal="center" vertical="top"/>
    </xf>
    <xf numFmtId="0" fontId="8" fillId="43" borderId="3" xfId="4"/>
    <xf numFmtId="0" fontId="0" fillId="43" borderId="3" xfId="4" applyFont="1" applyAlignment="1" applyProtection="1">
      <alignment wrapText="1"/>
      <protection locked="0"/>
    </xf>
    <xf numFmtId="0" fontId="0" fillId="43" borderId="28" xfId="4" applyFont="1" applyBorder="1" applyAlignment="1" applyProtection="1">
      <alignment wrapText="1"/>
      <protection locked="0"/>
    </xf>
    <xf numFmtId="0" fontId="0" fillId="43" borderId="29" xfId="4" applyFont="1" applyBorder="1" applyAlignment="1" applyProtection="1">
      <alignment wrapText="1"/>
      <protection locked="0"/>
    </xf>
    <xf numFmtId="0" fontId="0" fillId="43" borderId="33" xfId="4" applyFont="1" applyBorder="1" applyAlignment="1" applyProtection="1">
      <alignment wrapText="1"/>
      <protection locked="0"/>
    </xf>
    <xf numFmtId="0" fontId="6" fillId="0" borderId="2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3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166" fontId="1" fillId="0" borderId="8" xfId="0" applyNumberFormat="1" applyFont="1" applyBorder="1" applyAlignment="1">
      <alignment horizontal="right" vertical="top" wrapText="1"/>
    </xf>
    <xf numFmtId="167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9" fillId="0" borderId="3" xfId="0" applyFont="1" applyBorder="1" applyAlignment="1">
      <alignment horizontal="center" vertical="top"/>
    </xf>
    <xf numFmtId="168" fontId="11" fillId="0" borderId="3" xfId="0" applyNumberFormat="1" applyFont="1" applyBorder="1" applyAlignment="1">
      <alignment horizontal="center" vertical="top"/>
    </xf>
    <xf numFmtId="169" fontId="11" fillId="0" borderId="30" xfId="0" applyNumberFormat="1" applyFont="1" applyBorder="1" applyAlignment="1">
      <alignment horizontal="center" vertical="top"/>
    </xf>
    <xf numFmtId="170" fontId="10" fillId="0" borderId="30" xfId="0" applyNumberFormat="1" applyFont="1" applyBorder="1" applyAlignment="1">
      <alignment horizontal="center" vertical="top"/>
    </xf>
    <xf numFmtId="0" fontId="0" fillId="0" borderId="32" xfId="0" applyBorder="1"/>
    <xf numFmtId="0" fontId="6" fillId="17" borderId="3" xfId="0" applyFont="1" applyFill="1" applyBorder="1" applyAlignment="1">
      <alignment horizontal="left" vertical="top" wrapText="1"/>
    </xf>
    <xf numFmtId="0" fontId="3" fillId="7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</cellXfs>
  <cellStyles count="6">
    <cellStyle name="Comma" xfId="1" builtinId="3"/>
    <cellStyle name="Normal" xfId="0" builtinId="0"/>
    <cellStyle name="Normal 2" xfId="4" xr:uid="{417E889A-FB12-42F3-BD2F-33791D3D76AC}"/>
    <cellStyle name="Normal 3" xfId="5" xr:uid="{EC13A191-0B18-4E89-9F6F-5BCDF44FE478}"/>
    <cellStyle name="Normal 7" xfId="3" xr:uid="{F725B608-515F-416B-B0CA-BFE44597C017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9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1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15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378</xdr:row>
      <xdr:rowOff>0</xdr:rowOff>
    </xdr:from>
    <xdr:to>
      <xdr:col>1</xdr:col>
      <xdr:colOff>3291781</xdr:colOff>
      <xdr:row>378</xdr:row>
      <xdr:rowOff>1613647</xdr:rowOff>
    </xdr:to>
    <xdr:pic>
      <xdr:nvPicPr>
        <xdr:cNvPr id="2" name="Picture 1" descr="A diagram of different colors&#10;&#10;Description automatically generated with medium confidence">
          <a:extLst>
            <a:ext uri="{FF2B5EF4-FFF2-40B4-BE49-F238E27FC236}">
              <a16:creationId xmlns:a16="http://schemas.microsoft.com/office/drawing/2014/main" id="{824707F4-7380-4590-8779-71C439FC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59664600"/>
          <a:ext cx="3291781" cy="161364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378</xdr:row>
      <xdr:rowOff>0</xdr:rowOff>
    </xdr:from>
    <xdr:to>
      <xdr:col>3</xdr:col>
      <xdr:colOff>2089173</xdr:colOff>
      <xdr:row>378</xdr:row>
      <xdr:rowOff>1615888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29DBDDA6-4336-40B6-A6C3-F4378E445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59664600"/>
          <a:ext cx="3251223" cy="16158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131</xdr:row>
      <xdr:rowOff>0</xdr:rowOff>
    </xdr:from>
    <xdr:ext cx="3170555" cy="1555115"/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DE1F617B-D017-4419-ACE8-6D9AB5271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9050000"/>
          <a:ext cx="3170555" cy="155511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131</xdr:row>
      <xdr:rowOff>0</xdr:rowOff>
    </xdr:from>
    <xdr:ext cx="3052365" cy="1626870"/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E64C1C1F-BB10-4858-9D33-E2C25423C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9050000"/>
          <a:ext cx="3052365" cy="162687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1</xdr:col>
      <xdr:colOff>2692400</xdr:colOff>
      <xdr:row>75</xdr:row>
      <xdr:rowOff>1707003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A34833-EDFA-4342-8A50-8F99351C8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9639300"/>
          <a:ext cx="2692400" cy="1707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3</xdr:col>
      <xdr:colOff>1644650</xdr:colOff>
      <xdr:row>75</xdr:row>
      <xdr:rowOff>1663599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60E24D32-12CD-4E17-8587-B2E2B0F9D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9639300"/>
          <a:ext cx="2806700" cy="1663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</xdr:col>
      <xdr:colOff>2980055</xdr:colOff>
      <xdr:row>80</xdr:row>
      <xdr:rowOff>1455420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74518BD8-ED29-4D2C-821D-312EC9605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9309100"/>
          <a:ext cx="2980055" cy="14554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3</xdr:col>
      <xdr:colOff>1562100</xdr:colOff>
      <xdr:row>81</xdr:row>
      <xdr:rowOff>117612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993DCE-1BDA-477A-A300-41455DDF2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9309100"/>
          <a:ext cx="2724150" cy="18321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117</xdr:row>
      <xdr:rowOff>0</xdr:rowOff>
    </xdr:from>
    <xdr:ext cx="3150235" cy="1550035"/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405CD040-97FD-431D-AD6D-CA5F780AD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7068800"/>
          <a:ext cx="3150235" cy="1550035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117</xdr:row>
      <xdr:rowOff>0</xdr:rowOff>
    </xdr:from>
    <xdr:to>
      <xdr:col>3</xdr:col>
      <xdr:colOff>2050433</xdr:colOff>
      <xdr:row>117</xdr:row>
      <xdr:rowOff>1631950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4BB946-6FEC-485D-BBF0-1F6A9BE11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17068800"/>
          <a:ext cx="3212483" cy="1631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88</xdr:row>
      <xdr:rowOff>0</xdr:rowOff>
    </xdr:from>
    <xdr:ext cx="3435550" cy="1675186"/>
    <xdr:pic>
      <xdr:nvPicPr>
        <xdr:cNvPr id="2" name="Picture 1" descr="A diagram of a scale&#10;&#10;Description automatically generated with medium confidence">
          <a:extLst>
            <a:ext uri="{FF2B5EF4-FFF2-40B4-BE49-F238E27FC236}">
              <a16:creationId xmlns:a16="http://schemas.microsoft.com/office/drawing/2014/main" id="{A6E98F35-B6BB-4908-899F-0E36B95B8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2280900"/>
          <a:ext cx="3435550" cy="167518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88</xdr:row>
      <xdr:rowOff>0</xdr:rowOff>
    </xdr:from>
    <xdr:ext cx="2803675" cy="1645481"/>
    <xdr:pic>
      <xdr:nvPicPr>
        <xdr:cNvPr id="3" name="Picture 2">
          <a:extLst>
            <a:ext uri="{FF2B5EF4-FFF2-40B4-BE49-F238E27FC236}">
              <a16:creationId xmlns:a16="http://schemas.microsoft.com/office/drawing/2014/main" id="{22885F44-AD19-4040-A7E9-105531210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12280900"/>
          <a:ext cx="2803675" cy="164548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1</xdr:col>
      <xdr:colOff>3736407</xdr:colOff>
      <xdr:row>132</xdr:row>
      <xdr:rowOff>145676</xdr:rowOff>
    </xdr:to>
    <xdr:pic>
      <xdr:nvPicPr>
        <xdr:cNvPr id="2" name="Picture 1" descr="A diagram of a scale&#10;&#10;Description automatically generated with medium confidence">
          <a:extLst>
            <a:ext uri="{FF2B5EF4-FFF2-40B4-BE49-F238E27FC236}">
              <a16:creationId xmlns:a16="http://schemas.microsoft.com/office/drawing/2014/main" id="{EED4359B-6845-4A38-B646-6957213EC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9050000"/>
          <a:ext cx="3736407" cy="18601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3</xdr:col>
      <xdr:colOff>1816100</xdr:colOff>
      <xdr:row>132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ECF332-BAB5-47B1-A54D-40764D6E0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19050000"/>
          <a:ext cx="2978150" cy="172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115</xdr:row>
      <xdr:rowOff>0</xdr:rowOff>
    </xdr:from>
    <xdr:ext cx="3621223" cy="1770530"/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0837E47A-9B1D-43E9-9DC3-21FF7845F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6903700"/>
          <a:ext cx="3621223" cy="177053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115</xdr:row>
      <xdr:rowOff>0</xdr:rowOff>
    </xdr:from>
    <xdr:ext cx="3732143" cy="1800413"/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E1E21806-C6E2-41AC-A70B-DE184C912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6903700"/>
          <a:ext cx="3732143" cy="1800413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1</xdr:col>
      <xdr:colOff>3567872</xdr:colOff>
      <xdr:row>42</xdr:row>
      <xdr:rowOff>26147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9689D583-D4E0-4B5E-8971-D5CF6D699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4851400"/>
          <a:ext cx="3567872" cy="174064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4</xdr:col>
      <xdr:colOff>75372</xdr:colOff>
      <xdr:row>42</xdr:row>
      <xdr:rowOff>26147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384CF55A-7115-4F40-B583-866697088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4851400"/>
          <a:ext cx="3567872" cy="174064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90</xdr:row>
      <xdr:rowOff>0</xdr:rowOff>
    </xdr:from>
    <xdr:ext cx="3727372" cy="1837765"/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71657A89-56B7-4E0F-9A7B-40A9947A8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2280900"/>
          <a:ext cx="3727372" cy="1837765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90</xdr:row>
      <xdr:rowOff>0</xdr:rowOff>
    </xdr:from>
    <xdr:to>
      <xdr:col>3</xdr:col>
      <xdr:colOff>1902385</xdr:colOff>
      <xdr:row>90</xdr:row>
      <xdr:rowOff>1640435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A9DEF7-4907-487D-B4E7-1D822CDD9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12280900"/>
          <a:ext cx="3064435" cy="16404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1</xdr:col>
      <xdr:colOff>3736407</xdr:colOff>
      <xdr:row>36</xdr:row>
      <xdr:rowOff>145676</xdr:rowOff>
    </xdr:to>
    <xdr:pic>
      <xdr:nvPicPr>
        <xdr:cNvPr id="2" name="Picture 1" descr="A diagram of a scale&#10;&#10;Description automatically generated with medium confidence">
          <a:extLst>
            <a:ext uri="{FF2B5EF4-FFF2-40B4-BE49-F238E27FC236}">
              <a16:creationId xmlns:a16="http://schemas.microsoft.com/office/drawing/2014/main" id="{E3B1F2F1-83F8-4508-AE51-CF93A5F7E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4191000"/>
          <a:ext cx="3736407" cy="18601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293358</xdr:colOff>
      <xdr:row>36</xdr:row>
      <xdr:rowOff>110938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5642304B-1CD4-43DD-B89D-C5D19888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0" y="4191000"/>
          <a:ext cx="3785858" cy="1825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84</xdr:row>
      <xdr:rowOff>0</xdr:rowOff>
    </xdr:from>
    <xdr:ext cx="3482999" cy="1703294"/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F0747936-FAA6-41A0-8DBA-9BC66E851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1620500"/>
          <a:ext cx="3482999" cy="1703294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84</xdr:row>
      <xdr:rowOff>0</xdr:rowOff>
    </xdr:from>
    <xdr:ext cx="3681284" cy="1755589"/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5D6BC2AC-D1C0-48E6-B069-FAD563BC7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1620500"/>
          <a:ext cx="3681284" cy="1755589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1</xdr:col>
      <xdr:colOff>3788701</xdr:colOff>
      <xdr:row>154</xdr:row>
      <xdr:rowOff>145676</xdr:rowOff>
    </xdr:to>
    <xdr:pic>
      <xdr:nvPicPr>
        <xdr:cNvPr id="2" name="Picture 1" descr="A diagram of a scale&#10;&#10;Description automatically generated with medium confidence">
          <a:extLst>
            <a:ext uri="{FF2B5EF4-FFF2-40B4-BE49-F238E27FC236}">
              <a16:creationId xmlns:a16="http://schemas.microsoft.com/office/drawing/2014/main" id="{6169FC78-1987-4561-80F1-59348D3AC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0040600"/>
          <a:ext cx="3788701" cy="18601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4</xdr:col>
      <xdr:colOff>482975</xdr:colOff>
      <xdr:row>155</xdr:row>
      <xdr:rowOff>23987</xdr:rowOff>
    </xdr:to>
    <xdr:pic>
      <xdr:nvPicPr>
        <xdr:cNvPr id="3" name="Picture 2" descr="A colorful scale with text&#10;&#10;Description automatically generated with medium confidence">
          <a:extLst>
            <a:ext uri="{FF2B5EF4-FFF2-40B4-BE49-F238E27FC236}">
              <a16:creationId xmlns:a16="http://schemas.microsoft.com/office/drawing/2014/main" id="{7C6219DE-B051-4BB1-A0E3-7D87C68A8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20040600"/>
          <a:ext cx="3975475" cy="19226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109</xdr:row>
      <xdr:rowOff>0</xdr:rowOff>
    </xdr:from>
    <xdr:ext cx="3517909" cy="1718236"/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A42CA3DA-E96E-48A9-A1AA-A70543BC5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5417800"/>
          <a:ext cx="3517909" cy="1718236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109</xdr:row>
      <xdr:rowOff>0</xdr:rowOff>
    </xdr:from>
    <xdr:ext cx="3671637" cy="1770531"/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0ACF8856-8780-4B1E-AF93-56A982847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5417800"/>
          <a:ext cx="3671637" cy="1770531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126</xdr:row>
      <xdr:rowOff>0</xdr:rowOff>
    </xdr:from>
    <xdr:ext cx="3861667" cy="1890060"/>
    <xdr:pic>
      <xdr:nvPicPr>
        <xdr:cNvPr id="2" name="Picture 1" descr="A diagram of a scale&#10;&#10;Description automatically generated with medium confidence">
          <a:extLst>
            <a:ext uri="{FF2B5EF4-FFF2-40B4-BE49-F238E27FC236}">
              <a16:creationId xmlns:a16="http://schemas.microsoft.com/office/drawing/2014/main" id="{A4AACD1D-4032-4EB5-8DEF-2292EB3AF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8059400"/>
          <a:ext cx="3861667" cy="189006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126</xdr:row>
      <xdr:rowOff>0</xdr:rowOff>
    </xdr:from>
    <xdr:ext cx="3848474" cy="2038739"/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7AF2960C-8D9B-4C5F-B21E-0D8BA3F32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8059400"/>
          <a:ext cx="3848474" cy="2038739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1</xdr:col>
      <xdr:colOff>3245033</xdr:colOff>
      <xdr:row>135</xdr:row>
      <xdr:rowOff>1583765</xdr:rowOff>
    </xdr:to>
    <xdr:pic>
      <xdr:nvPicPr>
        <xdr:cNvPr id="2" name="Picture 1" descr="A diagram of a scale&#10;&#10;Description automatically generated with medium confidence">
          <a:extLst>
            <a:ext uri="{FF2B5EF4-FFF2-40B4-BE49-F238E27FC236}">
              <a16:creationId xmlns:a16="http://schemas.microsoft.com/office/drawing/2014/main" id="{C37F465B-E93A-40D5-8D8A-8208DDB9C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8389600"/>
          <a:ext cx="3245033" cy="158376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135</xdr:row>
      <xdr:rowOff>0</xdr:rowOff>
    </xdr:from>
    <xdr:to>
      <xdr:col>4</xdr:col>
      <xdr:colOff>27455</xdr:colOff>
      <xdr:row>135</xdr:row>
      <xdr:rowOff>1581150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2176676-02D0-4EF4-9450-0B895BA5D129}"/>
            </a:ext>
          </a:extLst>
        </xdr:cNvPr>
        <xdr:cNvGrpSpPr/>
      </xdr:nvGrpSpPr>
      <xdr:grpSpPr>
        <a:xfrm>
          <a:off x="5073650" y="22682200"/>
          <a:ext cx="3519955" cy="1581150"/>
          <a:chOff x="4471987" y="2638425"/>
          <a:chExt cx="3248025" cy="1581150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9C492F87-4EF3-C26D-7B9D-B95E7452D45A}"/>
              </a:ext>
            </a:extLst>
          </xdr:cNvPr>
          <xdr:cNvGrpSpPr>
            <a:grpSpLocks/>
          </xdr:cNvGrpSpPr>
        </xdr:nvGrpSpPr>
        <xdr:grpSpPr bwMode="auto">
          <a:xfrm>
            <a:off x="4471987" y="2638425"/>
            <a:ext cx="3248025" cy="1581150"/>
            <a:chOff x="0" y="0"/>
            <a:chExt cx="3246755" cy="1584960"/>
          </a:xfrm>
        </xdr:grpSpPr>
        <xdr:pic>
          <xdr:nvPicPr>
            <xdr:cNvPr id="6" name="Picture 5" descr="A colorful scale with text&#10;&#10;Description automatically generated">
              <a:extLst>
                <a:ext uri="{FF2B5EF4-FFF2-40B4-BE49-F238E27FC236}">
                  <a16:creationId xmlns:a16="http://schemas.microsoft.com/office/drawing/2014/main" id="{771CBEA8-0916-2C81-C66E-DE7E4A0D0B0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0" y="0"/>
              <a:ext cx="3246755" cy="158496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1B7E72FC-85C8-4D3D-F17B-F10C3BF5DE9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55530" y="0"/>
              <a:ext cx="2535693" cy="125766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D8C9B29A-DA26-414F-9040-20B883E4C962}"/>
              </a:ext>
            </a:extLst>
          </xdr:cNvPr>
          <xdr:cNvSpPr txBox="1"/>
        </xdr:nvSpPr>
        <xdr:spPr>
          <a:xfrm>
            <a:off x="4857551" y="3890580"/>
            <a:ext cx="2476893" cy="328167"/>
          </a:xfrm>
          <a:prstGeom prst="rect">
            <a:avLst/>
          </a:prstGeom>
          <a:solidFill>
            <a:schemeClr val="bg1"/>
          </a:solidFill>
        </xdr:spPr>
        <xdr:txBody>
          <a:bodyPr wrap="square" spcCol="0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defTabSz="457200">
              <a:lnSpc>
                <a:spcPts val="900"/>
              </a:lnSpc>
            </a:pPr>
            <a:r>
              <a:rPr lang="en-US" sz="1000"/>
              <a:t>The risk of the benchmark i.e. Nifty </a:t>
            </a:r>
            <a:br>
              <a:rPr lang="en-US" sz="1000"/>
            </a:br>
            <a:r>
              <a:rPr lang="en-US" sz="1000"/>
              <a:t>Money Market Index A-I is low to moderate</a:t>
            </a:r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117</xdr:row>
      <xdr:rowOff>0</xdr:rowOff>
    </xdr:from>
    <xdr:ext cx="3518669" cy="1710765"/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ABC61131-1F17-4663-BD53-D400B390C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7233900"/>
          <a:ext cx="3518669" cy="1710765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117</xdr:row>
      <xdr:rowOff>0</xdr:rowOff>
    </xdr:from>
    <xdr:ext cx="3093944" cy="1753319"/>
    <xdr:pic>
      <xdr:nvPicPr>
        <xdr:cNvPr id="3" name="Picture 2">
          <a:extLst>
            <a:ext uri="{FF2B5EF4-FFF2-40B4-BE49-F238E27FC236}">
              <a16:creationId xmlns:a16="http://schemas.microsoft.com/office/drawing/2014/main" id="{A1C26ED4-8905-4377-B857-F7E5350A5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17233900"/>
          <a:ext cx="3093944" cy="1753319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3395745</xdr:colOff>
      <xdr:row>93</xdr:row>
      <xdr:rowOff>1651000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85EEE882-825F-4416-9F22-0127FF91F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1950700"/>
          <a:ext cx="3395745" cy="1651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3</xdr:col>
      <xdr:colOff>1857434</xdr:colOff>
      <xdr:row>94</xdr:row>
      <xdr:rowOff>33618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551F17-8B41-4C6E-9A6D-E590F4ACC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11950700"/>
          <a:ext cx="3019484" cy="174811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3580129</xdr:colOff>
      <xdr:row>95</xdr:row>
      <xdr:rowOff>26147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8C297625-7EA8-4D07-8C11-9F4EE08D6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3436600"/>
          <a:ext cx="3580129" cy="174064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3</xdr:col>
      <xdr:colOff>2028303</xdr:colOff>
      <xdr:row>95</xdr:row>
      <xdr:rowOff>93382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C62A23-1FE0-4278-ADC4-B23E3BDB9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13436600"/>
          <a:ext cx="3190353" cy="180788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3413697</xdr:colOff>
      <xdr:row>62</xdr:row>
      <xdr:rowOff>1673411</xdr:rowOff>
    </xdr:to>
    <xdr:pic>
      <xdr:nvPicPr>
        <xdr:cNvPr id="2" name="Picture 1" descr="A diagram of different colors&#10;&#10;Description automatically generated with medium confidence">
          <a:extLst>
            <a:ext uri="{FF2B5EF4-FFF2-40B4-BE49-F238E27FC236}">
              <a16:creationId xmlns:a16="http://schemas.microsoft.com/office/drawing/2014/main" id="{06F1C1F8-E533-4BF6-B4CD-B331F1C8A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5016500"/>
          <a:ext cx="3413697" cy="167341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3</xdr:col>
      <xdr:colOff>2113179</xdr:colOff>
      <xdr:row>62</xdr:row>
      <xdr:rowOff>1573530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E824788E-B5CD-4803-81D2-F05EE6A03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5016500"/>
          <a:ext cx="3275229" cy="157353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120</xdr:row>
      <xdr:rowOff>0</xdr:rowOff>
    </xdr:from>
    <xdr:ext cx="3564076" cy="1740648"/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F14682C0-E58A-41BA-BB2B-4EA53B8DF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7564100"/>
          <a:ext cx="3564076" cy="1740648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120</xdr:row>
      <xdr:rowOff>0</xdr:rowOff>
    </xdr:from>
    <xdr:ext cx="3298127" cy="1770529"/>
    <xdr:pic>
      <xdr:nvPicPr>
        <xdr:cNvPr id="3" name="Picture 2">
          <a:extLst>
            <a:ext uri="{FF2B5EF4-FFF2-40B4-BE49-F238E27FC236}">
              <a16:creationId xmlns:a16="http://schemas.microsoft.com/office/drawing/2014/main" id="{FB129685-4562-4980-95B1-5EF6E5AD4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0" y="17564100"/>
          <a:ext cx="3298127" cy="1770529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3849284</xdr:colOff>
      <xdr:row>86</xdr:row>
      <xdr:rowOff>168087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95704939-B072-437C-9D6F-2FB43B40F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1950700"/>
          <a:ext cx="3849284" cy="188258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4</xdr:col>
      <xdr:colOff>362446</xdr:colOff>
      <xdr:row>86</xdr:row>
      <xdr:rowOff>130735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AB778C1E-8673-4E15-A12D-F7690C85C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1950700"/>
          <a:ext cx="3854946" cy="184523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3421531</xdr:colOff>
      <xdr:row>48</xdr:row>
      <xdr:rowOff>1673271</xdr:rowOff>
    </xdr:to>
    <xdr:pic>
      <xdr:nvPicPr>
        <xdr:cNvPr id="2" name="Picture 1" descr="A colorful scale with text&#10;&#10;Description automatically generated">
          <a:extLst>
            <a:ext uri="{FF2B5EF4-FFF2-40B4-BE49-F238E27FC236}">
              <a16:creationId xmlns:a16="http://schemas.microsoft.com/office/drawing/2014/main" id="{73A5C1ED-3FC6-4378-A914-03A428B4F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5842000"/>
          <a:ext cx="3421531" cy="16732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4</xdr:col>
      <xdr:colOff>311152</xdr:colOff>
      <xdr:row>49</xdr:row>
      <xdr:rowOff>110617</xdr:rowOff>
    </xdr:to>
    <xdr:pic>
      <xdr:nvPicPr>
        <xdr:cNvPr id="3" name="Picture 2" descr="A colorful scale with text&#10;&#10;Description automatically generated">
          <a:extLst>
            <a:ext uri="{FF2B5EF4-FFF2-40B4-BE49-F238E27FC236}">
              <a16:creationId xmlns:a16="http://schemas.microsoft.com/office/drawing/2014/main" id="{A5DB6406-ED47-48E4-A6B6-2A56A991F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5842000"/>
          <a:ext cx="3803652" cy="18251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379"/>
  <sheetViews>
    <sheetView tabSelected="1"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58</v>
      </c>
      <c r="B7" s="17" t="s">
        <v>59</v>
      </c>
      <c r="C7" s="13" t="s">
        <v>60</v>
      </c>
      <c r="D7" s="13" t="s">
        <v>61</v>
      </c>
      <c r="E7" s="18">
        <v>1765300</v>
      </c>
      <c r="F7" s="19">
        <v>5574.8173999999999</v>
      </c>
      <c r="G7" s="20">
        <v>4.6300000000000001E-2</v>
      </c>
      <c r="H7" s="21"/>
      <c r="I7" s="22"/>
    </row>
    <row r="8" spans="1:9" ht="13" customHeight="1">
      <c r="A8" s="16" t="s">
        <v>62</v>
      </c>
      <c r="B8" s="17" t="s">
        <v>63</v>
      </c>
      <c r="C8" s="13" t="s">
        <v>64</v>
      </c>
      <c r="D8" s="13" t="s">
        <v>61</v>
      </c>
      <c r="E8" s="18">
        <v>509300</v>
      </c>
      <c r="F8" s="19">
        <v>5048.1815999999999</v>
      </c>
      <c r="G8" s="20">
        <v>4.19E-2</v>
      </c>
      <c r="H8" s="21"/>
      <c r="I8" s="22"/>
    </row>
    <row r="9" spans="1:9" ht="13" customHeight="1">
      <c r="A9" s="16" t="s">
        <v>65</v>
      </c>
      <c r="B9" s="17" t="s">
        <v>66</v>
      </c>
      <c r="C9" s="13" t="s">
        <v>67</v>
      </c>
      <c r="D9" s="13" t="s">
        <v>68</v>
      </c>
      <c r="E9" s="18">
        <v>277500</v>
      </c>
      <c r="F9" s="19">
        <v>4357.8599999999997</v>
      </c>
      <c r="G9" s="20">
        <v>3.6200000000000003E-2</v>
      </c>
      <c r="H9" s="21"/>
      <c r="I9" s="22"/>
    </row>
    <row r="10" spans="1:9" ht="13" customHeight="1">
      <c r="A10" s="16" t="s">
        <v>69</v>
      </c>
      <c r="B10" s="17" t="s">
        <v>70</v>
      </c>
      <c r="C10" s="13" t="s">
        <v>71</v>
      </c>
      <c r="D10" s="13" t="s">
        <v>72</v>
      </c>
      <c r="E10" s="18">
        <v>36952575</v>
      </c>
      <c r="F10" s="19">
        <v>3976.0971</v>
      </c>
      <c r="G10" s="20">
        <v>3.3000000000000002E-2</v>
      </c>
      <c r="H10" s="21"/>
      <c r="I10" s="22"/>
    </row>
    <row r="11" spans="1:9" ht="13" customHeight="1">
      <c r="A11" s="16" t="s">
        <v>73</v>
      </c>
      <c r="B11" s="17" t="s">
        <v>74</v>
      </c>
      <c r="C11" s="13" t="s">
        <v>75</v>
      </c>
      <c r="D11" s="13" t="s">
        <v>61</v>
      </c>
      <c r="E11" s="18">
        <v>252000</v>
      </c>
      <c r="F11" s="19">
        <v>3384.1080000000002</v>
      </c>
      <c r="G11" s="20">
        <v>2.81E-2</v>
      </c>
      <c r="H11" s="21"/>
      <c r="I11" s="22"/>
    </row>
    <row r="12" spans="1:9" ht="13" customHeight="1">
      <c r="A12" s="16" t="s">
        <v>76</v>
      </c>
      <c r="B12" s="17" t="s">
        <v>77</v>
      </c>
      <c r="C12" s="13" t="s">
        <v>78</v>
      </c>
      <c r="D12" s="13" t="s">
        <v>79</v>
      </c>
      <c r="E12" s="18">
        <v>874200</v>
      </c>
      <c r="F12" s="19">
        <v>3127.0133999999998</v>
      </c>
      <c r="G12" s="20">
        <v>2.5899999999999999E-2</v>
      </c>
      <c r="H12" s="21"/>
      <c r="I12" s="22"/>
    </row>
    <row r="13" spans="1:9" ht="13" customHeight="1">
      <c r="A13" s="16" t="s">
        <v>80</v>
      </c>
      <c r="B13" s="17" t="s">
        <v>81</v>
      </c>
      <c r="C13" s="13" t="s">
        <v>82</v>
      </c>
      <c r="D13" s="13" t="s">
        <v>61</v>
      </c>
      <c r="E13" s="18">
        <v>1904000</v>
      </c>
      <c r="F13" s="19">
        <v>2352.9632000000001</v>
      </c>
      <c r="G13" s="20">
        <v>1.95E-2</v>
      </c>
      <c r="H13" s="21"/>
      <c r="I13" s="22"/>
    </row>
    <row r="14" spans="1:9" ht="13" customHeight="1">
      <c r="A14" s="16" t="s">
        <v>83</v>
      </c>
      <c r="B14" s="17" t="s">
        <v>84</v>
      </c>
      <c r="C14" s="13" t="s">
        <v>85</v>
      </c>
      <c r="D14" s="13" t="s">
        <v>86</v>
      </c>
      <c r="E14" s="18">
        <v>263200</v>
      </c>
      <c r="F14" s="19">
        <v>2333.7944000000002</v>
      </c>
      <c r="G14" s="20">
        <v>1.9400000000000001E-2</v>
      </c>
      <c r="H14" s="21"/>
      <c r="I14" s="22"/>
    </row>
    <row r="15" spans="1:9" ht="13" customHeight="1">
      <c r="A15" s="16" t="s">
        <v>87</v>
      </c>
      <c r="B15" s="17" t="s">
        <v>88</v>
      </c>
      <c r="C15" s="13" t="s">
        <v>89</v>
      </c>
      <c r="D15" s="13" t="s">
        <v>79</v>
      </c>
      <c r="E15" s="18">
        <v>600600</v>
      </c>
      <c r="F15" s="19">
        <v>2142.9407999999999</v>
      </c>
      <c r="G15" s="20">
        <v>1.78E-2</v>
      </c>
      <c r="H15" s="21"/>
      <c r="I15" s="22"/>
    </row>
    <row r="16" spans="1:9" ht="13" customHeight="1">
      <c r="A16" s="16" t="s">
        <v>90</v>
      </c>
      <c r="B16" s="17" t="s">
        <v>91</v>
      </c>
      <c r="C16" s="13" t="s">
        <v>92</v>
      </c>
      <c r="D16" s="13" t="s">
        <v>61</v>
      </c>
      <c r="E16" s="18">
        <v>233100</v>
      </c>
      <c r="F16" s="19">
        <v>2014.4502</v>
      </c>
      <c r="G16" s="20">
        <v>1.67E-2</v>
      </c>
      <c r="H16" s="21"/>
      <c r="I16" s="22"/>
    </row>
    <row r="17" spans="1:9" ht="13" customHeight="1">
      <c r="A17" s="16" t="s">
        <v>93</v>
      </c>
      <c r="B17" s="17" t="s">
        <v>94</v>
      </c>
      <c r="C17" s="13" t="s">
        <v>95</v>
      </c>
      <c r="D17" s="13" t="s">
        <v>61</v>
      </c>
      <c r="E17" s="18">
        <v>2318750</v>
      </c>
      <c r="F17" s="19">
        <v>1985.0818999999999</v>
      </c>
      <c r="G17" s="20">
        <v>1.6500000000000001E-2</v>
      </c>
      <c r="H17" s="21"/>
      <c r="I17" s="22"/>
    </row>
    <row r="18" spans="1:9" ht="13" customHeight="1">
      <c r="A18" s="16" t="s">
        <v>96</v>
      </c>
      <c r="B18" s="17" t="s">
        <v>97</v>
      </c>
      <c r="C18" s="13" t="s">
        <v>98</v>
      </c>
      <c r="D18" s="13" t="s">
        <v>99</v>
      </c>
      <c r="E18" s="18">
        <v>1301900</v>
      </c>
      <c r="F18" s="19">
        <v>1913.6628000000001</v>
      </c>
      <c r="G18" s="20">
        <v>1.5900000000000001E-2</v>
      </c>
      <c r="H18" s="21"/>
      <c r="I18" s="22"/>
    </row>
    <row r="19" spans="1:9" ht="13" customHeight="1">
      <c r="A19" s="16" t="s">
        <v>100</v>
      </c>
      <c r="B19" s="17" t="s">
        <v>101</v>
      </c>
      <c r="C19" s="13" t="s">
        <v>102</v>
      </c>
      <c r="D19" s="13" t="s">
        <v>79</v>
      </c>
      <c r="E19" s="18">
        <v>270000</v>
      </c>
      <c r="F19" s="19">
        <v>1456.7850000000001</v>
      </c>
      <c r="G19" s="20">
        <v>1.21E-2</v>
      </c>
      <c r="H19" s="21"/>
      <c r="I19" s="22"/>
    </row>
    <row r="20" spans="1:9" ht="13" customHeight="1">
      <c r="A20" s="16" t="s">
        <v>103</v>
      </c>
      <c r="B20" s="17" t="s">
        <v>104</v>
      </c>
      <c r="C20" s="13" t="s">
        <v>105</v>
      </c>
      <c r="D20" s="13" t="s">
        <v>106</v>
      </c>
      <c r="E20" s="18">
        <v>84550</v>
      </c>
      <c r="F20" s="19">
        <v>1242.7158999999999</v>
      </c>
      <c r="G20" s="20">
        <v>1.03E-2</v>
      </c>
      <c r="H20" s="21"/>
      <c r="I20" s="22"/>
    </row>
    <row r="21" spans="1:9" ht="13" customHeight="1">
      <c r="A21" s="16" t="s">
        <v>107</v>
      </c>
      <c r="B21" s="17" t="s">
        <v>108</v>
      </c>
      <c r="C21" s="13" t="s">
        <v>109</v>
      </c>
      <c r="D21" s="13" t="s">
        <v>110</v>
      </c>
      <c r="E21" s="18">
        <v>33200</v>
      </c>
      <c r="F21" s="19">
        <v>1231.4544000000001</v>
      </c>
      <c r="G21" s="20">
        <v>1.0200000000000001E-2</v>
      </c>
      <c r="H21" s="21"/>
      <c r="I21" s="22"/>
    </row>
    <row r="22" spans="1:9" ht="13" customHeight="1">
      <c r="A22" s="16" t="s">
        <v>111</v>
      </c>
      <c r="B22" s="17" t="s">
        <v>112</v>
      </c>
      <c r="C22" s="13" t="s">
        <v>113</v>
      </c>
      <c r="D22" s="13" t="s">
        <v>114</v>
      </c>
      <c r="E22" s="18">
        <v>201250</v>
      </c>
      <c r="F22" s="19">
        <v>1216.355</v>
      </c>
      <c r="G22" s="20">
        <v>1.01E-2</v>
      </c>
      <c r="H22" s="21"/>
      <c r="I22" s="22"/>
    </row>
    <row r="23" spans="1:9" ht="13" customHeight="1">
      <c r="A23" s="16" t="s">
        <v>115</v>
      </c>
      <c r="B23" s="17" t="s">
        <v>116</v>
      </c>
      <c r="C23" s="13" t="s">
        <v>117</v>
      </c>
      <c r="D23" s="13" t="s">
        <v>61</v>
      </c>
      <c r="E23" s="18">
        <v>824400</v>
      </c>
      <c r="F23" s="19">
        <v>1202.1401000000001</v>
      </c>
      <c r="G23" s="20">
        <v>0.01</v>
      </c>
      <c r="H23" s="21"/>
      <c r="I23" s="22"/>
    </row>
    <row r="24" spans="1:9" ht="13" customHeight="1">
      <c r="A24" s="16" t="s">
        <v>118</v>
      </c>
      <c r="B24" s="17" t="s">
        <v>119</v>
      </c>
      <c r="C24" s="13" t="s">
        <v>120</v>
      </c>
      <c r="D24" s="13" t="s">
        <v>86</v>
      </c>
      <c r="E24" s="18">
        <v>194775</v>
      </c>
      <c r="F24" s="19">
        <v>1192.8995</v>
      </c>
      <c r="G24" s="20">
        <v>9.9000000000000008E-3</v>
      </c>
      <c r="H24" s="21"/>
      <c r="I24" s="22"/>
    </row>
    <row r="25" spans="1:9" ht="13" customHeight="1">
      <c r="A25" s="16" t="s">
        <v>121</v>
      </c>
      <c r="B25" s="17" t="s">
        <v>122</v>
      </c>
      <c r="C25" s="13" t="s">
        <v>123</v>
      </c>
      <c r="D25" s="13" t="s">
        <v>79</v>
      </c>
      <c r="E25" s="18">
        <v>404200</v>
      </c>
      <c r="F25" s="19">
        <v>1192.1878999999999</v>
      </c>
      <c r="G25" s="20">
        <v>9.9000000000000008E-3</v>
      </c>
      <c r="H25" s="21"/>
      <c r="I25" s="22"/>
    </row>
    <row r="26" spans="1:9" ht="13" customHeight="1">
      <c r="A26" s="16" t="s">
        <v>124</v>
      </c>
      <c r="B26" s="17" t="s">
        <v>125</v>
      </c>
      <c r="C26" s="13" t="s">
        <v>126</v>
      </c>
      <c r="D26" s="13" t="s">
        <v>127</v>
      </c>
      <c r="E26" s="18">
        <v>42000</v>
      </c>
      <c r="F26" s="19">
        <v>1105.5239999999999</v>
      </c>
      <c r="G26" s="20">
        <v>9.1999999999999998E-3</v>
      </c>
      <c r="H26" s="21"/>
      <c r="I26" s="22"/>
    </row>
    <row r="27" spans="1:9" ht="13" customHeight="1">
      <c r="A27" s="16" t="s">
        <v>128</v>
      </c>
      <c r="B27" s="17" t="s">
        <v>129</v>
      </c>
      <c r="C27" s="13" t="s">
        <v>130</v>
      </c>
      <c r="D27" s="13" t="s">
        <v>131</v>
      </c>
      <c r="E27" s="18">
        <v>273600</v>
      </c>
      <c r="F27" s="19">
        <v>1102.6079999999999</v>
      </c>
      <c r="G27" s="20">
        <v>9.1000000000000004E-3</v>
      </c>
      <c r="H27" s="21"/>
      <c r="I27" s="22"/>
    </row>
    <row r="28" spans="1:9" ht="13" customHeight="1">
      <c r="A28" s="16" t="s">
        <v>132</v>
      </c>
      <c r="B28" s="17" t="s">
        <v>133</v>
      </c>
      <c r="C28" s="13" t="s">
        <v>134</v>
      </c>
      <c r="D28" s="13" t="s">
        <v>72</v>
      </c>
      <c r="E28" s="18">
        <v>50825</v>
      </c>
      <c r="F28" s="19">
        <v>1070.1712</v>
      </c>
      <c r="G28" s="20">
        <v>8.8999999999999999E-3</v>
      </c>
      <c r="H28" s="21"/>
      <c r="I28" s="22"/>
    </row>
    <row r="29" spans="1:9" ht="13" customHeight="1">
      <c r="A29" s="16" t="s">
        <v>135</v>
      </c>
      <c r="B29" s="17" t="s">
        <v>136</v>
      </c>
      <c r="C29" s="13" t="s">
        <v>137</v>
      </c>
      <c r="D29" s="13" t="s">
        <v>138</v>
      </c>
      <c r="E29" s="18">
        <v>20700</v>
      </c>
      <c r="F29" s="19">
        <v>1047.3164999999999</v>
      </c>
      <c r="G29" s="20">
        <v>8.6999999999999994E-3</v>
      </c>
      <c r="H29" s="21"/>
      <c r="I29" s="22"/>
    </row>
    <row r="30" spans="1:9" ht="13" customHeight="1">
      <c r="A30" s="16" t="s">
        <v>139</v>
      </c>
      <c r="B30" s="17" t="s">
        <v>140</v>
      </c>
      <c r="C30" s="13" t="s">
        <v>141</v>
      </c>
      <c r="D30" s="13" t="s">
        <v>142</v>
      </c>
      <c r="E30" s="18">
        <v>239250</v>
      </c>
      <c r="F30" s="19">
        <v>908.19299999999998</v>
      </c>
      <c r="G30" s="20">
        <v>7.4999999999999997E-3</v>
      </c>
      <c r="H30" s="21"/>
      <c r="I30" s="22"/>
    </row>
    <row r="31" spans="1:9" ht="13" customHeight="1">
      <c r="A31" s="16" t="s">
        <v>143</v>
      </c>
      <c r="B31" s="17" t="s">
        <v>144</v>
      </c>
      <c r="C31" s="13" t="s">
        <v>145</v>
      </c>
      <c r="D31" s="13" t="s">
        <v>146</v>
      </c>
      <c r="E31" s="18">
        <v>317675</v>
      </c>
      <c r="F31" s="19">
        <v>883.2953</v>
      </c>
      <c r="G31" s="20">
        <v>7.3000000000000001E-3</v>
      </c>
      <c r="H31" s="21"/>
      <c r="I31" s="22"/>
    </row>
    <row r="32" spans="1:9" ht="13" customHeight="1">
      <c r="A32" s="16" t="s">
        <v>147</v>
      </c>
      <c r="B32" s="17" t="s">
        <v>148</v>
      </c>
      <c r="C32" s="13" t="s">
        <v>149</v>
      </c>
      <c r="D32" s="13" t="s">
        <v>150</v>
      </c>
      <c r="E32" s="18">
        <v>7150</v>
      </c>
      <c r="F32" s="19">
        <v>876.01800000000003</v>
      </c>
      <c r="G32" s="20">
        <v>7.3000000000000001E-3</v>
      </c>
      <c r="H32" s="21"/>
      <c r="I32" s="22"/>
    </row>
    <row r="33" spans="1:9" ht="13" customHeight="1">
      <c r="A33" s="16" t="s">
        <v>151</v>
      </c>
      <c r="B33" s="17" t="s">
        <v>152</v>
      </c>
      <c r="C33" s="13" t="s">
        <v>153</v>
      </c>
      <c r="D33" s="13" t="s">
        <v>61</v>
      </c>
      <c r="E33" s="18">
        <v>39600</v>
      </c>
      <c r="F33" s="19">
        <v>871.63559999999995</v>
      </c>
      <c r="G33" s="20">
        <v>7.1999999999999998E-3</v>
      </c>
      <c r="H33" s="21"/>
      <c r="I33" s="22"/>
    </row>
    <row r="34" spans="1:9" ht="13" customHeight="1">
      <c r="A34" s="16" t="s">
        <v>154</v>
      </c>
      <c r="B34" s="17" t="s">
        <v>155</v>
      </c>
      <c r="C34" s="13" t="s">
        <v>156</v>
      </c>
      <c r="D34" s="13" t="s">
        <v>157</v>
      </c>
      <c r="E34" s="18">
        <v>1624500</v>
      </c>
      <c r="F34" s="19">
        <v>855.62419999999997</v>
      </c>
      <c r="G34" s="20">
        <v>7.1000000000000004E-3</v>
      </c>
      <c r="H34" s="21"/>
      <c r="I34" s="22"/>
    </row>
    <row r="35" spans="1:9" ht="13" customHeight="1">
      <c r="A35" s="16" t="s">
        <v>158</v>
      </c>
      <c r="B35" s="17" t="s">
        <v>159</v>
      </c>
      <c r="C35" s="13" t="s">
        <v>160</v>
      </c>
      <c r="D35" s="13" t="s">
        <v>61</v>
      </c>
      <c r="E35" s="18">
        <v>86250</v>
      </c>
      <c r="F35" s="19">
        <v>847.14750000000004</v>
      </c>
      <c r="G35" s="20">
        <v>7.0000000000000001E-3</v>
      </c>
      <c r="H35" s="21"/>
      <c r="I35" s="22"/>
    </row>
    <row r="36" spans="1:9" ht="13" customHeight="1">
      <c r="A36" s="16" t="s">
        <v>161</v>
      </c>
      <c r="B36" s="17" t="s">
        <v>162</v>
      </c>
      <c r="C36" s="13" t="s">
        <v>163</v>
      </c>
      <c r="D36" s="13" t="s">
        <v>164</v>
      </c>
      <c r="E36" s="18">
        <v>335250</v>
      </c>
      <c r="F36" s="19">
        <v>805.87400000000002</v>
      </c>
      <c r="G36" s="20">
        <v>6.7000000000000002E-3</v>
      </c>
      <c r="H36" s="21"/>
      <c r="I36" s="22"/>
    </row>
    <row r="37" spans="1:9" ht="13" customHeight="1">
      <c r="A37" s="16" t="s">
        <v>165</v>
      </c>
      <c r="B37" s="17" t="s">
        <v>166</v>
      </c>
      <c r="C37" s="13" t="s">
        <v>167</v>
      </c>
      <c r="D37" s="13" t="s">
        <v>72</v>
      </c>
      <c r="E37" s="18">
        <v>188700</v>
      </c>
      <c r="F37" s="19">
        <v>790.18129999999996</v>
      </c>
      <c r="G37" s="20">
        <v>6.6E-3</v>
      </c>
      <c r="H37" s="21"/>
      <c r="I37" s="22"/>
    </row>
    <row r="38" spans="1:9" ht="13" customHeight="1">
      <c r="A38" s="16" t="s">
        <v>168</v>
      </c>
      <c r="B38" s="17" t="s">
        <v>169</v>
      </c>
      <c r="C38" s="13" t="s">
        <v>170</v>
      </c>
      <c r="D38" s="13" t="s">
        <v>171</v>
      </c>
      <c r="E38" s="18">
        <v>12125</v>
      </c>
      <c r="F38" s="19">
        <v>731.25879999999995</v>
      </c>
      <c r="G38" s="20">
        <v>6.1000000000000004E-3</v>
      </c>
      <c r="H38" s="21"/>
      <c r="I38" s="22"/>
    </row>
    <row r="39" spans="1:9" ht="13" customHeight="1">
      <c r="A39" s="16" t="s">
        <v>172</v>
      </c>
      <c r="B39" s="17" t="s">
        <v>173</v>
      </c>
      <c r="C39" s="13" t="s">
        <v>174</v>
      </c>
      <c r="D39" s="13" t="s">
        <v>175</v>
      </c>
      <c r="E39" s="18">
        <v>179550</v>
      </c>
      <c r="F39" s="19">
        <v>717.48180000000002</v>
      </c>
      <c r="G39" s="20">
        <v>6.0000000000000001E-3</v>
      </c>
      <c r="H39" s="21"/>
      <c r="I39" s="22"/>
    </row>
    <row r="40" spans="1:9" ht="13" customHeight="1">
      <c r="A40" s="16" t="s">
        <v>176</v>
      </c>
      <c r="B40" s="17" t="s">
        <v>177</v>
      </c>
      <c r="C40" s="13" t="s">
        <v>178</v>
      </c>
      <c r="D40" s="13" t="s">
        <v>179</v>
      </c>
      <c r="E40" s="18">
        <v>5900</v>
      </c>
      <c r="F40" s="19">
        <v>714.01800000000003</v>
      </c>
      <c r="G40" s="20">
        <v>5.8999999999999999E-3</v>
      </c>
      <c r="H40" s="21"/>
      <c r="I40" s="22"/>
    </row>
    <row r="41" spans="1:9" ht="13" customHeight="1">
      <c r="A41" s="16" t="s">
        <v>180</v>
      </c>
      <c r="B41" s="17" t="s">
        <v>181</v>
      </c>
      <c r="C41" s="13" t="s">
        <v>182</v>
      </c>
      <c r="D41" s="13" t="s">
        <v>183</v>
      </c>
      <c r="E41" s="18">
        <v>837000</v>
      </c>
      <c r="F41" s="19">
        <v>696.13289999999995</v>
      </c>
      <c r="G41" s="20">
        <v>5.7999999999999996E-3</v>
      </c>
      <c r="H41" s="21"/>
      <c r="I41" s="22"/>
    </row>
    <row r="42" spans="1:9" ht="13" customHeight="1">
      <c r="A42" s="16" t="s">
        <v>184</v>
      </c>
      <c r="B42" s="17" t="s">
        <v>185</v>
      </c>
      <c r="C42" s="13" t="s">
        <v>186</v>
      </c>
      <c r="D42" s="13" t="s">
        <v>110</v>
      </c>
      <c r="E42" s="18">
        <v>18550</v>
      </c>
      <c r="F42" s="19">
        <v>690.02290000000005</v>
      </c>
      <c r="G42" s="20">
        <v>5.7000000000000002E-3</v>
      </c>
      <c r="H42" s="21"/>
      <c r="I42" s="22"/>
    </row>
    <row r="43" spans="1:9" ht="13" customHeight="1">
      <c r="A43" s="16" t="s">
        <v>187</v>
      </c>
      <c r="B43" s="17" t="s">
        <v>188</v>
      </c>
      <c r="C43" s="13" t="s">
        <v>189</v>
      </c>
      <c r="D43" s="13" t="s">
        <v>110</v>
      </c>
      <c r="E43" s="18">
        <v>4050</v>
      </c>
      <c r="F43" s="19">
        <v>676.22850000000005</v>
      </c>
      <c r="G43" s="20">
        <v>5.5999999999999999E-3</v>
      </c>
      <c r="H43" s="21"/>
      <c r="I43" s="22"/>
    </row>
    <row r="44" spans="1:9" ht="13" customHeight="1">
      <c r="A44" s="16" t="s">
        <v>190</v>
      </c>
      <c r="B44" s="17" t="s">
        <v>191</v>
      </c>
      <c r="C44" s="13" t="s">
        <v>192</v>
      </c>
      <c r="D44" s="13" t="s">
        <v>61</v>
      </c>
      <c r="E44" s="18">
        <v>51875</v>
      </c>
      <c r="F44" s="19">
        <v>658.50130000000001</v>
      </c>
      <c r="G44" s="20">
        <v>5.4999999999999997E-3</v>
      </c>
      <c r="H44" s="21"/>
      <c r="I44" s="22"/>
    </row>
    <row r="45" spans="1:9" ht="13" customHeight="1">
      <c r="A45" s="16" t="s">
        <v>193</v>
      </c>
      <c r="B45" s="17" t="s">
        <v>194</v>
      </c>
      <c r="C45" s="13" t="s">
        <v>195</v>
      </c>
      <c r="D45" s="13" t="s">
        <v>79</v>
      </c>
      <c r="E45" s="18">
        <v>184600</v>
      </c>
      <c r="F45" s="19">
        <v>656.0684</v>
      </c>
      <c r="G45" s="20">
        <v>5.4000000000000003E-3</v>
      </c>
      <c r="H45" s="21"/>
      <c r="I45" s="22"/>
    </row>
    <row r="46" spans="1:9" ht="13" customHeight="1">
      <c r="A46" s="16" t="s">
        <v>196</v>
      </c>
      <c r="B46" s="17" t="s">
        <v>197</v>
      </c>
      <c r="C46" s="13" t="s">
        <v>198</v>
      </c>
      <c r="D46" s="13" t="s">
        <v>99</v>
      </c>
      <c r="E46" s="18">
        <v>341000</v>
      </c>
      <c r="F46" s="19">
        <v>614.07280000000003</v>
      </c>
      <c r="G46" s="20">
        <v>5.1000000000000004E-3</v>
      </c>
      <c r="H46" s="21"/>
      <c r="I46" s="22"/>
    </row>
    <row r="47" spans="1:9" ht="13" customHeight="1">
      <c r="A47" s="16" t="s">
        <v>199</v>
      </c>
      <c r="B47" s="17" t="s">
        <v>200</v>
      </c>
      <c r="C47" s="13" t="s">
        <v>201</v>
      </c>
      <c r="D47" s="13" t="s">
        <v>179</v>
      </c>
      <c r="E47" s="18">
        <v>122200</v>
      </c>
      <c r="F47" s="19">
        <v>593.09770000000003</v>
      </c>
      <c r="G47" s="20">
        <v>4.8999999999999998E-3</v>
      </c>
      <c r="H47" s="21"/>
      <c r="I47" s="22"/>
    </row>
    <row r="48" spans="1:9" ht="13" customHeight="1">
      <c r="A48" s="16" t="s">
        <v>202</v>
      </c>
      <c r="B48" s="17" t="s">
        <v>203</v>
      </c>
      <c r="C48" s="13" t="s">
        <v>204</v>
      </c>
      <c r="D48" s="13" t="s">
        <v>79</v>
      </c>
      <c r="E48" s="18">
        <v>399900</v>
      </c>
      <c r="F48" s="19">
        <v>582.4144</v>
      </c>
      <c r="G48" s="20">
        <v>4.7999999999999996E-3</v>
      </c>
      <c r="H48" s="21"/>
      <c r="I48" s="22"/>
    </row>
    <row r="49" spans="1:9" ht="13" customHeight="1">
      <c r="A49" s="16" t="s">
        <v>205</v>
      </c>
      <c r="B49" s="17" t="s">
        <v>206</v>
      </c>
      <c r="C49" s="13" t="s">
        <v>207</v>
      </c>
      <c r="D49" s="13" t="s">
        <v>208</v>
      </c>
      <c r="E49" s="18">
        <v>84150</v>
      </c>
      <c r="F49" s="19">
        <v>578.44709999999998</v>
      </c>
      <c r="G49" s="20">
        <v>4.7999999999999996E-3</v>
      </c>
      <c r="H49" s="21"/>
      <c r="I49" s="22"/>
    </row>
    <row r="50" spans="1:9" ht="13" customHeight="1">
      <c r="A50" s="16" t="s">
        <v>209</v>
      </c>
      <c r="B50" s="17" t="s">
        <v>210</v>
      </c>
      <c r="C50" s="13" t="s">
        <v>211</v>
      </c>
      <c r="D50" s="13" t="s">
        <v>212</v>
      </c>
      <c r="E50" s="18">
        <v>78000</v>
      </c>
      <c r="F50" s="19">
        <v>576.303</v>
      </c>
      <c r="G50" s="20">
        <v>4.7999999999999996E-3</v>
      </c>
      <c r="H50" s="21"/>
      <c r="I50" s="22"/>
    </row>
    <row r="51" spans="1:9" ht="13" customHeight="1">
      <c r="A51" s="16" t="s">
        <v>213</v>
      </c>
      <c r="B51" s="17" t="s">
        <v>214</v>
      </c>
      <c r="C51" s="13" t="s">
        <v>215</v>
      </c>
      <c r="D51" s="13" t="s">
        <v>79</v>
      </c>
      <c r="E51" s="18">
        <v>57750</v>
      </c>
      <c r="F51" s="19">
        <v>575.30550000000005</v>
      </c>
      <c r="G51" s="20">
        <v>4.7999999999999996E-3</v>
      </c>
      <c r="H51" s="21"/>
      <c r="I51" s="22"/>
    </row>
    <row r="52" spans="1:9" ht="13" customHeight="1">
      <c r="A52" s="16" t="s">
        <v>216</v>
      </c>
      <c r="B52" s="17" t="s">
        <v>217</v>
      </c>
      <c r="C52" s="13" t="s">
        <v>218</v>
      </c>
      <c r="D52" s="13" t="s">
        <v>219</v>
      </c>
      <c r="E52" s="18">
        <v>26775</v>
      </c>
      <c r="F52" s="19">
        <v>564.81859999999995</v>
      </c>
      <c r="G52" s="20">
        <v>4.7000000000000002E-3</v>
      </c>
      <c r="H52" s="21"/>
      <c r="I52" s="22"/>
    </row>
    <row r="53" spans="1:9" ht="13" customHeight="1">
      <c r="A53" s="16" t="s">
        <v>220</v>
      </c>
      <c r="B53" s="17" t="s">
        <v>221</v>
      </c>
      <c r="C53" s="13" t="s">
        <v>222</v>
      </c>
      <c r="D53" s="13" t="s">
        <v>61</v>
      </c>
      <c r="E53" s="18">
        <v>2519100</v>
      </c>
      <c r="F53" s="19">
        <v>544.12559999999996</v>
      </c>
      <c r="G53" s="20">
        <v>4.4999999999999997E-3</v>
      </c>
      <c r="H53" s="21"/>
      <c r="I53" s="22"/>
    </row>
    <row r="54" spans="1:9" ht="13" customHeight="1">
      <c r="A54" s="16" t="s">
        <v>223</v>
      </c>
      <c r="B54" s="17" t="s">
        <v>224</v>
      </c>
      <c r="C54" s="13" t="s">
        <v>225</v>
      </c>
      <c r="D54" s="13" t="s">
        <v>179</v>
      </c>
      <c r="E54" s="18">
        <v>13300</v>
      </c>
      <c r="F54" s="19">
        <v>538.84950000000003</v>
      </c>
      <c r="G54" s="20">
        <v>4.4999999999999997E-3</v>
      </c>
      <c r="H54" s="21"/>
      <c r="I54" s="22"/>
    </row>
    <row r="55" spans="1:9" ht="13" customHeight="1">
      <c r="A55" s="16" t="s">
        <v>226</v>
      </c>
      <c r="B55" s="17" t="s">
        <v>227</v>
      </c>
      <c r="C55" s="13" t="s">
        <v>228</v>
      </c>
      <c r="D55" s="13" t="s">
        <v>229</v>
      </c>
      <c r="E55" s="18">
        <v>10000</v>
      </c>
      <c r="F55" s="19">
        <v>524.04999999999995</v>
      </c>
      <c r="G55" s="20">
        <v>4.3E-3</v>
      </c>
      <c r="H55" s="21"/>
      <c r="I55" s="22"/>
    </row>
    <row r="56" spans="1:9" ht="13" customHeight="1">
      <c r="A56" s="16" t="s">
        <v>230</v>
      </c>
      <c r="B56" s="17" t="s">
        <v>231</v>
      </c>
      <c r="C56" s="13" t="s">
        <v>232</v>
      </c>
      <c r="D56" s="13" t="s">
        <v>142</v>
      </c>
      <c r="E56" s="18">
        <v>195700</v>
      </c>
      <c r="F56" s="19">
        <v>517.82219999999995</v>
      </c>
      <c r="G56" s="20">
        <v>4.3E-3</v>
      </c>
      <c r="H56" s="21"/>
      <c r="I56" s="22"/>
    </row>
    <row r="57" spans="1:9" ht="13" customHeight="1">
      <c r="A57" s="16" t="s">
        <v>233</v>
      </c>
      <c r="B57" s="17" t="s">
        <v>234</v>
      </c>
      <c r="C57" s="13" t="s">
        <v>235</v>
      </c>
      <c r="D57" s="13" t="s">
        <v>236</v>
      </c>
      <c r="E57" s="18">
        <v>4250</v>
      </c>
      <c r="F57" s="19">
        <v>500.82</v>
      </c>
      <c r="G57" s="20">
        <v>4.1999999999999997E-3</v>
      </c>
      <c r="H57" s="21"/>
      <c r="I57" s="22"/>
    </row>
    <row r="58" spans="1:9" ht="13" customHeight="1">
      <c r="A58" s="16" t="s">
        <v>237</v>
      </c>
      <c r="B58" s="17" t="s">
        <v>238</v>
      </c>
      <c r="C58" s="13" t="s">
        <v>239</v>
      </c>
      <c r="D58" s="13" t="s">
        <v>240</v>
      </c>
      <c r="E58" s="18">
        <v>73075</v>
      </c>
      <c r="F58" s="19">
        <v>488.32369999999997</v>
      </c>
      <c r="G58" s="20">
        <v>4.1000000000000003E-3</v>
      </c>
      <c r="H58" s="21"/>
      <c r="I58" s="22"/>
    </row>
    <row r="59" spans="1:9" ht="13" customHeight="1">
      <c r="A59" s="16" t="s">
        <v>241</v>
      </c>
      <c r="B59" s="17" t="s">
        <v>242</v>
      </c>
      <c r="C59" s="13" t="s">
        <v>243</v>
      </c>
      <c r="D59" s="13" t="s">
        <v>106</v>
      </c>
      <c r="E59" s="18">
        <v>467325</v>
      </c>
      <c r="F59" s="19">
        <v>487.74709999999999</v>
      </c>
      <c r="G59" s="20">
        <v>4.0000000000000001E-3</v>
      </c>
      <c r="H59" s="21"/>
      <c r="I59" s="22"/>
    </row>
    <row r="60" spans="1:9" ht="13" customHeight="1">
      <c r="A60" s="16" t="s">
        <v>244</v>
      </c>
      <c r="B60" s="17" t="s">
        <v>245</v>
      </c>
      <c r="C60" s="13" t="s">
        <v>246</v>
      </c>
      <c r="D60" s="13" t="s">
        <v>99</v>
      </c>
      <c r="E60" s="18">
        <v>41175</v>
      </c>
      <c r="F60" s="19">
        <v>479.60640000000001</v>
      </c>
      <c r="G60" s="20">
        <v>4.0000000000000001E-3</v>
      </c>
      <c r="H60" s="21"/>
      <c r="I60" s="22"/>
    </row>
    <row r="61" spans="1:9" ht="13" customHeight="1">
      <c r="A61" s="16" t="s">
        <v>247</v>
      </c>
      <c r="B61" s="17" t="s">
        <v>248</v>
      </c>
      <c r="C61" s="13" t="s">
        <v>249</v>
      </c>
      <c r="D61" s="13" t="s">
        <v>250</v>
      </c>
      <c r="E61" s="18">
        <v>54250</v>
      </c>
      <c r="F61" s="19">
        <v>479.57</v>
      </c>
      <c r="G61" s="20">
        <v>4.0000000000000001E-3</v>
      </c>
      <c r="H61" s="21"/>
      <c r="I61" s="22"/>
    </row>
    <row r="62" spans="1:9" ht="13" customHeight="1">
      <c r="A62" s="16" t="s">
        <v>251</v>
      </c>
      <c r="B62" s="17" t="s">
        <v>252</v>
      </c>
      <c r="C62" s="13" t="s">
        <v>253</v>
      </c>
      <c r="D62" s="13" t="s">
        <v>142</v>
      </c>
      <c r="E62" s="18">
        <v>145500</v>
      </c>
      <c r="F62" s="19">
        <v>479.49529999999999</v>
      </c>
      <c r="G62" s="20">
        <v>4.0000000000000001E-3</v>
      </c>
      <c r="H62" s="21"/>
      <c r="I62" s="22"/>
    </row>
    <row r="63" spans="1:9" ht="13" customHeight="1">
      <c r="A63" s="16" t="s">
        <v>254</v>
      </c>
      <c r="B63" s="17" t="s">
        <v>255</v>
      </c>
      <c r="C63" s="13" t="s">
        <v>256</v>
      </c>
      <c r="D63" s="13" t="s">
        <v>110</v>
      </c>
      <c r="E63" s="18">
        <v>7650</v>
      </c>
      <c r="F63" s="19">
        <v>441.48149999999998</v>
      </c>
      <c r="G63" s="20">
        <v>3.7000000000000002E-3</v>
      </c>
      <c r="H63" s="21"/>
      <c r="I63" s="22"/>
    </row>
    <row r="64" spans="1:9" ht="13" customHeight="1">
      <c r="A64" s="16" t="s">
        <v>257</v>
      </c>
      <c r="B64" s="17" t="s">
        <v>258</v>
      </c>
      <c r="C64" s="13" t="s">
        <v>259</v>
      </c>
      <c r="D64" s="13" t="s">
        <v>157</v>
      </c>
      <c r="E64" s="18">
        <v>350350</v>
      </c>
      <c r="F64" s="19">
        <v>432.78739999999999</v>
      </c>
      <c r="G64" s="20">
        <v>3.5999999999999999E-3</v>
      </c>
      <c r="H64" s="21"/>
      <c r="I64" s="22"/>
    </row>
    <row r="65" spans="1:9" ht="13" customHeight="1">
      <c r="A65" s="16" t="s">
        <v>260</v>
      </c>
      <c r="B65" s="17" t="s">
        <v>261</v>
      </c>
      <c r="C65" s="13" t="s">
        <v>262</v>
      </c>
      <c r="D65" s="13" t="s">
        <v>179</v>
      </c>
      <c r="E65" s="18">
        <v>29500</v>
      </c>
      <c r="F65" s="19">
        <v>420.34550000000002</v>
      </c>
      <c r="G65" s="20">
        <v>3.5000000000000001E-3</v>
      </c>
      <c r="H65" s="21"/>
      <c r="I65" s="22"/>
    </row>
    <row r="66" spans="1:9" ht="13" customHeight="1">
      <c r="A66" s="16" t="s">
        <v>263</v>
      </c>
      <c r="B66" s="17" t="s">
        <v>264</v>
      </c>
      <c r="C66" s="13" t="s">
        <v>265</v>
      </c>
      <c r="D66" s="13" t="s">
        <v>266</v>
      </c>
      <c r="E66" s="18">
        <v>17922</v>
      </c>
      <c r="F66" s="19">
        <v>401.399</v>
      </c>
      <c r="G66" s="20">
        <v>3.3E-3</v>
      </c>
      <c r="H66" s="21"/>
      <c r="I66" s="22"/>
    </row>
    <row r="67" spans="1:9" ht="13" customHeight="1">
      <c r="A67" s="16" t="s">
        <v>267</v>
      </c>
      <c r="B67" s="17" t="s">
        <v>268</v>
      </c>
      <c r="C67" s="13" t="s">
        <v>269</v>
      </c>
      <c r="D67" s="13" t="s">
        <v>79</v>
      </c>
      <c r="E67" s="18">
        <v>129000</v>
      </c>
      <c r="F67" s="19">
        <v>398.02949999999998</v>
      </c>
      <c r="G67" s="20">
        <v>3.3E-3</v>
      </c>
      <c r="H67" s="21"/>
      <c r="I67" s="22"/>
    </row>
    <row r="68" spans="1:9" ht="13" customHeight="1">
      <c r="A68" s="16" t="s">
        <v>270</v>
      </c>
      <c r="B68" s="17" t="s">
        <v>271</v>
      </c>
      <c r="C68" s="13" t="s">
        <v>272</v>
      </c>
      <c r="D68" s="13" t="s">
        <v>219</v>
      </c>
      <c r="E68" s="18">
        <v>33000</v>
      </c>
      <c r="F68" s="19">
        <v>390.39</v>
      </c>
      <c r="G68" s="20">
        <v>3.2000000000000002E-3</v>
      </c>
      <c r="H68" s="21"/>
      <c r="I68" s="22"/>
    </row>
    <row r="69" spans="1:9" ht="13" customHeight="1">
      <c r="A69" s="16" t="s">
        <v>273</v>
      </c>
      <c r="B69" s="17" t="s">
        <v>274</v>
      </c>
      <c r="C69" s="13" t="s">
        <v>275</v>
      </c>
      <c r="D69" s="13" t="s">
        <v>79</v>
      </c>
      <c r="E69" s="18">
        <v>19000</v>
      </c>
      <c r="F69" s="19">
        <v>387.58100000000002</v>
      </c>
      <c r="G69" s="20">
        <v>3.2000000000000002E-3</v>
      </c>
      <c r="H69" s="21"/>
      <c r="I69" s="22"/>
    </row>
    <row r="70" spans="1:9" ht="13" customHeight="1">
      <c r="A70" s="16" t="s">
        <v>276</v>
      </c>
      <c r="B70" s="17" t="s">
        <v>277</v>
      </c>
      <c r="C70" s="13" t="s">
        <v>278</v>
      </c>
      <c r="D70" s="13" t="s">
        <v>279</v>
      </c>
      <c r="E70" s="18">
        <v>51600</v>
      </c>
      <c r="F70" s="19">
        <v>387.30959999999999</v>
      </c>
      <c r="G70" s="20">
        <v>3.2000000000000002E-3</v>
      </c>
      <c r="H70" s="21"/>
      <c r="I70" s="22"/>
    </row>
    <row r="71" spans="1:9" ht="13" customHeight="1">
      <c r="A71" s="16" t="s">
        <v>280</v>
      </c>
      <c r="B71" s="17" t="s">
        <v>281</v>
      </c>
      <c r="C71" s="13" t="s">
        <v>282</v>
      </c>
      <c r="D71" s="13" t="s">
        <v>229</v>
      </c>
      <c r="E71" s="18">
        <v>10850</v>
      </c>
      <c r="F71" s="19">
        <v>347.87270000000001</v>
      </c>
      <c r="G71" s="20">
        <v>2.8999999999999998E-3</v>
      </c>
      <c r="H71" s="21"/>
      <c r="I71" s="22"/>
    </row>
    <row r="72" spans="1:9" ht="13" customHeight="1">
      <c r="A72" s="16" t="s">
        <v>283</v>
      </c>
      <c r="B72" s="17" t="s">
        <v>284</v>
      </c>
      <c r="C72" s="13" t="s">
        <v>285</v>
      </c>
      <c r="D72" s="13" t="s">
        <v>240</v>
      </c>
      <c r="E72" s="18">
        <v>16875</v>
      </c>
      <c r="F72" s="19">
        <v>343.38940000000002</v>
      </c>
      <c r="G72" s="20">
        <v>2.8E-3</v>
      </c>
      <c r="H72" s="21"/>
      <c r="I72" s="22"/>
    </row>
    <row r="73" spans="1:9" ht="13" customHeight="1">
      <c r="A73" s="16" t="s">
        <v>286</v>
      </c>
      <c r="B73" s="17" t="s">
        <v>287</v>
      </c>
      <c r="C73" s="13" t="s">
        <v>288</v>
      </c>
      <c r="D73" s="13" t="s">
        <v>179</v>
      </c>
      <c r="E73" s="18">
        <v>135000</v>
      </c>
      <c r="F73" s="19">
        <v>340.53750000000002</v>
      </c>
      <c r="G73" s="20">
        <v>2.8E-3</v>
      </c>
      <c r="H73" s="21"/>
      <c r="I73" s="22"/>
    </row>
    <row r="74" spans="1:9" ht="13" customHeight="1">
      <c r="A74" s="16" t="s">
        <v>289</v>
      </c>
      <c r="B74" s="17" t="s">
        <v>290</v>
      </c>
      <c r="C74" s="13" t="s">
        <v>291</v>
      </c>
      <c r="D74" s="13" t="s">
        <v>250</v>
      </c>
      <c r="E74" s="18">
        <v>32025</v>
      </c>
      <c r="F74" s="19">
        <v>334.69330000000002</v>
      </c>
      <c r="G74" s="20">
        <v>2.8E-3</v>
      </c>
      <c r="H74" s="21"/>
      <c r="I74" s="22"/>
    </row>
    <row r="75" spans="1:9" ht="13" customHeight="1">
      <c r="A75" s="16" t="s">
        <v>292</v>
      </c>
      <c r="B75" s="17" t="s">
        <v>293</v>
      </c>
      <c r="C75" s="13" t="s">
        <v>294</v>
      </c>
      <c r="D75" s="13" t="s">
        <v>236</v>
      </c>
      <c r="E75" s="18">
        <v>58800</v>
      </c>
      <c r="F75" s="19">
        <v>327.13380000000001</v>
      </c>
      <c r="G75" s="20">
        <v>2.7000000000000001E-3</v>
      </c>
      <c r="H75" s="21"/>
      <c r="I75" s="22"/>
    </row>
    <row r="76" spans="1:9" ht="13" customHeight="1">
      <c r="A76" s="16" t="s">
        <v>295</v>
      </c>
      <c r="B76" s="17" t="s">
        <v>296</v>
      </c>
      <c r="C76" s="13" t="s">
        <v>297</v>
      </c>
      <c r="D76" s="13" t="s">
        <v>208</v>
      </c>
      <c r="E76" s="18">
        <v>16225</v>
      </c>
      <c r="F76" s="19">
        <v>325.21390000000002</v>
      </c>
      <c r="G76" s="20">
        <v>2.7000000000000001E-3</v>
      </c>
      <c r="H76" s="21"/>
      <c r="I76" s="22"/>
    </row>
    <row r="77" spans="1:9" ht="13" customHeight="1">
      <c r="A77" s="16" t="s">
        <v>298</v>
      </c>
      <c r="B77" s="17" t="s">
        <v>299</v>
      </c>
      <c r="C77" s="13" t="s">
        <v>300</v>
      </c>
      <c r="D77" s="13" t="s">
        <v>301</v>
      </c>
      <c r="E77" s="18">
        <v>7875</v>
      </c>
      <c r="F77" s="19">
        <v>321.57560000000001</v>
      </c>
      <c r="G77" s="20">
        <v>2.7000000000000001E-3</v>
      </c>
      <c r="H77" s="21"/>
      <c r="I77" s="22"/>
    </row>
    <row r="78" spans="1:9" ht="13" customHeight="1">
      <c r="A78" s="16" t="s">
        <v>302</v>
      </c>
      <c r="B78" s="17" t="s">
        <v>303</v>
      </c>
      <c r="C78" s="13" t="s">
        <v>304</v>
      </c>
      <c r="D78" s="13" t="s">
        <v>236</v>
      </c>
      <c r="E78" s="18">
        <v>13975</v>
      </c>
      <c r="F78" s="19">
        <v>297.79329999999999</v>
      </c>
      <c r="G78" s="20">
        <v>2.5000000000000001E-3</v>
      </c>
      <c r="H78" s="21"/>
      <c r="I78" s="22"/>
    </row>
    <row r="79" spans="1:9" ht="13" customHeight="1">
      <c r="A79" s="16" t="s">
        <v>305</v>
      </c>
      <c r="B79" s="17" t="s">
        <v>306</v>
      </c>
      <c r="C79" s="13" t="s">
        <v>307</v>
      </c>
      <c r="D79" s="13" t="s">
        <v>212</v>
      </c>
      <c r="E79" s="18">
        <v>52500</v>
      </c>
      <c r="F79" s="19">
        <v>293.26499999999999</v>
      </c>
      <c r="G79" s="20">
        <v>2.3999999999999998E-3</v>
      </c>
      <c r="H79" s="21"/>
      <c r="I79" s="22"/>
    </row>
    <row r="80" spans="1:9" ht="13" customHeight="1">
      <c r="A80" s="16" t="s">
        <v>308</v>
      </c>
      <c r="B80" s="17" t="s">
        <v>309</v>
      </c>
      <c r="C80" s="13" t="s">
        <v>310</v>
      </c>
      <c r="D80" s="13" t="s">
        <v>146</v>
      </c>
      <c r="E80" s="18">
        <v>7500</v>
      </c>
      <c r="F80" s="19">
        <v>283.66500000000002</v>
      </c>
      <c r="G80" s="20">
        <v>2.3999999999999998E-3</v>
      </c>
      <c r="H80" s="21"/>
      <c r="I80" s="22"/>
    </row>
    <row r="81" spans="1:9" ht="13" customHeight="1">
      <c r="A81" s="16" t="s">
        <v>311</v>
      </c>
      <c r="B81" s="17" t="s">
        <v>312</v>
      </c>
      <c r="C81" s="13" t="s">
        <v>313</v>
      </c>
      <c r="D81" s="13" t="s">
        <v>175</v>
      </c>
      <c r="E81" s="18">
        <v>6450</v>
      </c>
      <c r="F81" s="19">
        <v>283.07119999999998</v>
      </c>
      <c r="G81" s="20">
        <v>2.3E-3</v>
      </c>
      <c r="H81" s="21"/>
      <c r="I81" s="22"/>
    </row>
    <row r="82" spans="1:9" ht="13" customHeight="1">
      <c r="A82" s="16" t="s">
        <v>314</v>
      </c>
      <c r="B82" s="17" t="s">
        <v>315</v>
      </c>
      <c r="C82" s="13" t="s">
        <v>316</v>
      </c>
      <c r="D82" s="13" t="s">
        <v>317</v>
      </c>
      <c r="E82" s="18">
        <v>3625</v>
      </c>
      <c r="F82" s="19">
        <v>276.18880000000001</v>
      </c>
      <c r="G82" s="20">
        <v>2.3E-3</v>
      </c>
      <c r="H82" s="21"/>
      <c r="I82" s="22"/>
    </row>
    <row r="83" spans="1:9" ht="13" customHeight="1">
      <c r="A83" s="16" t="s">
        <v>318</v>
      </c>
      <c r="B83" s="17" t="s">
        <v>319</v>
      </c>
      <c r="C83" s="13" t="s">
        <v>320</v>
      </c>
      <c r="D83" s="13" t="s">
        <v>219</v>
      </c>
      <c r="E83" s="18">
        <v>16500</v>
      </c>
      <c r="F83" s="19">
        <v>249.36449999999999</v>
      </c>
      <c r="G83" s="20">
        <v>2.0999999999999999E-3</v>
      </c>
      <c r="H83" s="21"/>
      <c r="I83" s="22"/>
    </row>
    <row r="84" spans="1:9" ht="13" customHeight="1">
      <c r="A84" s="16" t="s">
        <v>321</v>
      </c>
      <c r="B84" s="17" t="s">
        <v>322</v>
      </c>
      <c r="C84" s="13" t="s">
        <v>323</v>
      </c>
      <c r="D84" s="13" t="s">
        <v>61</v>
      </c>
      <c r="E84" s="18">
        <v>23000</v>
      </c>
      <c r="F84" s="19">
        <v>228.73500000000001</v>
      </c>
      <c r="G84" s="20">
        <v>1.9E-3</v>
      </c>
      <c r="H84" s="21"/>
      <c r="I84" s="22"/>
    </row>
    <row r="85" spans="1:9" ht="13" customHeight="1">
      <c r="A85" s="16" t="s">
        <v>324</v>
      </c>
      <c r="B85" s="17" t="s">
        <v>325</v>
      </c>
      <c r="C85" s="13" t="s">
        <v>326</v>
      </c>
      <c r="D85" s="13" t="s">
        <v>327</v>
      </c>
      <c r="E85" s="18">
        <v>18500</v>
      </c>
      <c r="F85" s="19">
        <v>226.107</v>
      </c>
      <c r="G85" s="20">
        <v>1.9E-3</v>
      </c>
      <c r="H85" s="21"/>
      <c r="I85" s="22"/>
    </row>
    <row r="86" spans="1:9" ht="13" customHeight="1">
      <c r="A86" s="16" t="s">
        <v>328</v>
      </c>
      <c r="B86" s="17" t="s">
        <v>329</v>
      </c>
      <c r="C86" s="13" t="s">
        <v>330</v>
      </c>
      <c r="D86" s="13" t="s">
        <v>229</v>
      </c>
      <c r="E86" s="18">
        <v>19125</v>
      </c>
      <c r="F86" s="19">
        <v>224.2406</v>
      </c>
      <c r="G86" s="20">
        <v>1.9E-3</v>
      </c>
      <c r="H86" s="21"/>
      <c r="I86" s="22"/>
    </row>
    <row r="87" spans="1:9" ht="13" customHeight="1">
      <c r="A87" s="16" t="s">
        <v>331</v>
      </c>
      <c r="B87" s="17" t="s">
        <v>332</v>
      </c>
      <c r="C87" s="13" t="s">
        <v>333</v>
      </c>
      <c r="D87" s="13" t="s">
        <v>138</v>
      </c>
      <c r="E87" s="18">
        <v>53950</v>
      </c>
      <c r="F87" s="19">
        <v>217.87710000000001</v>
      </c>
      <c r="G87" s="20">
        <v>1.8E-3</v>
      </c>
      <c r="H87" s="21"/>
      <c r="I87" s="22"/>
    </row>
    <row r="88" spans="1:9" ht="13" customHeight="1">
      <c r="A88" s="16" t="s">
        <v>334</v>
      </c>
      <c r="B88" s="17" t="s">
        <v>335</v>
      </c>
      <c r="C88" s="13" t="s">
        <v>336</v>
      </c>
      <c r="D88" s="13" t="s">
        <v>142</v>
      </c>
      <c r="E88" s="18">
        <v>43000</v>
      </c>
      <c r="F88" s="19">
        <v>207.45349999999999</v>
      </c>
      <c r="G88" s="20">
        <v>1.6999999999999999E-3</v>
      </c>
      <c r="H88" s="21"/>
      <c r="I88" s="22"/>
    </row>
    <row r="89" spans="1:9" ht="13" customHeight="1">
      <c r="A89" s="16" t="s">
        <v>337</v>
      </c>
      <c r="B89" s="17" t="s">
        <v>338</v>
      </c>
      <c r="C89" s="13" t="s">
        <v>339</v>
      </c>
      <c r="D89" s="13" t="s">
        <v>79</v>
      </c>
      <c r="E89" s="18">
        <v>21000</v>
      </c>
      <c r="F89" s="19">
        <v>207.22800000000001</v>
      </c>
      <c r="G89" s="20">
        <v>1.6999999999999999E-3</v>
      </c>
      <c r="H89" s="21"/>
      <c r="I89" s="22"/>
    </row>
    <row r="90" spans="1:9" ht="13" customHeight="1">
      <c r="A90" s="16" t="s">
        <v>340</v>
      </c>
      <c r="B90" s="17" t="s">
        <v>341</v>
      </c>
      <c r="C90" s="13" t="s">
        <v>342</v>
      </c>
      <c r="D90" s="13" t="s">
        <v>236</v>
      </c>
      <c r="E90" s="18">
        <v>7250</v>
      </c>
      <c r="F90" s="19">
        <v>205.10249999999999</v>
      </c>
      <c r="G90" s="20">
        <v>1.6999999999999999E-3</v>
      </c>
      <c r="H90" s="21"/>
      <c r="I90" s="22"/>
    </row>
    <row r="91" spans="1:9" ht="13" customHeight="1">
      <c r="A91" s="16" t="s">
        <v>343</v>
      </c>
      <c r="B91" s="17" t="s">
        <v>344</v>
      </c>
      <c r="C91" s="13" t="s">
        <v>345</v>
      </c>
      <c r="D91" s="13" t="s">
        <v>146</v>
      </c>
      <c r="E91" s="18">
        <v>4700</v>
      </c>
      <c r="F91" s="19">
        <v>201.113</v>
      </c>
      <c r="G91" s="20">
        <v>1.6999999999999999E-3</v>
      </c>
      <c r="H91" s="21"/>
      <c r="I91" s="22"/>
    </row>
    <row r="92" spans="1:9" ht="13" customHeight="1">
      <c r="A92" s="16" t="s">
        <v>346</v>
      </c>
      <c r="B92" s="17" t="s">
        <v>347</v>
      </c>
      <c r="C92" s="13" t="s">
        <v>348</v>
      </c>
      <c r="D92" s="13" t="s">
        <v>61</v>
      </c>
      <c r="E92" s="18">
        <v>67275</v>
      </c>
      <c r="F92" s="19">
        <v>199.0667</v>
      </c>
      <c r="G92" s="20">
        <v>1.6999999999999999E-3</v>
      </c>
      <c r="H92" s="21"/>
      <c r="I92" s="22"/>
    </row>
    <row r="93" spans="1:9" ht="13" customHeight="1">
      <c r="A93" s="16" t="s">
        <v>349</v>
      </c>
      <c r="B93" s="17" t="s">
        <v>350</v>
      </c>
      <c r="C93" s="13" t="s">
        <v>351</v>
      </c>
      <c r="D93" s="13" t="s">
        <v>219</v>
      </c>
      <c r="E93" s="18">
        <v>15625</v>
      </c>
      <c r="F93" s="19">
        <v>198.65629999999999</v>
      </c>
      <c r="G93" s="20">
        <v>1.6000000000000001E-3</v>
      </c>
      <c r="H93" s="21"/>
      <c r="I93" s="22"/>
    </row>
    <row r="94" spans="1:9" ht="13" customHeight="1">
      <c r="A94" s="16" t="s">
        <v>352</v>
      </c>
      <c r="B94" s="17" t="s">
        <v>353</v>
      </c>
      <c r="C94" s="13" t="s">
        <v>354</v>
      </c>
      <c r="D94" s="13" t="s">
        <v>127</v>
      </c>
      <c r="E94" s="18">
        <v>1625</v>
      </c>
      <c r="F94" s="19">
        <v>180.96</v>
      </c>
      <c r="G94" s="20">
        <v>1.5E-3</v>
      </c>
      <c r="H94" s="21"/>
      <c r="I94" s="22"/>
    </row>
    <row r="95" spans="1:9" ht="13" customHeight="1">
      <c r="A95" s="16" t="s">
        <v>355</v>
      </c>
      <c r="B95" s="17" t="s">
        <v>356</v>
      </c>
      <c r="C95" s="13" t="s">
        <v>357</v>
      </c>
      <c r="D95" s="13" t="s">
        <v>279</v>
      </c>
      <c r="E95" s="18">
        <v>31500</v>
      </c>
      <c r="F95" s="19">
        <v>171.83250000000001</v>
      </c>
      <c r="G95" s="20">
        <v>1.4E-3</v>
      </c>
      <c r="H95" s="21"/>
      <c r="I95" s="22"/>
    </row>
    <row r="96" spans="1:9" ht="13" customHeight="1">
      <c r="A96" s="16" t="s">
        <v>358</v>
      </c>
      <c r="B96" s="17" t="s">
        <v>359</v>
      </c>
      <c r="C96" s="13" t="s">
        <v>360</v>
      </c>
      <c r="D96" s="13" t="s">
        <v>157</v>
      </c>
      <c r="E96" s="18">
        <v>57750</v>
      </c>
      <c r="F96" s="19">
        <v>166.00239999999999</v>
      </c>
      <c r="G96" s="20">
        <v>1.4E-3</v>
      </c>
      <c r="H96" s="21"/>
      <c r="I96" s="22"/>
    </row>
    <row r="97" spans="1:9" ht="13" customHeight="1">
      <c r="A97" s="16" t="s">
        <v>361</v>
      </c>
      <c r="B97" s="17" t="s">
        <v>362</v>
      </c>
      <c r="C97" s="13" t="s">
        <v>363</v>
      </c>
      <c r="D97" s="13" t="s">
        <v>240</v>
      </c>
      <c r="E97" s="18">
        <v>22000</v>
      </c>
      <c r="F97" s="19">
        <v>164.96700000000001</v>
      </c>
      <c r="G97" s="20">
        <v>1.4E-3</v>
      </c>
      <c r="H97" s="21"/>
      <c r="I97" s="22"/>
    </row>
    <row r="98" spans="1:9" ht="13" customHeight="1">
      <c r="A98" s="16" t="s">
        <v>364</v>
      </c>
      <c r="B98" s="17" t="s">
        <v>365</v>
      </c>
      <c r="C98" s="13" t="s">
        <v>366</v>
      </c>
      <c r="D98" s="13" t="s">
        <v>175</v>
      </c>
      <c r="E98" s="18">
        <v>10150</v>
      </c>
      <c r="F98" s="19">
        <v>148.84979999999999</v>
      </c>
      <c r="G98" s="20">
        <v>1.1999999999999999E-3</v>
      </c>
      <c r="H98" s="21"/>
      <c r="I98" s="22"/>
    </row>
    <row r="99" spans="1:9" ht="13" customHeight="1">
      <c r="A99" s="16" t="s">
        <v>367</v>
      </c>
      <c r="B99" s="17" t="s">
        <v>368</v>
      </c>
      <c r="C99" s="13" t="s">
        <v>369</v>
      </c>
      <c r="D99" s="13" t="s">
        <v>370</v>
      </c>
      <c r="E99" s="18">
        <v>3400</v>
      </c>
      <c r="F99" s="19">
        <v>136.44200000000001</v>
      </c>
      <c r="G99" s="20">
        <v>1.1000000000000001E-3</v>
      </c>
      <c r="H99" s="21"/>
      <c r="I99" s="22"/>
    </row>
    <row r="100" spans="1:9" ht="13" customHeight="1">
      <c r="A100" s="16" t="s">
        <v>371</v>
      </c>
      <c r="B100" s="17" t="s">
        <v>372</v>
      </c>
      <c r="C100" s="13" t="s">
        <v>373</v>
      </c>
      <c r="D100" s="13" t="s">
        <v>327</v>
      </c>
      <c r="E100" s="18">
        <v>26250</v>
      </c>
      <c r="F100" s="19">
        <v>132.19499999999999</v>
      </c>
      <c r="G100" s="20">
        <v>1.1000000000000001E-3</v>
      </c>
      <c r="H100" s="21"/>
      <c r="I100" s="22"/>
    </row>
    <row r="101" spans="1:9" ht="13" customHeight="1">
      <c r="A101" s="16" t="s">
        <v>374</v>
      </c>
      <c r="B101" s="17" t="s">
        <v>375</v>
      </c>
      <c r="C101" s="13" t="s">
        <v>376</v>
      </c>
      <c r="D101" s="13" t="s">
        <v>250</v>
      </c>
      <c r="E101" s="18">
        <v>1875</v>
      </c>
      <c r="F101" s="19">
        <v>132.04689999999999</v>
      </c>
      <c r="G101" s="20">
        <v>1.1000000000000001E-3</v>
      </c>
      <c r="H101" s="21"/>
      <c r="I101" s="22"/>
    </row>
    <row r="102" spans="1:9" ht="13" customHeight="1">
      <c r="A102" s="16" t="s">
        <v>377</v>
      </c>
      <c r="B102" s="17" t="s">
        <v>378</v>
      </c>
      <c r="C102" s="13" t="s">
        <v>379</v>
      </c>
      <c r="D102" s="13" t="s">
        <v>219</v>
      </c>
      <c r="E102" s="18">
        <v>11900</v>
      </c>
      <c r="F102" s="19">
        <v>131.852</v>
      </c>
      <c r="G102" s="20">
        <v>1.1000000000000001E-3</v>
      </c>
      <c r="H102" s="21"/>
      <c r="I102" s="22"/>
    </row>
    <row r="103" spans="1:9" ht="13" customHeight="1">
      <c r="A103" s="16" t="s">
        <v>380</v>
      </c>
      <c r="B103" s="17" t="s">
        <v>381</v>
      </c>
      <c r="C103" s="13" t="s">
        <v>382</v>
      </c>
      <c r="D103" s="13" t="s">
        <v>127</v>
      </c>
      <c r="E103" s="18">
        <v>17250</v>
      </c>
      <c r="F103" s="19">
        <v>127.8053</v>
      </c>
      <c r="G103" s="20">
        <v>1.1000000000000001E-3</v>
      </c>
      <c r="H103" s="21"/>
      <c r="I103" s="22"/>
    </row>
    <row r="104" spans="1:9" ht="13" customHeight="1">
      <c r="A104" s="16" t="s">
        <v>383</v>
      </c>
      <c r="B104" s="17" t="s">
        <v>384</v>
      </c>
      <c r="C104" s="13" t="s">
        <v>385</v>
      </c>
      <c r="D104" s="13" t="s">
        <v>79</v>
      </c>
      <c r="E104" s="18">
        <v>13000</v>
      </c>
      <c r="F104" s="19">
        <v>123.69499999999999</v>
      </c>
      <c r="G104" s="20">
        <v>1E-3</v>
      </c>
      <c r="H104" s="21"/>
      <c r="I104" s="22"/>
    </row>
    <row r="105" spans="1:9" ht="13" customHeight="1">
      <c r="A105" s="16" t="s">
        <v>386</v>
      </c>
      <c r="B105" s="17" t="s">
        <v>387</v>
      </c>
      <c r="C105" s="13" t="s">
        <v>388</v>
      </c>
      <c r="D105" s="13" t="s">
        <v>157</v>
      </c>
      <c r="E105" s="18">
        <v>2975</v>
      </c>
      <c r="F105" s="19">
        <v>91.133200000000002</v>
      </c>
      <c r="G105" s="20">
        <v>8.0000000000000004E-4</v>
      </c>
      <c r="H105" s="21"/>
      <c r="I105" s="22"/>
    </row>
    <row r="106" spans="1:9" ht="13" customHeight="1">
      <c r="A106" s="16" t="s">
        <v>389</v>
      </c>
      <c r="B106" s="17" t="s">
        <v>390</v>
      </c>
      <c r="C106" s="13" t="s">
        <v>391</v>
      </c>
      <c r="D106" s="13" t="s">
        <v>150</v>
      </c>
      <c r="E106" s="18">
        <v>5500</v>
      </c>
      <c r="F106" s="19">
        <v>81.531999999999996</v>
      </c>
      <c r="G106" s="20">
        <v>6.9999999999999999E-4</v>
      </c>
      <c r="H106" s="21"/>
      <c r="I106" s="22"/>
    </row>
    <row r="107" spans="1:9" ht="13" customHeight="1">
      <c r="A107" s="16" t="s">
        <v>392</v>
      </c>
      <c r="B107" s="17" t="s">
        <v>393</v>
      </c>
      <c r="C107" s="13" t="s">
        <v>394</v>
      </c>
      <c r="D107" s="13" t="s">
        <v>179</v>
      </c>
      <c r="E107" s="18">
        <v>2750</v>
      </c>
      <c r="F107" s="19">
        <v>76.161299999999997</v>
      </c>
      <c r="G107" s="20">
        <v>5.9999999999999995E-4</v>
      </c>
      <c r="H107" s="21"/>
      <c r="I107" s="22"/>
    </row>
    <row r="108" spans="1:9" ht="13" customHeight="1">
      <c r="A108" s="16" t="s">
        <v>395</v>
      </c>
      <c r="B108" s="17" t="s">
        <v>396</v>
      </c>
      <c r="C108" s="13" t="s">
        <v>397</v>
      </c>
      <c r="D108" s="13" t="s">
        <v>68</v>
      </c>
      <c r="E108" s="18">
        <v>39000</v>
      </c>
      <c r="F108" s="19">
        <v>64.919399999999996</v>
      </c>
      <c r="G108" s="20">
        <v>5.0000000000000001E-4</v>
      </c>
      <c r="H108" s="21"/>
      <c r="I108" s="22"/>
    </row>
    <row r="109" spans="1:9" ht="13" customHeight="1">
      <c r="A109" s="16" t="s">
        <v>398</v>
      </c>
      <c r="B109" s="17" t="s">
        <v>399</v>
      </c>
      <c r="C109" s="13" t="s">
        <v>400</v>
      </c>
      <c r="D109" s="13" t="s">
        <v>401</v>
      </c>
      <c r="E109" s="18">
        <v>3500</v>
      </c>
      <c r="F109" s="19">
        <v>63.896000000000001</v>
      </c>
      <c r="G109" s="20">
        <v>5.0000000000000001E-4</v>
      </c>
      <c r="H109" s="21"/>
      <c r="I109" s="22"/>
    </row>
    <row r="110" spans="1:9" ht="13" customHeight="1">
      <c r="A110" s="16" t="s">
        <v>402</v>
      </c>
      <c r="B110" s="17" t="s">
        <v>403</v>
      </c>
      <c r="C110" s="13" t="s">
        <v>404</v>
      </c>
      <c r="D110" s="13" t="s">
        <v>157</v>
      </c>
      <c r="E110" s="18">
        <v>9350</v>
      </c>
      <c r="F110" s="19">
        <v>60.578699999999998</v>
      </c>
      <c r="G110" s="20">
        <v>5.0000000000000001E-4</v>
      </c>
      <c r="H110" s="21"/>
      <c r="I110" s="22"/>
    </row>
    <row r="111" spans="1:9" ht="13" customHeight="1">
      <c r="A111" s="16" t="s">
        <v>405</v>
      </c>
      <c r="B111" s="17" t="s">
        <v>406</v>
      </c>
      <c r="C111" s="13" t="s">
        <v>407</v>
      </c>
      <c r="D111" s="13" t="s">
        <v>408</v>
      </c>
      <c r="E111" s="18">
        <v>49200</v>
      </c>
      <c r="F111" s="19">
        <v>59.0105</v>
      </c>
      <c r="G111" s="20">
        <v>5.0000000000000001E-4</v>
      </c>
      <c r="H111" s="21"/>
      <c r="I111" s="22"/>
    </row>
    <row r="112" spans="1:9" ht="13" customHeight="1">
      <c r="A112" s="16" t="s">
        <v>409</v>
      </c>
      <c r="B112" s="17" t="s">
        <v>410</v>
      </c>
      <c r="C112" s="13" t="s">
        <v>411</v>
      </c>
      <c r="D112" s="13" t="s">
        <v>86</v>
      </c>
      <c r="E112" s="18">
        <v>18750</v>
      </c>
      <c r="F112" s="19">
        <v>58.9313</v>
      </c>
      <c r="G112" s="20">
        <v>5.0000000000000001E-4</v>
      </c>
      <c r="H112" s="21"/>
      <c r="I112" s="22"/>
    </row>
    <row r="113" spans="1:9" ht="13" customHeight="1">
      <c r="A113" s="16" t="s">
        <v>412</v>
      </c>
      <c r="B113" s="17" t="s">
        <v>413</v>
      </c>
      <c r="C113" s="13" t="s">
        <v>414</v>
      </c>
      <c r="D113" s="13" t="s">
        <v>171</v>
      </c>
      <c r="E113" s="18">
        <v>4500</v>
      </c>
      <c r="F113" s="19">
        <v>57.96</v>
      </c>
      <c r="G113" s="20">
        <v>5.0000000000000001E-4</v>
      </c>
      <c r="H113" s="21"/>
      <c r="I113" s="22"/>
    </row>
    <row r="114" spans="1:9" ht="13" customHeight="1">
      <c r="A114" s="16" t="s">
        <v>415</v>
      </c>
      <c r="B114" s="17" t="s">
        <v>416</v>
      </c>
      <c r="C114" s="13" t="s">
        <v>417</v>
      </c>
      <c r="D114" s="13" t="s">
        <v>179</v>
      </c>
      <c r="E114" s="18">
        <v>9500</v>
      </c>
      <c r="F114" s="19">
        <v>54.653500000000001</v>
      </c>
      <c r="G114" s="20">
        <v>5.0000000000000001E-4</v>
      </c>
      <c r="H114" s="21"/>
      <c r="I114" s="22"/>
    </row>
    <row r="115" spans="1:9" ht="13" customHeight="1">
      <c r="A115" s="16" t="s">
        <v>418</v>
      </c>
      <c r="B115" s="17" t="s">
        <v>419</v>
      </c>
      <c r="C115" s="13" t="s">
        <v>420</v>
      </c>
      <c r="D115" s="13" t="s">
        <v>99</v>
      </c>
      <c r="E115" s="18">
        <v>5000</v>
      </c>
      <c r="F115" s="19">
        <v>52.69</v>
      </c>
      <c r="G115" s="20">
        <v>4.0000000000000002E-4</v>
      </c>
      <c r="H115" s="21"/>
      <c r="I115" s="22"/>
    </row>
    <row r="116" spans="1:9" ht="13" customHeight="1">
      <c r="A116" s="16" t="s">
        <v>421</v>
      </c>
      <c r="B116" s="17" t="s">
        <v>422</v>
      </c>
      <c r="C116" s="13" t="s">
        <v>423</v>
      </c>
      <c r="D116" s="13" t="s">
        <v>219</v>
      </c>
      <c r="E116" s="18">
        <v>600</v>
      </c>
      <c r="F116" s="19">
        <v>38.354999999999997</v>
      </c>
      <c r="G116" s="20">
        <v>2.9999999999999997E-4</v>
      </c>
      <c r="H116" s="21"/>
      <c r="I116" s="22"/>
    </row>
    <row r="117" spans="1:9" ht="13" customHeight="1">
      <c r="A117" s="16" t="s">
        <v>424</v>
      </c>
      <c r="B117" s="17" t="s">
        <v>425</v>
      </c>
      <c r="C117" s="13" t="s">
        <v>426</v>
      </c>
      <c r="D117" s="13" t="s">
        <v>219</v>
      </c>
      <c r="E117" s="18">
        <v>1875</v>
      </c>
      <c r="F117" s="19">
        <v>38.159999999999997</v>
      </c>
      <c r="G117" s="20">
        <v>2.9999999999999997E-4</v>
      </c>
      <c r="H117" s="21"/>
      <c r="I117" s="22"/>
    </row>
    <row r="118" spans="1:9" ht="13" customHeight="1">
      <c r="A118" s="16" t="s">
        <v>427</v>
      </c>
      <c r="B118" s="17" t="s">
        <v>428</v>
      </c>
      <c r="C118" s="13" t="s">
        <v>429</v>
      </c>
      <c r="D118" s="13" t="s">
        <v>229</v>
      </c>
      <c r="E118" s="18">
        <v>2100</v>
      </c>
      <c r="F118" s="19">
        <v>34.089300000000001</v>
      </c>
      <c r="G118" s="20">
        <v>2.9999999999999997E-4</v>
      </c>
      <c r="H118" s="21"/>
      <c r="I118" s="22"/>
    </row>
    <row r="119" spans="1:9" ht="13" customHeight="1">
      <c r="A119" s="16" t="s">
        <v>430</v>
      </c>
      <c r="B119" s="17" t="s">
        <v>431</v>
      </c>
      <c r="C119" s="13" t="s">
        <v>432</v>
      </c>
      <c r="D119" s="13" t="s">
        <v>229</v>
      </c>
      <c r="E119" s="18">
        <v>500</v>
      </c>
      <c r="F119" s="19">
        <v>31.36</v>
      </c>
      <c r="G119" s="20">
        <v>2.9999999999999997E-4</v>
      </c>
      <c r="H119" s="21"/>
      <c r="I119" s="22"/>
    </row>
    <row r="120" spans="1:9" ht="13" customHeight="1">
      <c r="A120" s="16" t="s">
        <v>433</v>
      </c>
      <c r="B120" s="17" t="s">
        <v>434</v>
      </c>
      <c r="C120" s="13" t="s">
        <v>435</v>
      </c>
      <c r="D120" s="13" t="s">
        <v>240</v>
      </c>
      <c r="E120" s="18">
        <v>3500</v>
      </c>
      <c r="F120" s="19">
        <v>29.921500000000002</v>
      </c>
      <c r="G120" s="20">
        <v>2.0000000000000001E-4</v>
      </c>
      <c r="H120" s="21"/>
      <c r="I120" s="22"/>
    </row>
    <row r="121" spans="1:9" ht="13" customHeight="1">
      <c r="A121" s="16" t="s">
        <v>436</v>
      </c>
      <c r="B121" s="17" t="s">
        <v>437</v>
      </c>
      <c r="C121" s="13" t="s">
        <v>438</v>
      </c>
      <c r="D121" s="13" t="s">
        <v>212</v>
      </c>
      <c r="E121" s="18">
        <v>3500</v>
      </c>
      <c r="F121" s="19">
        <v>23.960999999999999</v>
      </c>
      <c r="G121" s="20">
        <v>2.0000000000000001E-4</v>
      </c>
      <c r="H121" s="21"/>
      <c r="I121" s="22"/>
    </row>
    <row r="122" spans="1:9" ht="13" customHeight="1">
      <c r="A122" s="16" t="s">
        <v>439</v>
      </c>
      <c r="B122" s="17" t="s">
        <v>440</v>
      </c>
      <c r="C122" s="13" t="s">
        <v>441</v>
      </c>
      <c r="D122" s="13" t="s">
        <v>219</v>
      </c>
      <c r="E122" s="18">
        <v>5000</v>
      </c>
      <c r="F122" s="19">
        <v>19.695</v>
      </c>
      <c r="G122" s="20">
        <v>2.0000000000000001E-4</v>
      </c>
      <c r="H122" s="21"/>
      <c r="I122" s="22"/>
    </row>
    <row r="123" spans="1:9" ht="13" customHeight="1">
      <c r="A123" s="16" t="s">
        <v>442</v>
      </c>
      <c r="B123" s="17" t="s">
        <v>443</v>
      </c>
      <c r="C123" s="13" t="s">
        <v>444</v>
      </c>
      <c r="D123" s="13" t="s">
        <v>208</v>
      </c>
      <c r="E123" s="18">
        <v>1800</v>
      </c>
      <c r="F123" s="19">
        <v>19.103400000000001</v>
      </c>
      <c r="G123" s="20">
        <v>2.0000000000000001E-4</v>
      </c>
      <c r="H123" s="21"/>
      <c r="I123" s="22"/>
    </row>
    <row r="124" spans="1:9" ht="13" customHeight="1">
      <c r="A124" s="16" t="s">
        <v>445</v>
      </c>
      <c r="B124" s="17" t="s">
        <v>446</v>
      </c>
      <c r="C124" s="13" t="s">
        <v>447</v>
      </c>
      <c r="D124" s="13" t="s">
        <v>229</v>
      </c>
      <c r="E124" s="18">
        <v>550</v>
      </c>
      <c r="F124" s="19">
        <v>15.351599999999999</v>
      </c>
      <c r="G124" s="20">
        <v>1E-4</v>
      </c>
      <c r="H124" s="21"/>
      <c r="I124" s="22"/>
    </row>
    <row r="125" spans="1:9" ht="13" customHeight="1">
      <c r="A125" s="16" t="s">
        <v>448</v>
      </c>
      <c r="B125" s="17" t="s">
        <v>449</v>
      </c>
      <c r="C125" s="13" t="s">
        <v>450</v>
      </c>
      <c r="D125" s="13" t="s">
        <v>208</v>
      </c>
      <c r="E125" s="18">
        <v>900</v>
      </c>
      <c r="F125" s="19">
        <v>14.353199999999999</v>
      </c>
      <c r="G125" s="20">
        <v>1E-4</v>
      </c>
      <c r="H125" s="21"/>
      <c r="I125" s="22"/>
    </row>
    <row r="126" spans="1:9" ht="13" customHeight="1">
      <c r="A126" s="16" t="s">
        <v>451</v>
      </c>
      <c r="B126" s="17" t="s">
        <v>452</v>
      </c>
      <c r="C126" s="13" t="s">
        <v>453</v>
      </c>
      <c r="D126" s="13" t="s">
        <v>317</v>
      </c>
      <c r="E126" s="18">
        <v>200</v>
      </c>
      <c r="F126" s="19">
        <v>8.8688000000000002</v>
      </c>
      <c r="G126" s="20">
        <v>1E-4</v>
      </c>
      <c r="H126" s="21"/>
      <c r="I126" s="22"/>
    </row>
    <row r="127" spans="1:9" ht="13" customHeight="1">
      <c r="A127" s="16" t="s">
        <v>454</v>
      </c>
      <c r="B127" s="17" t="s">
        <v>455</v>
      </c>
      <c r="C127" s="13" t="s">
        <v>456</v>
      </c>
      <c r="D127" s="13" t="s">
        <v>301</v>
      </c>
      <c r="E127" s="18">
        <v>6500</v>
      </c>
      <c r="F127" s="19">
        <v>7.9150999999999998</v>
      </c>
      <c r="G127" s="20">
        <v>1E-4</v>
      </c>
      <c r="H127" s="21"/>
      <c r="I127" s="22"/>
    </row>
    <row r="128" spans="1:9" ht="13" customHeight="1">
      <c r="A128" s="16" t="s">
        <v>457</v>
      </c>
      <c r="B128" s="17" t="s">
        <v>458</v>
      </c>
      <c r="C128" s="13" t="s">
        <v>459</v>
      </c>
      <c r="D128" s="13" t="s">
        <v>229</v>
      </c>
      <c r="E128" s="18">
        <v>400</v>
      </c>
      <c r="F128" s="19">
        <v>6.4615999999999998</v>
      </c>
      <c r="G128" s="20">
        <v>1E-4</v>
      </c>
      <c r="H128" s="21"/>
      <c r="I128" s="22"/>
    </row>
    <row r="129" spans="1:9" ht="13" customHeight="1">
      <c r="A129" s="4"/>
      <c r="B129" s="12" t="s">
        <v>460</v>
      </c>
      <c r="C129" s="13"/>
      <c r="D129" s="13"/>
      <c r="E129" s="13"/>
      <c r="F129" s="23">
        <v>84798.054300000003</v>
      </c>
      <c r="G129" s="24">
        <f>ROUND(SUM(G1:G128),4)</f>
        <v>0.70399999999999996</v>
      </c>
      <c r="H129" s="25"/>
      <c r="I129" s="26"/>
    </row>
    <row r="130" spans="1:9" ht="13" customHeight="1">
      <c r="A130" s="4"/>
      <c r="B130" s="27" t="s">
        <v>461</v>
      </c>
      <c r="C130" s="1"/>
      <c r="D130" s="1"/>
      <c r="E130" s="1"/>
      <c r="F130" s="25" t="s">
        <v>462</v>
      </c>
      <c r="G130" s="25" t="s">
        <v>462</v>
      </c>
      <c r="H130" s="25"/>
      <c r="I130" s="26"/>
    </row>
    <row r="131" spans="1:9" ht="13" customHeight="1">
      <c r="A131" s="4"/>
      <c r="B131" s="27" t="s">
        <v>460</v>
      </c>
      <c r="C131" s="1"/>
      <c r="D131" s="1"/>
      <c r="E131" s="1"/>
      <c r="F131" s="25" t="s">
        <v>462</v>
      </c>
      <c r="G131" s="25" t="s">
        <v>462</v>
      </c>
      <c r="H131" s="25"/>
      <c r="I131" s="26"/>
    </row>
    <row r="132" spans="1:9" ht="13" customHeight="1">
      <c r="A132" s="4"/>
      <c r="B132" s="27" t="s">
        <v>463</v>
      </c>
      <c r="C132" s="28"/>
      <c r="D132" s="1"/>
      <c r="E132" s="28"/>
      <c r="F132" s="23">
        <v>84798.054300000003</v>
      </c>
      <c r="G132" s="24">
        <f>ROUND(SUM(G129),4)</f>
        <v>0.70399999999999996</v>
      </c>
      <c r="H132" s="25"/>
      <c r="I132" s="26"/>
    </row>
    <row r="133" spans="1:9" ht="13" customHeight="1">
      <c r="A133" s="4"/>
      <c r="B133" s="12" t="s">
        <v>464</v>
      </c>
      <c r="C133" s="13"/>
      <c r="D133" s="13"/>
      <c r="E133" s="13"/>
      <c r="F133" s="13"/>
      <c r="G133" s="13"/>
      <c r="H133" s="14"/>
      <c r="I133" s="15"/>
    </row>
    <row r="134" spans="1:9" ht="13" customHeight="1">
      <c r="A134" s="4"/>
      <c r="B134" s="12" t="s">
        <v>465</v>
      </c>
      <c r="C134" s="13"/>
      <c r="D134" s="13"/>
      <c r="E134" s="13"/>
      <c r="F134" s="4"/>
      <c r="G134" s="14"/>
      <c r="H134" s="14"/>
      <c r="I134" s="15"/>
    </row>
    <row r="135" spans="1:9" ht="13" customHeight="1">
      <c r="A135" s="16" t="s">
        <v>466</v>
      </c>
      <c r="B135" s="17" t="s">
        <v>467</v>
      </c>
      <c r="C135" s="13"/>
      <c r="D135" s="13"/>
      <c r="E135" s="18">
        <v>-400</v>
      </c>
      <c r="F135" s="19">
        <v>-6.5388000000000002</v>
      </c>
      <c r="G135" s="20">
        <v>-1E-4</v>
      </c>
      <c r="H135" s="21"/>
      <c r="I135" s="22"/>
    </row>
    <row r="136" spans="1:9" ht="13" customHeight="1">
      <c r="A136" s="16" t="s">
        <v>468</v>
      </c>
      <c r="B136" s="17" t="s">
        <v>469</v>
      </c>
      <c r="C136" s="13"/>
      <c r="D136" s="13"/>
      <c r="E136" s="18">
        <v>-1700</v>
      </c>
      <c r="F136" s="19">
        <v>-7.2080000000000002</v>
      </c>
      <c r="G136" s="20">
        <v>-1E-4</v>
      </c>
      <c r="H136" s="21"/>
      <c r="I136" s="22"/>
    </row>
    <row r="137" spans="1:9" ht="13" customHeight="1">
      <c r="A137" s="16" t="s">
        <v>470</v>
      </c>
      <c r="B137" s="17" t="s">
        <v>471</v>
      </c>
      <c r="C137" s="13"/>
      <c r="D137" s="13"/>
      <c r="E137" s="18">
        <v>-1000</v>
      </c>
      <c r="F137" s="19">
        <v>-7.4539999999999997</v>
      </c>
      <c r="G137" s="20">
        <v>-1E-4</v>
      </c>
      <c r="H137" s="21"/>
      <c r="I137" s="22"/>
    </row>
    <row r="138" spans="1:9" ht="13" customHeight="1">
      <c r="A138" s="16" t="s">
        <v>472</v>
      </c>
      <c r="B138" s="17" t="s">
        <v>473</v>
      </c>
      <c r="C138" s="13"/>
      <c r="D138" s="13"/>
      <c r="E138" s="18">
        <v>-2625</v>
      </c>
      <c r="F138" s="19">
        <v>-7.5914999999999999</v>
      </c>
      <c r="G138" s="20">
        <v>-1E-4</v>
      </c>
      <c r="H138" s="21"/>
      <c r="I138" s="22"/>
    </row>
    <row r="139" spans="1:9" ht="13" customHeight="1">
      <c r="A139" s="16" t="s">
        <v>474</v>
      </c>
      <c r="B139" s="17" t="s">
        <v>475</v>
      </c>
      <c r="C139" s="13"/>
      <c r="D139" s="13"/>
      <c r="E139" s="18">
        <v>-6500</v>
      </c>
      <c r="F139" s="19">
        <v>-7.9462999999999999</v>
      </c>
      <c r="G139" s="20">
        <v>-1E-4</v>
      </c>
      <c r="H139" s="21"/>
      <c r="I139" s="22"/>
    </row>
    <row r="140" spans="1:9" ht="13" customHeight="1">
      <c r="A140" s="16" t="s">
        <v>476</v>
      </c>
      <c r="B140" s="17" t="s">
        <v>477</v>
      </c>
      <c r="C140" s="13"/>
      <c r="D140" s="13"/>
      <c r="E140" s="18">
        <v>-200</v>
      </c>
      <c r="F140" s="19">
        <v>-8.8892000000000007</v>
      </c>
      <c r="G140" s="20">
        <v>-1E-4</v>
      </c>
      <c r="H140" s="21"/>
      <c r="I140" s="22"/>
    </row>
    <row r="141" spans="1:9" ht="13" customHeight="1">
      <c r="A141" s="16" t="s">
        <v>478</v>
      </c>
      <c r="B141" s="17" t="s">
        <v>479</v>
      </c>
      <c r="C141" s="13"/>
      <c r="D141" s="13"/>
      <c r="E141" s="18">
        <v>-2000</v>
      </c>
      <c r="F141" s="19">
        <v>-9.74</v>
      </c>
      <c r="G141" s="20">
        <v>-1E-4</v>
      </c>
      <c r="H141" s="21"/>
      <c r="I141" s="22"/>
    </row>
    <row r="142" spans="1:9" ht="13" customHeight="1">
      <c r="A142" s="16" t="s">
        <v>480</v>
      </c>
      <c r="B142" s="17" t="s">
        <v>481</v>
      </c>
      <c r="C142" s="13"/>
      <c r="D142" s="13"/>
      <c r="E142" s="18">
        <v>-500</v>
      </c>
      <c r="F142" s="19">
        <v>-13.97</v>
      </c>
      <c r="G142" s="20">
        <v>-1E-4</v>
      </c>
      <c r="H142" s="21"/>
      <c r="I142" s="22"/>
    </row>
    <row r="143" spans="1:9" ht="13" customHeight="1">
      <c r="A143" s="16" t="s">
        <v>482</v>
      </c>
      <c r="B143" s="17" t="s">
        <v>483</v>
      </c>
      <c r="C143" s="13"/>
      <c r="D143" s="13"/>
      <c r="E143" s="18">
        <v>-900</v>
      </c>
      <c r="F143" s="19">
        <v>-14.404500000000001</v>
      </c>
      <c r="G143" s="20">
        <v>-1E-4</v>
      </c>
      <c r="H143" s="21"/>
      <c r="I143" s="22"/>
    </row>
    <row r="144" spans="1:9" ht="13" customHeight="1">
      <c r="A144" s="16" t="s">
        <v>484</v>
      </c>
      <c r="B144" s="17" t="s">
        <v>485</v>
      </c>
      <c r="C144" s="13"/>
      <c r="D144" s="13"/>
      <c r="E144" s="18">
        <v>-550</v>
      </c>
      <c r="F144" s="19">
        <v>-15.414300000000001</v>
      </c>
      <c r="G144" s="20">
        <v>-1E-4</v>
      </c>
      <c r="H144" s="21"/>
      <c r="I144" s="22"/>
    </row>
    <row r="145" spans="1:9" ht="13" customHeight="1">
      <c r="A145" s="16" t="s">
        <v>486</v>
      </c>
      <c r="B145" s="17" t="s">
        <v>487</v>
      </c>
      <c r="C145" s="13"/>
      <c r="D145" s="13"/>
      <c r="E145" s="18">
        <v>-2475</v>
      </c>
      <c r="F145" s="19">
        <v>-17.1221</v>
      </c>
      <c r="G145" s="20">
        <v>-1E-4</v>
      </c>
      <c r="H145" s="21"/>
      <c r="I145" s="22"/>
    </row>
    <row r="146" spans="1:9" ht="13" customHeight="1">
      <c r="A146" s="16" t="s">
        <v>488</v>
      </c>
      <c r="B146" s="17" t="s">
        <v>489</v>
      </c>
      <c r="C146" s="13"/>
      <c r="D146" s="13"/>
      <c r="E146" s="18">
        <v>-2775</v>
      </c>
      <c r="F146" s="19">
        <v>-18.738199999999999</v>
      </c>
      <c r="G146" s="20">
        <v>-2.0000000000000001E-4</v>
      </c>
      <c r="H146" s="21"/>
      <c r="I146" s="22"/>
    </row>
    <row r="147" spans="1:9" ht="13" customHeight="1">
      <c r="A147" s="16" t="s">
        <v>490</v>
      </c>
      <c r="B147" s="17" t="s">
        <v>491</v>
      </c>
      <c r="C147" s="13"/>
      <c r="D147" s="13"/>
      <c r="E147" s="18">
        <v>-1800</v>
      </c>
      <c r="F147" s="19">
        <v>-19.224</v>
      </c>
      <c r="G147" s="20">
        <v>-2.0000000000000001E-4</v>
      </c>
      <c r="H147" s="21"/>
      <c r="I147" s="22"/>
    </row>
    <row r="148" spans="1:9" ht="13" customHeight="1">
      <c r="A148" s="16" t="s">
        <v>492</v>
      </c>
      <c r="B148" s="17" t="s">
        <v>493</v>
      </c>
      <c r="C148" s="13"/>
      <c r="D148" s="13"/>
      <c r="E148" s="18">
        <v>-5000</v>
      </c>
      <c r="F148" s="19">
        <v>-19.907499999999999</v>
      </c>
      <c r="G148" s="20">
        <v>-2.0000000000000001E-4</v>
      </c>
      <c r="H148" s="21"/>
      <c r="I148" s="22"/>
    </row>
    <row r="149" spans="1:9" ht="13" customHeight="1">
      <c r="A149" s="16" t="s">
        <v>494</v>
      </c>
      <c r="B149" s="17" t="s">
        <v>495</v>
      </c>
      <c r="C149" s="13"/>
      <c r="D149" s="13"/>
      <c r="E149" s="18">
        <v>-18450</v>
      </c>
      <c r="F149" s="19">
        <v>-22.247</v>
      </c>
      <c r="G149" s="20">
        <v>-2.0000000000000001E-4</v>
      </c>
      <c r="H149" s="21"/>
      <c r="I149" s="22"/>
    </row>
    <row r="150" spans="1:9" ht="13" customHeight="1">
      <c r="A150" s="16" t="s">
        <v>496</v>
      </c>
      <c r="B150" s="17" t="s">
        <v>497</v>
      </c>
      <c r="C150" s="13"/>
      <c r="D150" s="13"/>
      <c r="E150" s="18">
        <v>-3500</v>
      </c>
      <c r="F150" s="19">
        <v>-24.095800000000001</v>
      </c>
      <c r="G150" s="20">
        <v>-2.0000000000000001E-4</v>
      </c>
      <c r="H150" s="21"/>
      <c r="I150" s="22"/>
    </row>
    <row r="151" spans="1:9" ht="13" customHeight="1">
      <c r="A151" s="16" t="s">
        <v>498</v>
      </c>
      <c r="B151" s="17" t="s">
        <v>499</v>
      </c>
      <c r="C151" s="13"/>
      <c r="D151" s="13"/>
      <c r="E151" s="18">
        <v>-10800</v>
      </c>
      <c r="F151" s="19">
        <v>-27.4374</v>
      </c>
      <c r="G151" s="20">
        <v>-2.0000000000000001E-4</v>
      </c>
      <c r="H151" s="21"/>
      <c r="I151" s="22"/>
    </row>
    <row r="152" spans="1:9" ht="13" customHeight="1">
      <c r="A152" s="16" t="s">
        <v>500</v>
      </c>
      <c r="B152" s="17" t="s">
        <v>501</v>
      </c>
      <c r="C152" s="13"/>
      <c r="D152" s="13"/>
      <c r="E152" s="18">
        <v>-3500</v>
      </c>
      <c r="F152" s="19">
        <v>-30.061499999999999</v>
      </c>
      <c r="G152" s="20">
        <v>-2.0000000000000001E-4</v>
      </c>
      <c r="H152" s="21"/>
      <c r="I152" s="22"/>
    </row>
    <row r="153" spans="1:9" ht="13" customHeight="1">
      <c r="A153" s="16" t="s">
        <v>502</v>
      </c>
      <c r="B153" s="17" t="s">
        <v>503</v>
      </c>
      <c r="C153" s="13"/>
      <c r="D153" s="13"/>
      <c r="E153" s="18">
        <v>-1425</v>
      </c>
      <c r="F153" s="19">
        <v>-30.2927</v>
      </c>
      <c r="G153" s="20">
        <v>-2.9999999999999997E-4</v>
      </c>
      <c r="H153" s="21"/>
      <c r="I153" s="22"/>
    </row>
    <row r="154" spans="1:9" ht="13" customHeight="1">
      <c r="A154" s="16" t="s">
        <v>504</v>
      </c>
      <c r="B154" s="17" t="s">
        <v>505</v>
      </c>
      <c r="C154" s="13"/>
      <c r="D154" s="13"/>
      <c r="E154" s="18">
        <v>-9525</v>
      </c>
      <c r="F154" s="19">
        <v>-30.356200000000001</v>
      </c>
      <c r="G154" s="20">
        <v>-2.9999999999999997E-4</v>
      </c>
      <c r="H154" s="21"/>
      <c r="I154" s="22"/>
    </row>
    <row r="155" spans="1:9" ht="13" customHeight="1">
      <c r="A155" s="16" t="s">
        <v>506</v>
      </c>
      <c r="B155" s="17" t="s">
        <v>507</v>
      </c>
      <c r="C155" s="13"/>
      <c r="D155" s="13"/>
      <c r="E155" s="18">
        <v>-500</v>
      </c>
      <c r="F155" s="19">
        <v>-31.535</v>
      </c>
      <c r="G155" s="20">
        <v>-2.9999999999999997E-4</v>
      </c>
      <c r="H155" s="21"/>
      <c r="I155" s="22"/>
    </row>
    <row r="156" spans="1:9" ht="13" customHeight="1">
      <c r="A156" s="16" t="s">
        <v>508</v>
      </c>
      <c r="B156" s="17" t="s">
        <v>509</v>
      </c>
      <c r="C156" s="13"/>
      <c r="D156" s="13"/>
      <c r="E156" s="18">
        <v>-2100</v>
      </c>
      <c r="F156" s="19">
        <v>-34.177500000000002</v>
      </c>
      <c r="G156" s="20">
        <v>-2.9999999999999997E-4</v>
      </c>
      <c r="H156" s="21"/>
      <c r="I156" s="22"/>
    </row>
    <row r="157" spans="1:9" ht="13" customHeight="1">
      <c r="A157" s="16" t="s">
        <v>510</v>
      </c>
      <c r="B157" s="17" t="s">
        <v>511</v>
      </c>
      <c r="C157" s="13"/>
      <c r="D157" s="13"/>
      <c r="E157" s="18">
        <v>-30750</v>
      </c>
      <c r="F157" s="19">
        <v>-37.321300000000001</v>
      </c>
      <c r="G157" s="20">
        <v>-2.9999999999999997E-4</v>
      </c>
      <c r="H157" s="21"/>
      <c r="I157" s="22"/>
    </row>
    <row r="158" spans="1:9" ht="13" customHeight="1">
      <c r="A158" s="16" t="s">
        <v>512</v>
      </c>
      <c r="B158" s="17" t="s">
        <v>513</v>
      </c>
      <c r="C158" s="13"/>
      <c r="D158" s="13"/>
      <c r="E158" s="18">
        <v>-1875</v>
      </c>
      <c r="F158" s="19">
        <v>-38.302500000000002</v>
      </c>
      <c r="G158" s="20">
        <v>-2.9999999999999997E-4</v>
      </c>
      <c r="H158" s="21"/>
      <c r="I158" s="22"/>
    </row>
    <row r="159" spans="1:9" ht="13" customHeight="1">
      <c r="A159" s="16" t="s">
        <v>514</v>
      </c>
      <c r="B159" s="17" t="s">
        <v>515</v>
      </c>
      <c r="C159" s="13"/>
      <c r="D159" s="13"/>
      <c r="E159" s="18">
        <v>-600</v>
      </c>
      <c r="F159" s="19">
        <v>-38.567999999999998</v>
      </c>
      <c r="G159" s="20">
        <v>-2.9999999999999997E-4</v>
      </c>
      <c r="H159" s="21"/>
      <c r="I159" s="22"/>
    </row>
    <row r="160" spans="1:9" ht="13" customHeight="1">
      <c r="A160" s="16" t="s">
        <v>516</v>
      </c>
      <c r="B160" s="17" t="s">
        <v>517</v>
      </c>
      <c r="C160" s="13"/>
      <c r="D160" s="13"/>
      <c r="E160" s="18">
        <v>-500</v>
      </c>
      <c r="F160" s="19">
        <v>-38.58</v>
      </c>
      <c r="G160" s="20">
        <v>-2.9999999999999997E-4</v>
      </c>
      <c r="H160" s="21"/>
      <c r="I160" s="22"/>
    </row>
    <row r="161" spans="1:9" ht="13" customHeight="1">
      <c r="A161" s="16" t="s">
        <v>518</v>
      </c>
      <c r="B161" s="17" t="s">
        <v>519</v>
      </c>
      <c r="C161" s="13"/>
      <c r="D161" s="13"/>
      <c r="E161" s="18">
        <v>-1750</v>
      </c>
      <c r="F161" s="19">
        <v>-50.064</v>
      </c>
      <c r="G161" s="20">
        <v>-4.0000000000000002E-4</v>
      </c>
      <c r="H161" s="21"/>
      <c r="I161" s="22"/>
    </row>
    <row r="162" spans="1:9" ht="13" customHeight="1">
      <c r="A162" s="16" t="s">
        <v>520</v>
      </c>
      <c r="B162" s="17" t="s">
        <v>521</v>
      </c>
      <c r="C162" s="13"/>
      <c r="D162" s="13"/>
      <c r="E162" s="18">
        <v>-5200</v>
      </c>
      <c r="F162" s="19">
        <v>-50.130600000000001</v>
      </c>
      <c r="G162" s="20">
        <v>-4.0000000000000002E-4</v>
      </c>
      <c r="H162" s="21"/>
      <c r="I162" s="22"/>
    </row>
    <row r="163" spans="1:9" ht="13" customHeight="1">
      <c r="A163" s="16" t="s">
        <v>522</v>
      </c>
      <c r="B163" s="17" t="s">
        <v>523</v>
      </c>
      <c r="C163" s="13"/>
      <c r="D163" s="13"/>
      <c r="E163" s="18">
        <v>-5000</v>
      </c>
      <c r="F163" s="19">
        <v>-52.87</v>
      </c>
      <c r="G163" s="20">
        <v>-4.0000000000000002E-4</v>
      </c>
      <c r="H163" s="21"/>
      <c r="I163" s="22"/>
    </row>
    <row r="164" spans="1:9" ht="13" customHeight="1">
      <c r="A164" s="16" t="s">
        <v>524</v>
      </c>
      <c r="B164" s="17" t="s">
        <v>525</v>
      </c>
      <c r="C164" s="13"/>
      <c r="D164" s="13"/>
      <c r="E164" s="18">
        <v>-9500</v>
      </c>
      <c r="F164" s="19">
        <v>-54.738999999999997</v>
      </c>
      <c r="G164" s="20">
        <v>-5.0000000000000001E-4</v>
      </c>
      <c r="H164" s="21"/>
      <c r="I164" s="22"/>
    </row>
    <row r="165" spans="1:9" ht="13" customHeight="1">
      <c r="A165" s="16" t="s">
        <v>526</v>
      </c>
      <c r="B165" s="17" t="s">
        <v>527</v>
      </c>
      <c r="C165" s="13"/>
      <c r="D165" s="13"/>
      <c r="E165" s="18">
        <v>-5775</v>
      </c>
      <c r="F165" s="19">
        <v>-57.680700000000002</v>
      </c>
      <c r="G165" s="20">
        <v>-5.0000000000000001E-4</v>
      </c>
      <c r="H165" s="21"/>
      <c r="I165" s="22"/>
    </row>
    <row r="166" spans="1:9" ht="13" customHeight="1">
      <c r="A166" s="16" t="s">
        <v>528</v>
      </c>
      <c r="B166" s="17" t="s">
        <v>529</v>
      </c>
      <c r="C166" s="13"/>
      <c r="D166" s="13"/>
      <c r="E166" s="18">
        <v>-4500</v>
      </c>
      <c r="F166" s="19">
        <v>-58.216500000000003</v>
      </c>
      <c r="G166" s="20">
        <v>-5.0000000000000001E-4</v>
      </c>
      <c r="H166" s="21"/>
      <c r="I166" s="22"/>
    </row>
    <row r="167" spans="1:9" ht="13" customHeight="1">
      <c r="A167" s="16" t="s">
        <v>530</v>
      </c>
      <c r="B167" s="17" t="s">
        <v>531</v>
      </c>
      <c r="C167" s="13"/>
      <c r="D167" s="13"/>
      <c r="E167" s="18">
        <v>-18750</v>
      </c>
      <c r="F167" s="19">
        <v>-59.278100000000002</v>
      </c>
      <c r="G167" s="20">
        <v>-5.0000000000000001E-4</v>
      </c>
      <c r="H167" s="21"/>
      <c r="I167" s="22"/>
    </row>
    <row r="168" spans="1:9" ht="13" customHeight="1">
      <c r="A168" s="16" t="s">
        <v>532</v>
      </c>
      <c r="B168" s="17" t="s">
        <v>533</v>
      </c>
      <c r="C168" s="13"/>
      <c r="D168" s="13"/>
      <c r="E168" s="18">
        <v>-9350</v>
      </c>
      <c r="F168" s="19">
        <v>-61.1584</v>
      </c>
      <c r="G168" s="20">
        <v>-5.0000000000000001E-4</v>
      </c>
      <c r="H168" s="21"/>
      <c r="I168" s="22"/>
    </row>
    <row r="169" spans="1:9" ht="13" customHeight="1">
      <c r="A169" s="16" t="s">
        <v>534</v>
      </c>
      <c r="B169" s="17" t="s">
        <v>535</v>
      </c>
      <c r="C169" s="13"/>
      <c r="D169" s="13"/>
      <c r="E169" s="18">
        <v>-2250</v>
      </c>
      <c r="F169" s="19">
        <v>-62.592799999999997</v>
      </c>
      <c r="G169" s="20">
        <v>-5.0000000000000001E-4</v>
      </c>
      <c r="H169" s="21"/>
      <c r="I169" s="22"/>
    </row>
    <row r="170" spans="1:9" ht="13" customHeight="1">
      <c r="A170" s="16" t="s">
        <v>536</v>
      </c>
      <c r="B170" s="17" t="s">
        <v>537</v>
      </c>
      <c r="C170" s="13"/>
      <c r="D170" s="13"/>
      <c r="E170" s="18">
        <v>-3500</v>
      </c>
      <c r="F170" s="19">
        <v>-64.281000000000006</v>
      </c>
      <c r="G170" s="20">
        <v>-5.0000000000000001E-4</v>
      </c>
      <c r="H170" s="21"/>
      <c r="I170" s="22"/>
    </row>
    <row r="171" spans="1:9" ht="13" customHeight="1">
      <c r="A171" s="16" t="s">
        <v>538</v>
      </c>
      <c r="B171" s="17" t="s">
        <v>539</v>
      </c>
      <c r="C171" s="13"/>
      <c r="D171" s="13"/>
      <c r="E171" s="18">
        <v>-39000</v>
      </c>
      <c r="F171" s="19">
        <v>-65.356200000000001</v>
      </c>
      <c r="G171" s="20">
        <v>-5.0000000000000001E-4</v>
      </c>
      <c r="H171" s="21"/>
      <c r="I171" s="22"/>
    </row>
    <row r="172" spans="1:9" ht="13" customHeight="1">
      <c r="A172" s="16" t="s">
        <v>540</v>
      </c>
      <c r="B172" s="17" t="s">
        <v>541</v>
      </c>
      <c r="C172" s="13"/>
      <c r="D172" s="13"/>
      <c r="E172" s="18">
        <v>-5950</v>
      </c>
      <c r="F172" s="19">
        <v>-66.336600000000004</v>
      </c>
      <c r="G172" s="20">
        <v>-5.9999999999999995E-4</v>
      </c>
      <c r="H172" s="21"/>
      <c r="I172" s="22"/>
    </row>
    <row r="173" spans="1:9" ht="13" customHeight="1">
      <c r="A173" s="16" t="s">
        <v>542</v>
      </c>
      <c r="B173" s="17" t="s">
        <v>543</v>
      </c>
      <c r="C173" s="13"/>
      <c r="D173" s="13"/>
      <c r="E173" s="18">
        <v>-5950</v>
      </c>
      <c r="F173" s="19">
        <v>-66.782799999999995</v>
      </c>
      <c r="G173" s="20">
        <v>-5.9999999999999995E-4</v>
      </c>
      <c r="H173" s="21"/>
      <c r="I173" s="22"/>
    </row>
    <row r="174" spans="1:9" ht="13" customHeight="1">
      <c r="A174" s="16" t="s">
        <v>544</v>
      </c>
      <c r="B174" s="17" t="s">
        <v>545</v>
      </c>
      <c r="C174" s="13"/>
      <c r="D174" s="13"/>
      <c r="E174" s="18">
        <v>-3250</v>
      </c>
      <c r="F174" s="19">
        <v>-66.914299999999997</v>
      </c>
      <c r="G174" s="20">
        <v>-5.9999999999999995E-4</v>
      </c>
      <c r="H174" s="21"/>
      <c r="I174" s="22"/>
    </row>
    <row r="175" spans="1:9" ht="13" customHeight="1">
      <c r="A175" s="16" t="s">
        <v>546</v>
      </c>
      <c r="B175" s="17" t="s">
        <v>547</v>
      </c>
      <c r="C175" s="13"/>
      <c r="D175" s="13"/>
      <c r="E175" s="18">
        <v>-6075</v>
      </c>
      <c r="F175" s="19">
        <v>-71.605999999999995</v>
      </c>
      <c r="G175" s="20">
        <v>-5.9999999999999995E-4</v>
      </c>
      <c r="H175" s="21"/>
      <c r="I175" s="22"/>
    </row>
    <row r="176" spans="1:9" ht="13" customHeight="1">
      <c r="A176" s="16" t="s">
        <v>548</v>
      </c>
      <c r="B176" s="17" t="s">
        <v>549</v>
      </c>
      <c r="C176" s="13"/>
      <c r="D176" s="13"/>
      <c r="E176" s="18">
        <v>-6825</v>
      </c>
      <c r="F176" s="19">
        <v>-72.113</v>
      </c>
      <c r="G176" s="20">
        <v>-5.9999999999999995E-4</v>
      </c>
      <c r="H176" s="21"/>
      <c r="I176" s="22"/>
    </row>
    <row r="177" spans="1:9" ht="13" customHeight="1">
      <c r="A177" s="16" t="s">
        <v>550</v>
      </c>
      <c r="B177" s="17" t="s">
        <v>551</v>
      </c>
      <c r="C177" s="13"/>
      <c r="D177" s="13"/>
      <c r="E177" s="18">
        <v>-7800</v>
      </c>
      <c r="F177" s="19">
        <v>-74.583600000000004</v>
      </c>
      <c r="G177" s="20">
        <v>-5.9999999999999995E-4</v>
      </c>
      <c r="H177" s="21"/>
      <c r="I177" s="22"/>
    </row>
    <row r="178" spans="1:9" ht="13" customHeight="1">
      <c r="A178" s="16" t="s">
        <v>552</v>
      </c>
      <c r="B178" s="17" t="s">
        <v>553</v>
      </c>
      <c r="C178" s="13"/>
      <c r="D178" s="13"/>
      <c r="E178" s="18">
        <v>-450</v>
      </c>
      <c r="F178" s="19">
        <v>-76.103999999999999</v>
      </c>
      <c r="G178" s="20">
        <v>-5.9999999999999995E-4</v>
      </c>
      <c r="H178" s="21"/>
      <c r="I178" s="22"/>
    </row>
    <row r="179" spans="1:9" ht="13" customHeight="1">
      <c r="A179" s="16" t="s">
        <v>554</v>
      </c>
      <c r="B179" s="17" t="s">
        <v>555</v>
      </c>
      <c r="C179" s="13"/>
      <c r="D179" s="13"/>
      <c r="E179" s="18">
        <v>-26325</v>
      </c>
      <c r="F179" s="19">
        <v>-78.409000000000006</v>
      </c>
      <c r="G179" s="20">
        <v>-6.9999999999999999E-4</v>
      </c>
      <c r="H179" s="21"/>
      <c r="I179" s="22"/>
    </row>
    <row r="180" spans="1:9" ht="13" customHeight="1">
      <c r="A180" s="16" t="s">
        <v>556</v>
      </c>
      <c r="B180" s="17" t="s">
        <v>557</v>
      </c>
      <c r="C180" s="13"/>
      <c r="D180" s="13"/>
      <c r="E180" s="18">
        <v>-14400</v>
      </c>
      <c r="F180" s="19">
        <v>-79.055999999999997</v>
      </c>
      <c r="G180" s="20">
        <v>-6.9999999999999999E-4</v>
      </c>
      <c r="H180" s="21"/>
      <c r="I180" s="22"/>
    </row>
    <row r="181" spans="1:9" ht="13" customHeight="1">
      <c r="A181" s="16" t="s">
        <v>558</v>
      </c>
      <c r="B181" s="17" t="s">
        <v>559</v>
      </c>
      <c r="C181" s="13"/>
      <c r="D181" s="13"/>
      <c r="E181" s="18">
        <v>-64350</v>
      </c>
      <c r="F181" s="19">
        <v>-80.585499999999996</v>
      </c>
      <c r="G181" s="20">
        <v>-6.9999999999999999E-4</v>
      </c>
      <c r="H181" s="21"/>
      <c r="I181" s="22"/>
    </row>
    <row r="182" spans="1:9" ht="13" customHeight="1">
      <c r="A182" s="16" t="s">
        <v>560</v>
      </c>
      <c r="B182" s="17" t="s">
        <v>561</v>
      </c>
      <c r="C182" s="13"/>
      <c r="D182" s="13"/>
      <c r="E182" s="18">
        <v>-5500</v>
      </c>
      <c r="F182" s="19">
        <v>-81.95</v>
      </c>
      <c r="G182" s="20">
        <v>-6.9999999999999999E-4</v>
      </c>
      <c r="H182" s="21"/>
      <c r="I182" s="22"/>
    </row>
    <row r="183" spans="1:9" ht="13" customHeight="1">
      <c r="A183" s="16" t="s">
        <v>562</v>
      </c>
      <c r="B183" s="17" t="s">
        <v>563</v>
      </c>
      <c r="C183" s="13"/>
      <c r="D183" s="13"/>
      <c r="E183" s="18">
        <v>-11000</v>
      </c>
      <c r="F183" s="19">
        <v>-82.956500000000005</v>
      </c>
      <c r="G183" s="20">
        <v>-6.9999999999999999E-4</v>
      </c>
      <c r="H183" s="21"/>
      <c r="I183" s="22"/>
    </row>
    <row r="184" spans="1:9" ht="13" customHeight="1">
      <c r="A184" s="16" t="s">
        <v>564</v>
      </c>
      <c r="B184" s="17" t="s">
        <v>565</v>
      </c>
      <c r="C184" s="13"/>
      <c r="D184" s="13"/>
      <c r="E184" s="18">
        <v>-4125</v>
      </c>
      <c r="F184" s="19">
        <v>-83.217799999999997</v>
      </c>
      <c r="G184" s="20">
        <v>-6.9999999999999999E-4</v>
      </c>
      <c r="H184" s="21"/>
      <c r="I184" s="22"/>
    </row>
    <row r="185" spans="1:9" ht="13" customHeight="1">
      <c r="A185" s="16" t="s">
        <v>566</v>
      </c>
      <c r="B185" s="17" t="s">
        <v>567</v>
      </c>
      <c r="C185" s="13"/>
      <c r="D185" s="13"/>
      <c r="E185" s="18">
        <v>-11000</v>
      </c>
      <c r="F185" s="19">
        <v>-83.4405</v>
      </c>
      <c r="G185" s="20">
        <v>-6.9999999999999999E-4</v>
      </c>
      <c r="H185" s="21"/>
      <c r="I185" s="22"/>
    </row>
    <row r="186" spans="1:9" ht="13" customHeight="1">
      <c r="A186" s="16" t="s">
        <v>568</v>
      </c>
      <c r="B186" s="17" t="s">
        <v>569</v>
      </c>
      <c r="C186" s="13"/>
      <c r="D186" s="13"/>
      <c r="E186" s="18">
        <v>-750</v>
      </c>
      <c r="F186" s="19">
        <v>-83.962500000000006</v>
      </c>
      <c r="G186" s="20">
        <v>-6.9999999999999999E-4</v>
      </c>
      <c r="H186" s="21"/>
      <c r="I186" s="22"/>
    </row>
    <row r="187" spans="1:9" ht="13" customHeight="1">
      <c r="A187" s="16" t="s">
        <v>570</v>
      </c>
      <c r="B187" s="17" t="s">
        <v>571</v>
      </c>
      <c r="C187" s="13"/>
      <c r="D187" s="13"/>
      <c r="E187" s="18">
        <v>-2000</v>
      </c>
      <c r="F187" s="19">
        <v>-85.888000000000005</v>
      </c>
      <c r="G187" s="20">
        <v>-6.9999999999999999E-4</v>
      </c>
      <c r="H187" s="21"/>
      <c r="I187" s="22"/>
    </row>
    <row r="188" spans="1:9" ht="13" customHeight="1">
      <c r="A188" s="16" t="s">
        <v>572</v>
      </c>
      <c r="B188" s="17" t="s">
        <v>573</v>
      </c>
      <c r="C188" s="13"/>
      <c r="D188" s="13"/>
      <c r="E188" s="18">
        <v>-49500</v>
      </c>
      <c r="F188" s="19">
        <v>-90.154399999999995</v>
      </c>
      <c r="G188" s="20">
        <v>-6.9999999999999999E-4</v>
      </c>
      <c r="H188" s="21"/>
      <c r="I188" s="22"/>
    </row>
    <row r="189" spans="1:9" ht="13" customHeight="1">
      <c r="A189" s="16" t="s">
        <v>574</v>
      </c>
      <c r="B189" s="17" t="s">
        <v>575</v>
      </c>
      <c r="C189" s="13"/>
      <c r="D189" s="13"/>
      <c r="E189" s="18">
        <v>-2975</v>
      </c>
      <c r="F189" s="19">
        <v>-91.978099999999998</v>
      </c>
      <c r="G189" s="20">
        <v>-8.0000000000000004E-4</v>
      </c>
      <c r="H189" s="21"/>
      <c r="I189" s="22"/>
    </row>
    <row r="190" spans="1:9" ht="13" customHeight="1">
      <c r="A190" s="16" t="s">
        <v>576</v>
      </c>
      <c r="B190" s="17" t="s">
        <v>577</v>
      </c>
      <c r="C190" s="13"/>
      <c r="D190" s="13"/>
      <c r="E190" s="18">
        <v>-17100</v>
      </c>
      <c r="F190" s="19">
        <v>-94.400599999999997</v>
      </c>
      <c r="G190" s="20">
        <v>-8.0000000000000004E-4</v>
      </c>
      <c r="H190" s="21"/>
      <c r="I190" s="22"/>
    </row>
    <row r="191" spans="1:9" ht="13" customHeight="1">
      <c r="A191" s="16" t="s">
        <v>578</v>
      </c>
      <c r="B191" s="17" t="s">
        <v>579</v>
      </c>
      <c r="C191" s="13"/>
      <c r="D191" s="13"/>
      <c r="E191" s="18">
        <v>-9750</v>
      </c>
      <c r="F191" s="19">
        <v>-97.3733</v>
      </c>
      <c r="G191" s="20">
        <v>-8.0000000000000004E-4</v>
      </c>
      <c r="H191" s="21"/>
      <c r="I191" s="22"/>
    </row>
    <row r="192" spans="1:9" ht="13" customHeight="1">
      <c r="A192" s="16" t="s">
        <v>580</v>
      </c>
      <c r="B192" s="17" t="s">
        <v>581</v>
      </c>
      <c r="C192" s="13"/>
      <c r="D192" s="13"/>
      <c r="E192" s="18">
        <v>-19975</v>
      </c>
      <c r="F192" s="19">
        <v>-98.117199999999997</v>
      </c>
      <c r="G192" s="20">
        <v>-8.0000000000000004E-4</v>
      </c>
      <c r="H192" s="21"/>
      <c r="I192" s="22"/>
    </row>
    <row r="193" spans="1:9" ht="13" customHeight="1">
      <c r="A193" s="16" t="s">
        <v>582</v>
      </c>
      <c r="B193" s="17" t="s">
        <v>583</v>
      </c>
      <c r="C193" s="13"/>
      <c r="D193" s="13"/>
      <c r="E193" s="18">
        <v>-875</v>
      </c>
      <c r="F193" s="19">
        <v>-98.525000000000006</v>
      </c>
      <c r="G193" s="20">
        <v>-8.0000000000000004E-4</v>
      </c>
      <c r="H193" s="21"/>
      <c r="I193" s="22"/>
    </row>
    <row r="194" spans="1:9" ht="13" customHeight="1">
      <c r="A194" s="16" t="s">
        <v>584</v>
      </c>
      <c r="B194" s="17" t="s">
        <v>585</v>
      </c>
      <c r="C194" s="13"/>
      <c r="D194" s="13"/>
      <c r="E194" s="18">
        <v>-73100</v>
      </c>
      <c r="F194" s="19">
        <v>-107.9614</v>
      </c>
      <c r="G194" s="20">
        <v>-8.9999999999999998E-4</v>
      </c>
      <c r="H194" s="21"/>
      <c r="I194" s="22"/>
    </row>
    <row r="195" spans="1:9" ht="13" customHeight="1">
      <c r="A195" s="16" t="s">
        <v>586</v>
      </c>
      <c r="B195" s="17" t="s">
        <v>587</v>
      </c>
      <c r="C195" s="13"/>
      <c r="D195" s="13"/>
      <c r="E195" s="18">
        <v>-1000650</v>
      </c>
      <c r="F195" s="19">
        <v>-109.7713</v>
      </c>
      <c r="G195" s="20">
        <v>-8.9999999999999998E-4</v>
      </c>
      <c r="H195" s="21"/>
      <c r="I195" s="22"/>
    </row>
    <row r="196" spans="1:9" ht="13" customHeight="1">
      <c r="A196" s="16" t="s">
        <v>588</v>
      </c>
      <c r="B196" s="17" t="s">
        <v>589</v>
      </c>
      <c r="C196" s="13"/>
      <c r="D196" s="13"/>
      <c r="E196" s="18">
        <v>-11250</v>
      </c>
      <c r="F196" s="19">
        <v>-111.7238</v>
      </c>
      <c r="G196" s="20">
        <v>-8.9999999999999998E-4</v>
      </c>
      <c r="H196" s="21"/>
      <c r="I196" s="22"/>
    </row>
    <row r="197" spans="1:9" ht="13" customHeight="1">
      <c r="A197" s="16" t="s">
        <v>590</v>
      </c>
      <c r="B197" s="17" t="s">
        <v>591</v>
      </c>
      <c r="C197" s="13"/>
      <c r="D197" s="13"/>
      <c r="E197" s="18">
        <v>-2550</v>
      </c>
      <c r="F197" s="19">
        <v>-112.4984</v>
      </c>
      <c r="G197" s="20">
        <v>-8.9999999999999998E-4</v>
      </c>
      <c r="H197" s="21"/>
      <c r="I197" s="22"/>
    </row>
    <row r="198" spans="1:9" ht="13" customHeight="1">
      <c r="A198" s="16" t="s">
        <v>592</v>
      </c>
      <c r="B198" s="17" t="s">
        <v>593</v>
      </c>
      <c r="C198" s="13"/>
      <c r="D198" s="13"/>
      <c r="E198" s="18">
        <v>-2700</v>
      </c>
      <c r="F198" s="19">
        <v>-116.6724</v>
      </c>
      <c r="G198" s="20">
        <v>-1E-3</v>
      </c>
      <c r="H198" s="21"/>
      <c r="I198" s="22"/>
    </row>
    <row r="199" spans="1:9" ht="13" customHeight="1">
      <c r="A199" s="16" t="s">
        <v>594</v>
      </c>
      <c r="B199" s="17" t="s">
        <v>595</v>
      </c>
      <c r="C199" s="13"/>
      <c r="D199" s="13"/>
      <c r="E199" s="18">
        <v>-40950</v>
      </c>
      <c r="F199" s="19">
        <v>-122.6862</v>
      </c>
      <c r="G199" s="20">
        <v>-1E-3</v>
      </c>
      <c r="H199" s="21"/>
      <c r="I199" s="22"/>
    </row>
    <row r="200" spans="1:9" ht="13" customHeight="1">
      <c r="A200" s="16" t="s">
        <v>596</v>
      </c>
      <c r="B200" s="17" t="s">
        <v>597</v>
      </c>
      <c r="C200" s="13"/>
      <c r="D200" s="13"/>
      <c r="E200" s="18">
        <v>-37500</v>
      </c>
      <c r="F200" s="19">
        <v>-124.3313</v>
      </c>
      <c r="G200" s="20">
        <v>-1E-3</v>
      </c>
      <c r="H200" s="21"/>
      <c r="I200" s="22"/>
    </row>
    <row r="201" spans="1:9" ht="13" customHeight="1">
      <c r="A201" s="16" t="s">
        <v>598</v>
      </c>
      <c r="B201" s="17" t="s">
        <v>599</v>
      </c>
      <c r="C201" s="13"/>
      <c r="D201" s="13"/>
      <c r="E201" s="18">
        <v>-8250</v>
      </c>
      <c r="F201" s="19">
        <v>-125.10299999999999</v>
      </c>
      <c r="G201" s="20">
        <v>-1E-3</v>
      </c>
      <c r="H201" s="21"/>
      <c r="I201" s="22"/>
    </row>
    <row r="202" spans="1:9" ht="13" customHeight="1">
      <c r="A202" s="16" t="s">
        <v>600</v>
      </c>
      <c r="B202" s="17" t="s">
        <v>601</v>
      </c>
      <c r="C202" s="13"/>
      <c r="D202" s="13"/>
      <c r="E202" s="18">
        <v>-8250</v>
      </c>
      <c r="F202" s="19">
        <v>-125.8455</v>
      </c>
      <c r="G202" s="20">
        <v>-1E-3</v>
      </c>
      <c r="H202" s="21"/>
      <c r="I202" s="22"/>
    </row>
    <row r="203" spans="1:9" ht="13" customHeight="1">
      <c r="A203" s="16" t="s">
        <v>602</v>
      </c>
      <c r="B203" s="17" t="s">
        <v>603</v>
      </c>
      <c r="C203" s="13"/>
      <c r="D203" s="13"/>
      <c r="E203" s="18">
        <v>-17250</v>
      </c>
      <c r="F203" s="19">
        <v>-128.84030000000001</v>
      </c>
      <c r="G203" s="20">
        <v>-1.1000000000000001E-3</v>
      </c>
      <c r="H203" s="21"/>
      <c r="I203" s="22"/>
    </row>
    <row r="204" spans="1:9" ht="13" customHeight="1">
      <c r="A204" s="16" t="s">
        <v>604</v>
      </c>
      <c r="B204" s="17" t="s">
        <v>605</v>
      </c>
      <c r="C204" s="13"/>
      <c r="D204" s="13"/>
      <c r="E204" s="18">
        <v>-1875</v>
      </c>
      <c r="F204" s="19">
        <v>-132.90940000000001</v>
      </c>
      <c r="G204" s="20">
        <v>-1.1000000000000001E-3</v>
      </c>
      <c r="H204" s="21"/>
      <c r="I204" s="22"/>
    </row>
    <row r="205" spans="1:9" ht="13" customHeight="1">
      <c r="A205" s="16" t="s">
        <v>606</v>
      </c>
      <c r="B205" s="17" t="s">
        <v>607</v>
      </c>
      <c r="C205" s="13"/>
      <c r="D205" s="13"/>
      <c r="E205" s="18">
        <v>-26250</v>
      </c>
      <c r="F205" s="19">
        <v>-133.78309999999999</v>
      </c>
      <c r="G205" s="20">
        <v>-1.1000000000000001E-3</v>
      </c>
      <c r="H205" s="21"/>
      <c r="I205" s="22"/>
    </row>
    <row r="206" spans="1:9" ht="13" customHeight="1">
      <c r="A206" s="16" t="s">
        <v>608</v>
      </c>
      <c r="B206" s="17" t="s">
        <v>609</v>
      </c>
      <c r="C206" s="13"/>
      <c r="D206" s="13"/>
      <c r="E206" s="18">
        <v>-3400</v>
      </c>
      <c r="F206" s="19">
        <v>-137.24100000000001</v>
      </c>
      <c r="G206" s="20">
        <v>-1.1000000000000001E-3</v>
      </c>
      <c r="H206" s="21"/>
      <c r="I206" s="22"/>
    </row>
    <row r="207" spans="1:9" ht="13" customHeight="1">
      <c r="A207" s="16" t="s">
        <v>610</v>
      </c>
      <c r="B207" s="17" t="s">
        <v>611</v>
      </c>
      <c r="C207" s="13"/>
      <c r="D207" s="13"/>
      <c r="E207" s="18">
        <v>-10150</v>
      </c>
      <c r="F207" s="19">
        <v>-149.69220000000001</v>
      </c>
      <c r="G207" s="20">
        <v>-1.1999999999999999E-3</v>
      </c>
      <c r="H207" s="21"/>
      <c r="I207" s="22"/>
    </row>
    <row r="208" spans="1:9" ht="13" customHeight="1">
      <c r="A208" s="16" t="s">
        <v>612</v>
      </c>
      <c r="B208" s="17" t="s">
        <v>613</v>
      </c>
      <c r="C208" s="13"/>
      <c r="D208" s="13"/>
      <c r="E208" s="18">
        <v>-6800</v>
      </c>
      <c r="F208" s="19">
        <v>-151.16399999999999</v>
      </c>
      <c r="G208" s="20">
        <v>-1.2999999999999999E-3</v>
      </c>
      <c r="H208" s="21"/>
      <c r="I208" s="22"/>
    </row>
    <row r="209" spans="1:9" ht="13" customHeight="1">
      <c r="A209" s="16" t="s">
        <v>614</v>
      </c>
      <c r="B209" s="17" t="s">
        <v>615</v>
      </c>
      <c r="C209" s="13"/>
      <c r="D209" s="13"/>
      <c r="E209" s="18">
        <v>-5500</v>
      </c>
      <c r="F209" s="19">
        <v>-156.37049999999999</v>
      </c>
      <c r="G209" s="20">
        <v>-1.2999999999999999E-3</v>
      </c>
      <c r="H209" s="21"/>
      <c r="I209" s="22"/>
    </row>
    <row r="210" spans="1:9" ht="13" customHeight="1">
      <c r="A210" s="16" t="s">
        <v>616</v>
      </c>
      <c r="B210" s="17" t="s">
        <v>617</v>
      </c>
      <c r="C210" s="13"/>
      <c r="D210" s="13"/>
      <c r="E210" s="18">
        <v>-3850</v>
      </c>
      <c r="F210" s="19">
        <v>-158.1388</v>
      </c>
      <c r="G210" s="20">
        <v>-1.2999999999999999E-3</v>
      </c>
      <c r="H210" s="21"/>
      <c r="I210" s="22"/>
    </row>
    <row r="211" spans="1:9" ht="13" customHeight="1">
      <c r="A211" s="16" t="s">
        <v>618</v>
      </c>
      <c r="B211" s="17" t="s">
        <v>619</v>
      </c>
      <c r="C211" s="13"/>
      <c r="D211" s="13"/>
      <c r="E211" s="18">
        <v>-28350</v>
      </c>
      <c r="F211" s="19">
        <v>-159.2987</v>
      </c>
      <c r="G211" s="20">
        <v>-1.2999999999999999E-3</v>
      </c>
      <c r="H211" s="21"/>
      <c r="I211" s="22"/>
    </row>
    <row r="212" spans="1:9" ht="13" customHeight="1">
      <c r="A212" s="16" t="s">
        <v>620</v>
      </c>
      <c r="B212" s="17" t="s">
        <v>621</v>
      </c>
      <c r="C212" s="13"/>
      <c r="D212" s="13"/>
      <c r="E212" s="18">
        <v>-55125</v>
      </c>
      <c r="F212" s="19">
        <v>-160.30350000000001</v>
      </c>
      <c r="G212" s="20">
        <v>-1.2999999999999999E-3</v>
      </c>
      <c r="H212" s="21"/>
      <c r="I212" s="22"/>
    </row>
    <row r="213" spans="1:9" ht="13" customHeight="1">
      <c r="A213" s="16" t="s">
        <v>622</v>
      </c>
      <c r="B213" s="17" t="s">
        <v>623</v>
      </c>
      <c r="C213" s="13"/>
      <c r="D213" s="13"/>
      <c r="E213" s="18">
        <v>-7875</v>
      </c>
      <c r="F213" s="19">
        <v>-161.25640000000001</v>
      </c>
      <c r="G213" s="20">
        <v>-1.2999999999999999E-3</v>
      </c>
      <c r="H213" s="21"/>
      <c r="I213" s="22"/>
    </row>
    <row r="214" spans="1:9" ht="13" customHeight="1">
      <c r="A214" s="16" t="s">
        <v>624</v>
      </c>
      <c r="B214" s="17" t="s">
        <v>625</v>
      </c>
      <c r="C214" s="13"/>
      <c r="D214" s="13"/>
      <c r="E214" s="18">
        <v>-5075</v>
      </c>
      <c r="F214" s="19">
        <v>-163.44040000000001</v>
      </c>
      <c r="G214" s="20">
        <v>-1.4E-3</v>
      </c>
      <c r="H214" s="21"/>
      <c r="I214" s="22"/>
    </row>
    <row r="215" spans="1:9" ht="13" customHeight="1">
      <c r="A215" s="16" t="s">
        <v>626</v>
      </c>
      <c r="B215" s="17" t="s">
        <v>627</v>
      </c>
      <c r="C215" s="13"/>
      <c r="D215" s="13"/>
      <c r="E215" s="18">
        <v>-4025</v>
      </c>
      <c r="F215" s="19">
        <v>-166.2567</v>
      </c>
      <c r="G215" s="20">
        <v>-1.4E-3</v>
      </c>
      <c r="H215" s="21"/>
      <c r="I215" s="22"/>
    </row>
    <row r="216" spans="1:9" ht="13" customHeight="1">
      <c r="A216" s="16" t="s">
        <v>628</v>
      </c>
      <c r="B216" s="17" t="s">
        <v>629</v>
      </c>
      <c r="C216" s="13"/>
      <c r="D216" s="13"/>
      <c r="E216" s="18">
        <v>-30450</v>
      </c>
      <c r="F216" s="19">
        <v>-170.21549999999999</v>
      </c>
      <c r="G216" s="20">
        <v>-1.4E-3</v>
      </c>
      <c r="H216" s="21"/>
      <c r="I216" s="22"/>
    </row>
    <row r="217" spans="1:9" ht="13" customHeight="1">
      <c r="A217" s="16" t="s">
        <v>630</v>
      </c>
      <c r="B217" s="17" t="s">
        <v>631</v>
      </c>
      <c r="C217" s="13"/>
      <c r="D217" s="13"/>
      <c r="E217" s="18">
        <v>-4200</v>
      </c>
      <c r="F217" s="19">
        <v>-171.738</v>
      </c>
      <c r="G217" s="20">
        <v>-1.4E-3</v>
      </c>
      <c r="H217" s="21"/>
      <c r="I217" s="22"/>
    </row>
    <row r="218" spans="1:9" ht="13" customHeight="1">
      <c r="A218" s="16" t="s">
        <v>632</v>
      </c>
      <c r="B218" s="17" t="s">
        <v>633</v>
      </c>
      <c r="C218" s="13"/>
      <c r="D218" s="13"/>
      <c r="E218" s="18">
        <v>-3900</v>
      </c>
      <c r="F218" s="19">
        <v>-172.5204</v>
      </c>
      <c r="G218" s="20">
        <v>-1.4E-3</v>
      </c>
      <c r="H218" s="21"/>
      <c r="I218" s="22"/>
    </row>
    <row r="219" spans="1:9" ht="13" customHeight="1">
      <c r="A219" s="16" t="s">
        <v>634</v>
      </c>
      <c r="B219" s="17" t="s">
        <v>635</v>
      </c>
      <c r="C219" s="13"/>
      <c r="D219" s="13"/>
      <c r="E219" s="18">
        <v>-808600</v>
      </c>
      <c r="F219" s="19">
        <v>-175.5471</v>
      </c>
      <c r="G219" s="20">
        <v>-1.5E-3</v>
      </c>
      <c r="H219" s="21"/>
      <c r="I219" s="22"/>
    </row>
    <row r="220" spans="1:9" ht="13" customHeight="1">
      <c r="A220" s="16" t="s">
        <v>636</v>
      </c>
      <c r="B220" s="17" t="s">
        <v>637</v>
      </c>
      <c r="C220" s="13"/>
      <c r="D220" s="13"/>
      <c r="E220" s="18">
        <v>-6750</v>
      </c>
      <c r="F220" s="19">
        <v>-179.90100000000001</v>
      </c>
      <c r="G220" s="20">
        <v>-1.5E-3</v>
      </c>
      <c r="H220" s="21"/>
      <c r="I220" s="22"/>
    </row>
    <row r="221" spans="1:9" ht="13" customHeight="1">
      <c r="A221" s="16" t="s">
        <v>638</v>
      </c>
      <c r="B221" s="17" t="s">
        <v>639</v>
      </c>
      <c r="C221" s="13"/>
      <c r="D221" s="13"/>
      <c r="E221" s="18">
        <v>-15400</v>
      </c>
      <c r="F221" s="19">
        <v>-184.261</v>
      </c>
      <c r="G221" s="20">
        <v>-1.5E-3</v>
      </c>
      <c r="H221" s="21"/>
      <c r="I221" s="22"/>
    </row>
    <row r="222" spans="1:9" ht="13" customHeight="1">
      <c r="A222" s="16" t="s">
        <v>640</v>
      </c>
      <c r="B222" s="17" t="s">
        <v>641</v>
      </c>
      <c r="C222" s="13"/>
      <c r="D222" s="13"/>
      <c r="E222" s="18">
        <v>-9000</v>
      </c>
      <c r="F222" s="19">
        <v>-185.292</v>
      </c>
      <c r="G222" s="20">
        <v>-1.5E-3</v>
      </c>
      <c r="H222" s="21"/>
      <c r="I222" s="22"/>
    </row>
    <row r="223" spans="1:9" ht="13" customHeight="1">
      <c r="A223" s="16" t="s">
        <v>642</v>
      </c>
      <c r="B223" s="17" t="s">
        <v>643</v>
      </c>
      <c r="C223" s="13"/>
      <c r="D223" s="13"/>
      <c r="E223" s="18">
        <v>-5775</v>
      </c>
      <c r="F223" s="19">
        <v>-187.11</v>
      </c>
      <c r="G223" s="20">
        <v>-1.6000000000000001E-3</v>
      </c>
      <c r="H223" s="21"/>
      <c r="I223" s="22"/>
    </row>
    <row r="224" spans="1:9" ht="13" customHeight="1">
      <c r="A224" s="16" t="s">
        <v>644</v>
      </c>
      <c r="B224" s="17" t="s">
        <v>645</v>
      </c>
      <c r="C224" s="13"/>
      <c r="D224" s="13"/>
      <c r="E224" s="18">
        <v>-41000</v>
      </c>
      <c r="F224" s="19">
        <v>-198.56299999999999</v>
      </c>
      <c r="G224" s="20">
        <v>-1.6000000000000001E-3</v>
      </c>
      <c r="H224" s="21"/>
      <c r="I224" s="22"/>
    </row>
    <row r="225" spans="1:9" ht="13" customHeight="1">
      <c r="A225" s="16" t="s">
        <v>646</v>
      </c>
      <c r="B225" s="17" t="s">
        <v>647</v>
      </c>
      <c r="C225" s="13"/>
      <c r="D225" s="13"/>
      <c r="E225" s="18">
        <v>-15625</v>
      </c>
      <c r="F225" s="19">
        <v>-199.01560000000001</v>
      </c>
      <c r="G225" s="20">
        <v>-1.6999999999999999E-3</v>
      </c>
      <c r="H225" s="21"/>
      <c r="I225" s="22"/>
    </row>
    <row r="226" spans="1:9" ht="13" customHeight="1">
      <c r="A226" s="16" t="s">
        <v>648</v>
      </c>
      <c r="B226" s="17" t="s">
        <v>649</v>
      </c>
      <c r="C226" s="13"/>
      <c r="D226" s="13"/>
      <c r="E226" s="18">
        <v>-1650</v>
      </c>
      <c r="F226" s="19">
        <v>-201.6465</v>
      </c>
      <c r="G226" s="20">
        <v>-1.6999999999999999E-3</v>
      </c>
      <c r="H226" s="21"/>
      <c r="I226" s="22"/>
    </row>
    <row r="227" spans="1:9" ht="13" customHeight="1">
      <c r="A227" s="16" t="s">
        <v>650</v>
      </c>
      <c r="B227" s="17" t="s">
        <v>651</v>
      </c>
      <c r="C227" s="13"/>
      <c r="D227" s="13"/>
      <c r="E227" s="18">
        <v>-17600</v>
      </c>
      <c r="F227" s="19">
        <v>-209.352</v>
      </c>
      <c r="G227" s="20">
        <v>-1.6999999999999999E-3</v>
      </c>
      <c r="H227" s="21"/>
      <c r="I227" s="22"/>
    </row>
    <row r="228" spans="1:9" ht="13" customHeight="1">
      <c r="A228" s="16" t="s">
        <v>652</v>
      </c>
      <c r="B228" s="17" t="s">
        <v>653</v>
      </c>
      <c r="C228" s="13"/>
      <c r="D228" s="13"/>
      <c r="E228" s="18">
        <v>-56550</v>
      </c>
      <c r="F228" s="19">
        <v>-217.37819999999999</v>
      </c>
      <c r="G228" s="20">
        <v>-1.8E-3</v>
      </c>
      <c r="H228" s="21"/>
      <c r="I228" s="22"/>
    </row>
    <row r="229" spans="1:9" ht="13" customHeight="1">
      <c r="A229" s="16" t="s">
        <v>654</v>
      </c>
      <c r="B229" s="17" t="s">
        <v>655</v>
      </c>
      <c r="C229" s="13"/>
      <c r="D229" s="13"/>
      <c r="E229" s="18">
        <v>-53950</v>
      </c>
      <c r="F229" s="19">
        <v>-219.11789999999999</v>
      </c>
      <c r="G229" s="20">
        <v>-1.8E-3</v>
      </c>
      <c r="H229" s="21"/>
      <c r="I229" s="22"/>
    </row>
    <row r="230" spans="1:9" ht="13" customHeight="1">
      <c r="A230" s="16" t="s">
        <v>656</v>
      </c>
      <c r="B230" s="17" t="s">
        <v>657</v>
      </c>
      <c r="C230" s="13"/>
      <c r="D230" s="13"/>
      <c r="E230" s="18">
        <v>-25200</v>
      </c>
      <c r="F230" s="19">
        <v>-220.0086</v>
      </c>
      <c r="G230" s="20">
        <v>-1.8E-3</v>
      </c>
      <c r="H230" s="21"/>
      <c r="I230" s="22"/>
    </row>
    <row r="231" spans="1:9" ht="13" customHeight="1">
      <c r="A231" s="16" t="s">
        <v>658</v>
      </c>
      <c r="B231" s="17" t="s">
        <v>659</v>
      </c>
      <c r="C231" s="13"/>
      <c r="D231" s="13"/>
      <c r="E231" s="18">
        <v>-19125</v>
      </c>
      <c r="F231" s="19">
        <v>-225.1969</v>
      </c>
      <c r="G231" s="20">
        <v>-1.9E-3</v>
      </c>
      <c r="H231" s="21"/>
      <c r="I231" s="22"/>
    </row>
    <row r="232" spans="1:9" ht="13" customHeight="1">
      <c r="A232" s="16" t="s">
        <v>660</v>
      </c>
      <c r="B232" s="17" t="s">
        <v>661</v>
      </c>
      <c r="C232" s="13"/>
      <c r="D232" s="13"/>
      <c r="E232" s="18">
        <v>-18500</v>
      </c>
      <c r="F232" s="19">
        <v>-226.958</v>
      </c>
      <c r="G232" s="20">
        <v>-1.9E-3</v>
      </c>
      <c r="H232" s="21"/>
      <c r="I232" s="22"/>
    </row>
    <row r="233" spans="1:9" ht="13" customHeight="1">
      <c r="A233" s="16" t="s">
        <v>662</v>
      </c>
      <c r="B233" s="17" t="s">
        <v>663</v>
      </c>
      <c r="C233" s="13"/>
      <c r="D233" s="13"/>
      <c r="E233" s="18">
        <v>-23000</v>
      </c>
      <c r="F233" s="19">
        <v>-230.03450000000001</v>
      </c>
      <c r="G233" s="20">
        <v>-1.9E-3</v>
      </c>
      <c r="H233" s="21"/>
      <c r="I233" s="22"/>
    </row>
    <row r="234" spans="1:9" ht="13" customHeight="1">
      <c r="A234" s="16" t="s">
        <v>664</v>
      </c>
      <c r="B234" s="17" t="s">
        <v>665</v>
      </c>
      <c r="C234" s="13"/>
      <c r="D234" s="13"/>
      <c r="E234" s="18">
        <v>-37975</v>
      </c>
      <c r="F234" s="19">
        <v>-234.03989999999999</v>
      </c>
      <c r="G234" s="20">
        <v>-1.9E-3</v>
      </c>
      <c r="H234" s="21"/>
      <c r="I234" s="22"/>
    </row>
    <row r="235" spans="1:9" ht="13" customHeight="1">
      <c r="A235" s="16" t="s">
        <v>666</v>
      </c>
      <c r="B235" s="17" t="s">
        <v>667</v>
      </c>
      <c r="C235" s="13"/>
      <c r="D235" s="13"/>
      <c r="E235" s="18">
        <v>-3125</v>
      </c>
      <c r="F235" s="19">
        <v>-239.625</v>
      </c>
      <c r="G235" s="20">
        <v>-2E-3</v>
      </c>
      <c r="H235" s="21"/>
      <c r="I235" s="22"/>
    </row>
    <row r="236" spans="1:9" ht="13" customHeight="1">
      <c r="A236" s="16" t="s">
        <v>668</v>
      </c>
      <c r="B236" s="17" t="s">
        <v>669</v>
      </c>
      <c r="C236" s="13"/>
      <c r="D236" s="13"/>
      <c r="E236" s="18">
        <v>-230175</v>
      </c>
      <c r="F236" s="19">
        <v>-242.7886</v>
      </c>
      <c r="G236" s="20">
        <v>-2E-3</v>
      </c>
      <c r="H236" s="21"/>
      <c r="I236" s="22"/>
    </row>
    <row r="237" spans="1:9" ht="13" customHeight="1">
      <c r="A237" s="16" t="s">
        <v>670</v>
      </c>
      <c r="B237" s="17" t="s">
        <v>671</v>
      </c>
      <c r="C237" s="13"/>
      <c r="D237" s="13"/>
      <c r="E237" s="18">
        <v>-40250</v>
      </c>
      <c r="F237" s="19">
        <v>-243.87479999999999</v>
      </c>
      <c r="G237" s="20">
        <v>-2E-3</v>
      </c>
      <c r="H237" s="21"/>
      <c r="I237" s="22"/>
    </row>
    <row r="238" spans="1:9" ht="13" customHeight="1">
      <c r="A238" s="16" t="s">
        <v>672</v>
      </c>
      <c r="B238" s="17" t="s">
        <v>673</v>
      </c>
      <c r="C238" s="13"/>
      <c r="D238" s="13"/>
      <c r="E238" s="18">
        <v>-12100</v>
      </c>
      <c r="F238" s="19">
        <v>-245.70259999999999</v>
      </c>
      <c r="G238" s="20">
        <v>-2E-3</v>
      </c>
      <c r="H238" s="21"/>
      <c r="I238" s="22"/>
    </row>
    <row r="239" spans="1:9" ht="13" customHeight="1">
      <c r="A239" s="16" t="s">
        <v>674</v>
      </c>
      <c r="B239" s="17" t="s">
        <v>675</v>
      </c>
      <c r="C239" s="13"/>
      <c r="D239" s="13"/>
      <c r="E239" s="18">
        <v>-237150</v>
      </c>
      <c r="F239" s="19">
        <v>-248.60429999999999</v>
      </c>
      <c r="G239" s="20">
        <v>-2.0999999999999999E-3</v>
      </c>
      <c r="H239" s="21"/>
      <c r="I239" s="22"/>
    </row>
    <row r="240" spans="1:9" ht="13" customHeight="1">
      <c r="A240" s="16" t="s">
        <v>676</v>
      </c>
      <c r="B240" s="17" t="s">
        <v>677</v>
      </c>
      <c r="C240" s="13"/>
      <c r="D240" s="13"/>
      <c r="E240" s="18">
        <v>-2100</v>
      </c>
      <c r="F240" s="19">
        <v>-250.46700000000001</v>
      </c>
      <c r="G240" s="20">
        <v>-2.0999999999999999E-3</v>
      </c>
      <c r="H240" s="21"/>
      <c r="I240" s="22"/>
    </row>
    <row r="241" spans="1:9" ht="13" customHeight="1">
      <c r="A241" s="16" t="s">
        <v>678</v>
      </c>
      <c r="B241" s="17" t="s">
        <v>679</v>
      </c>
      <c r="C241" s="13"/>
      <c r="D241" s="13"/>
      <c r="E241" s="18">
        <v>-4950</v>
      </c>
      <c r="F241" s="19">
        <v>-252.79650000000001</v>
      </c>
      <c r="G241" s="20">
        <v>-2.0999999999999999E-3</v>
      </c>
      <c r="H241" s="21"/>
      <c r="I241" s="22"/>
    </row>
    <row r="242" spans="1:9" ht="13" customHeight="1">
      <c r="A242" s="16" t="s">
        <v>680</v>
      </c>
      <c r="B242" s="17" t="s">
        <v>681</v>
      </c>
      <c r="C242" s="13"/>
      <c r="D242" s="13"/>
      <c r="E242" s="18">
        <v>-2150</v>
      </c>
      <c r="F242" s="19">
        <v>-254.9255</v>
      </c>
      <c r="G242" s="20">
        <v>-2.0999999999999999E-3</v>
      </c>
      <c r="H242" s="21"/>
      <c r="I242" s="22"/>
    </row>
    <row r="243" spans="1:9" ht="13" customHeight="1">
      <c r="A243" s="16" t="s">
        <v>682</v>
      </c>
      <c r="B243" s="17" t="s">
        <v>683</v>
      </c>
      <c r="C243" s="13"/>
      <c r="D243" s="13"/>
      <c r="E243" s="18">
        <v>-296800</v>
      </c>
      <c r="F243" s="19">
        <v>-256.31650000000002</v>
      </c>
      <c r="G243" s="20">
        <v>-2.0999999999999999E-3</v>
      </c>
      <c r="H243" s="21"/>
      <c r="I243" s="22"/>
    </row>
    <row r="244" spans="1:9" ht="13" customHeight="1">
      <c r="A244" s="16" t="s">
        <v>684</v>
      </c>
      <c r="B244" s="17" t="s">
        <v>685</v>
      </c>
      <c r="C244" s="13"/>
      <c r="D244" s="13"/>
      <c r="E244" s="18">
        <v>-25200</v>
      </c>
      <c r="F244" s="19">
        <v>-264.77640000000002</v>
      </c>
      <c r="G244" s="20">
        <v>-2.2000000000000001E-3</v>
      </c>
      <c r="H244" s="21"/>
      <c r="I244" s="22"/>
    </row>
    <row r="245" spans="1:9" ht="13" customHeight="1">
      <c r="A245" s="16" t="s">
        <v>686</v>
      </c>
      <c r="B245" s="17" t="s">
        <v>687</v>
      </c>
      <c r="C245" s="13"/>
      <c r="D245" s="13"/>
      <c r="E245" s="18">
        <v>-7500</v>
      </c>
      <c r="F245" s="19">
        <v>-284.71499999999997</v>
      </c>
      <c r="G245" s="20">
        <v>-2.3999999999999998E-3</v>
      </c>
      <c r="H245" s="21"/>
      <c r="I245" s="22"/>
    </row>
    <row r="246" spans="1:9" ht="13" customHeight="1">
      <c r="A246" s="16" t="s">
        <v>688</v>
      </c>
      <c r="B246" s="17" t="s">
        <v>689</v>
      </c>
      <c r="C246" s="13"/>
      <c r="D246" s="13"/>
      <c r="E246" s="18">
        <v>-96350</v>
      </c>
      <c r="F246" s="19">
        <v>-287.84559999999999</v>
      </c>
      <c r="G246" s="20">
        <v>-2.3999999999999998E-3</v>
      </c>
      <c r="H246" s="21"/>
      <c r="I246" s="22"/>
    </row>
    <row r="247" spans="1:9" ht="13" customHeight="1">
      <c r="A247" s="16" t="s">
        <v>690</v>
      </c>
      <c r="B247" s="17" t="s">
        <v>691</v>
      </c>
      <c r="C247" s="13"/>
      <c r="D247" s="13"/>
      <c r="E247" s="18">
        <v>-52500</v>
      </c>
      <c r="F247" s="19">
        <v>-292.55630000000002</v>
      </c>
      <c r="G247" s="20">
        <v>-2.3999999999999998E-3</v>
      </c>
      <c r="H247" s="21"/>
      <c r="I247" s="22"/>
    </row>
    <row r="248" spans="1:9" ht="13" customHeight="1">
      <c r="A248" s="16" t="s">
        <v>692</v>
      </c>
      <c r="B248" s="17" t="s">
        <v>693</v>
      </c>
      <c r="C248" s="13"/>
      <c r="D248" s="13"/>
      <c r="E248" s="18">
        <v>-13975</v>
      </c>
      <c r="F248" s="19">
        <v>-300.05720000000002</v>
      </c>
      <c r="G248" s="20">
        <v>-2.5000000000000001E-3</v>
      </c>
      <c r="H248" s="21"/>
      <c r="I248" s="22"/>
    </row>
    <row r="249" spans="1:9" ht="13" customHeight="1">
      <c r="A249" s="16" t="s">
        <v>694</v>
      </c>
      <c r="B249" s="17" t="s">
        <v>695</v>
      </c>
      <c r="C249" s="13"/>
      <c r="D249" s="13"/>
      <c r="E249" s="18">
        <v>-24375</v>
      </c>
      <c r="F249" s="19">
        <v>-312.17059999999998</v>
      </c>
      <c r="G249" s="20">
        <v>-2.5999999999999999E-3</v>
      </c>
      <c r="H249" s="21"/>
      <c r="I249" s="22"/>
    </row>
    <row r="250" spans="1:9" ht="13" customHeight="1">
      <c r="A250" s="16" t="s">
        <v>696</v>
      </c>
      <c r="B250" s="17" t="s">
        <v>697</v>
      </c>
      <c r="C250" s="13"/>
      <c r="D250" s="13"/>
      <c r="E250" s="18">
        <v>-124200</v>
      </c>
      <c r="F250" s="19">
        <v>-317.70359999999999</v>
      </c>
      <c r="G250" s="20">
        <v>-2.5999999999999999E-3</v>
      </c>
      <c r="H250" s="21"/>
      <c r="I250" s="22"/>
    </row>
    <row r="251" spans="1:9" ht="13" customHeight="1">
      <c r="A251" s="16" t="s">
        <v>698</v>
      </c>
      <c r="B251" s="17" t="s">
        <v>699</v>
      </c>
      <c r="C251" s="13"/>
      <c r="D251" s="13"/>
      <c r="E251" s="18">
        <v>-15750</v>
      </c>
      <c r="F251" s="19">
        <v>-322.40249999999997</v>
      </c>
      <c r="G251" s="20">
        <v>-2.7000000000000001E-3</v>
      </c>
      <c r="H251" s="21"/>
      <c r="I251" s="22"/>
    </row>
    <row r="252" spans="1:9" ht="13" customHeight="1">
      <c r="A252" s="16" t="s">
        <v>700</v>
      </c>
      <c r="B252" s="17" t="s">
        <v>701</v>
      </c>
      <c r="C252" s="13"/>
      <c r="D252" s="13"/>
      <c r="E252" s="18">
        <v>-280000</v>
      </c>
      <c r="F252" s="19">
        <v>-348.34800000000001</v>
      </c>
      <c r="G252" s="20">
        <v>-2.8999999999999998E-3</v>
      </c>
      <c r="H252" s="21"/>
      <c r="I252" s="22"/>
    </row>
    <row r="253" spans="1:9" ht="13" customHeight="1">
      <c r="A253" s="16" t="s">
        <v>702</v>
      </c>
      <c r="B253" s="17" t="s">
        <v>703</v>
      </c>
      <c r="C253" s="13"/>
      <c r="D253" s="13"/>
      <c r="E253" s="18">
        <v>-27500</v>
      </c>
      <c r="F253" s="19">
        <v>-350.40499999999997</v>
      </c>
      <c r="G253" s="20">
        <v>-2.8999999999999998E-3</v>
      </c>
      <c r="H253" s="21"/>
      <c r="I253" s="22"/>
    </row>
    <row r="254" spans="1:9" ht="13" customHeight="1">
      <c r="A254" s="16" t="s">
        <v>704</v>
      </c>
      <c r="B254" s="17" t="s">
        <v>705</v>
      </c>
      <c r="C254" s="13"/>
      <c r="D254" s="13"/>
      <c r="E254" s="18">
        <v>-286000</v>
      </c>
      <c r="F254" s="19">
        <v>-355.6696</v>
      </c>
      <c r="G254" s="20">
        <v>-3.0000000000000001E-3</v>
      </c>
      <c r="H254" s="21"/>
      <c r="I254" s="22"/>
    </row>
    <row r="255" spans="1:9" ht="13" customHeight="1">
      <c r="A255" s="16" t="s">
        <v>706</v>
      </c>
      <c r="B255" s="17" t="s">
        <v>707</v>
      </c>
      <c r="C255" s="13"/>
      <c r="D255" s="13"/>
      <c r="E255" s="18">
        <v>-108000</v>
      </c>
      <c r="F255" s="19">
        <v>-357.642</v>
      </c>
      <c r="G255" s="20">
        <v>-3.0000000000000001E-3</v>
      </c>
      <c r="H255" s="21"/>
      <c r="I255" s="22"/>
    </row>
    <row r="256" spans="1:9" ht="13" customHeight="1">
      <c r="A256" s="16" t="s">
        <v>708</v>
      </c>
      <c r="B256" s="17" t="s">
        <v>709</v>
      </c>
      <c r="C256" s="13"/>
      <c r="D256" s="13"/>
      <c r="E256" s="18">
        <v>-128525</v>
      </c>
      <c r="F256" s="19">
        <v>-359.613</v>
      </c>
      <c r="G256" s="20">
        <v>-3.0000000000000001E-3</v>
      </c>
      <c r="H256" s="21"/>
      <c r="I256" s="22"/>
    </row>
    <row r="257" spans="1:9" ht="13" customHeight="1">
      <c r="A257" s="16" t="s">
        <v>710</v>
      </c>
      <c r="B257" s="17" t="s">
        <v>711</v>
      </c>
      <c r="C257" s="13"/>
      <c r="D257" s="13"/>
      <c r="E257" s="18">
        <v>-9100</v>
      </c>
      <c r="F257" s="19">
        <v>-369.9332</v>
      </c>
      <c r="G257" s="20">
        <v>-3.0999999999999999E-3</v>
      </c>
      <c r="H257" s="21"/>
      <c r="I257" s="22"/>
    </row>
    <row r="258" spans="1:9" ht="13" customHeight="1">
      <c r="A258" s="16" t="s">
        <v>712</v>
      </c>
      <c r="B258" s="17" t="s">
        <v>713</v>
      </c>
      <c r="C258" s="13"/>
      <c r="D258" s="13"/>
      <c r="E258" s="18">
        <v>-1710500</v>
      </c>
      <c r="F258" s="19">
        <v>-373.74430000000001</v>
      </c>
      <c r="G258" s="20">
        <v>-3.0999999999999999E-3</v>
      </c>
      <c r="H258" s="21"/>
      <c r="I258" s="22"/>
    </row>
    <row r="259" spans="1:9" ht="13" customHeight="1">
      <c r="A259" s="16" t="s">
        <v>714</v>
      </c>
      <c r="B259" s="17" t="s">
        <v>715</v>
      </c>
      <c r="C259" s="13"/>
      <c r="D259" s="13"/>
      <c r="E259" s="18">
        <v>-3150</v>
      </c>
      <c r="F259" s="19">
        <v>-387.387</v>
      </c>
      <c r="G259" s="20">
        <v>-3.2000000000000002E-3</v>
      </c>
      <c r="H259" s="21"/>
      <c r="I259" s="22"/>
    </row>
    <row r="260" spans="1:9" ht="13" customHeight="1">
      <c r="A260" s="16" t="s">
        <v>716</v>
      </c>
      <c r="B260" s="17" t="s">
        <v>717</v>
      </c>
      <c r="C260" s="13"/>
      <c r="D260" s="13"/>
      <c r="E260" s="18">
        <v>-262800</v>
      </c>
      <c r="F260" s="19">
        <v>-387.91910000000001</v>
      </c>
      <c r="G260" s="20">
        <v>-3.2000000000000002E-3</v>
      </c>
      <c r="H260" s="21"/>
      <c r="I260" s="22"/>
    </row>
    <row r="261" spans="1:9" ht="13" customHeight="1">
      <c r="A261" s="16" t="s">
        <v>718</v>
      </c>
      <c r="B261" s="17" t="s">
        <v>719</v>
      </c>
      <c r="C261" s="13"/>
      <c r="D261" s="13"/>
      <c r="E261" s="18">
        <v>-51600</v>
      </c>
      <c r="F261" s="19">
        <v>-388.80599999999998</v>
      </c>
      <c r="G261" s="20">
        <v>-3.2000000000000002E-3</v>
      </c>
      <c r="H261" s="21"/>
      <c r="I261" s="22"/>
    </row>
    <row r="262" spans="1:9" ht="13" customHeight="1">
      <c r="A262" s="16" t="s">
        <v>720</v>
      </c>
      <c r="B262" s="17" t="s">
        <v>721</v>
      </c>
      <c r="C262" s="13"/>
      <c r="D262" s="13"/>
      <c r="E262" s="18">
        <v>-129000</v>
      </c>
      <c r="F262" s="19">
        <v>-400.28699999999998</v>
      </c>
      <c r="G262" s="20">
        <v>-3.3E-3</v>
      </c>
      <c r="H262" s="21"/>
      <c r="I262" s="22"/>
    </row>
    <row r="263" spans="1:9" ht="13" customHeight="1">
      <c r="A263" s="16" t="s">
        <v>722</v>
      </c>
      <c r="B263" s="17" t="s">
        <v>723</v>
      </c>
      <c r="C263" s="13"/>
      <c r="D263" s="13"/>
      <c r="E263" s="18">
        <v>-17922</v>
      </c>
      <c r="F263" s="19">
        <v>-403.11950000000002</v>
      </c>
      <c r="G263" s="20">
        <v>-3.3E-3</v>
      </c>
      <c r="H263" s="21"/>
      <c r="I263" s="22"/>
    </row>
    <row r="264" spans="1:9" ht="13" customHeight="1">
      <c r="A264" s="16" t="s">
        <v>724</v>
      </c>
      <c r="B264" s="17" t="s">
        <v>725</v>
      </c>
      <c r="C264" s="13"/>
      <c r="D264" s="13"/>
      <c r="E264" s="18">
        <v>-111600</v>
      </c>
      <c r="F264" s="19">
        <v>-403.71300000000002</v>
      </c>
      <c r="G264" s="20">
        <v>-3.3999999999999998E-3</v>
      </c>
      <c r="H264" s="21"/>
      <c r="I264" s="22"/>
    </row>
    <row r="265" spans="1:9" ht="13" customHeight="1">
      <c r="A265" s="16" t="s">
        <v>726</v>
      </c>
      <c r="B265" s="17" t="s">
        <v>727</v>
      </c>
      <c r="C265" s="13"/>
      <c r="D265" s="13"/>
      <c r="E265" s="18">
        <v>-35100</v>
      </c>
      <c r="F265" s="19">
        <v>-411.47730000000001</v>
      </c>
      <c r="G265" s="20">
        <v>-3.3999999999999998E-3</v>
      </c>
      <c r="H265" s="21"/>
      <c r="I265" s="22"/>
    </row>
    <row r="266" spans="1:9" ht="13" customHeight="1">
      <c r="A266" s="16" t="s">
        <v>728</v>
      </c>
      <c r="B266" s="17" t="s">
        <v>729</v>
      </c>
      <c r="C266" s="13"/>
      <c r="D266" s="13"/>
      <c r="E266" s="18">
        <v>-42750</v>
      </c>
      <c r="F266" s="19">
        <v>-421.66460000000001</v>
      </c>
      <c r="G266" s="20">
        <v>-3.5000000000000001E-3</v>
      </c>
      <c r="H266" s="21"/>
      <c r="I266" s="22"/>
    </row>
    <row r="267" spans="1:9" ht="13" customHeight="1">
      <c r="A267" s="16" t="s">
        <v>730</v>
      </c>
      <c r="B267" s="17" t="s">
        <v>731</v>
      </c>
      <c r="C267" s="13"/>
      <c r="D267" s="13"/>
      <c r="E267" s="18">
        <v>-29500</v>
      </c>
      <c r="F267" s="19">
        <v>-424.29849999999999</v>
      </c>
      <c r="G267" s="20">
        <v>-3.5000000000000001E-3</v>
      </c>
      <c r="H267" s="21"/>
      <c r="I267" s="22"/>
    </row>
    <row r="268" spans="1:9" ht="13" customHeight="1">
      <c r="A268" s="16" t="s">
        <v>732</v>
      </c>
      <c r="B268" s="17" t="s">
        <v>733</v>
      </c>
      <c r="C268" s="13"/>
      <c r="D268" s="13"/>
      <c r="E268" s="18">
        <v>-43500</v>
      </c>
      <c r="F268" s="19">
        <v>-431.62880000000001</v>
      </c>
      <c r="G268" s="20">
        <v>-3.5999999999999999E-3</v>
      </c>
      <c r="H268" s="21"/>
      <c r="I268" s="22"/>
    </row>
    <row r="269" spans="1:9" ht="13" customHeight="1">
      <c r="A269" s="16" t="s">
        <v>734</v>
      </c>
      <c r="B269" s="17" t="s">
        <v>735</v>
      </c>
      <c r="C269" s="13"/>
      <c r="D269" s="13"/>
      <c r="E269" s="18">
        <v>-7650</v>
      </c>
      <c r="F269" s="19">
        <v>-443.16449999999998</v>
      </c>
      <c r="G269" s="20">
        <v>-3.7000000000000002E-3</v>
      </c>
      <c r="H269" s="21"/>
      <c r="I269" s="22"/>
    </row>
    <row r="270" spans="1:9" ht="13" customHeight="1">
      <c r="A270" s="16" t="s">
        <v>736</v>
      </c>
      <c r="B270" s="17" t="s">
        <v>737</v>
      </c>
      <c r="C270" s="13"/>
      <c r="D270" s="13"/>
      <c r="E270" s="18">
        <v>-12200</v>
      </c>
      <c r="F270" s="19">
        <v>-455.47480000000002</v>
      </c>
      <c r="G270" s="20">
        <v>-3.8E-3</v>
      </c>
      <c r="H270" s="21"/>
      <c r="I270" s="22"/>
    </row>
    <row r="271" spans="1:9" ht="13" customHeight="1">
      <c r="A271" s="16" t="s">
        <v>738</v>
      </c>
      <c r="B271" s="17" t="s">
        <v>739</v>
      </c>
      <c r="C271" s="13"/>
      <c r="D271" s="13"/>
      <c r="E271" s="18">
        <v>-31825</v>
      </c>
      <c r="F271" s="19">
        <v>-470.56450000000001</v>
      </c>
      <c r="G271" s="20">
        <v>-3.8999999999999998E-3</v>
      </c>
      <c r="H271" s="21"/>
      <c r="I271" s="22"/>
    </row>
    <row r="272" spans="1:9" ht="13" customHeight="1">
      <c r="A272" s="16" t="s">
        <v>740</v>
      </c>
      <c r="B272" s="17" t="s">
        <v>741</v>
      </c>
      <c r="C272" s="13"/>
      <c r="D272" s="13"/>
      <c r="E272" s="18">
        <v>-70300</v>
      </c>
      <c r="F272" s="19">
        <v>-471.7833</v>
      </c>
      <c r="G272" s="20">
        <v>-3.8999999999999998E-3</v>
      </c>
      <c r="H272" s="21"/>
      <c r="I272" s="22"/>
    </row>
    <row r="273" spans="1:9" ht="13" customHeight="1">
      <c r="A273" s="16" t="s">
        <v>742</v>
      </c>
      <c r="B273" s="17" t="s">
        <v>743</v>
      </c>
      <c r="C273" s="13"/>
      <c r="D273" s="13"/>
      <c r="E273" s="18">
        <v>-326800</v>
      </c>
      <c r="F273" s="19">
        <v>-479.38290000000001</v>
      </c>
      <c r="G273" s="20">
        <v>-4.0000000000000001E-3</v>
      </c>
      <c r="H273" s="21"/>
      <c r="I273" s="22"/>
    </row>
    <row r="274" spans="1:9" ht="13" customHeight="1">
      <c r="A274" s="16" t="s">
        <v>744</v>
      </c>
      <c r="B274" s="17" t="s">
        <v>745</v>
      </c>
      <c r="C274" s="13"/>
      <c r="D274" s="13"/>
      <c r="E274" s="18">
        <v>-54250</v>
      </c>
      <c r="F274" s="19">
        <v>-482.44529999999997</v>
      </c>
      <c r="G274" s="20">
        <v>-4.0000000000000001E-3</v>
      </c>
      <c r="H274" s="21"/>
      <c r="I274" s="22"/>
    </row>
    <row r="275" spans="1:9" ht="13" customHeight="1">
      <c r="A275" s="16" t="s">
        <v>746</v>
      </c>
      <c r="B275" s="17" t="s">
        <v>747</v>
      </c>
      <c r="C275" s="13"/>
      <c r="D275" s="13"/>
      <c r="E275" s="18">
        <v>-4000</v>
      </c>
      <c r="F275" s="19">
        <v>-494.48</v>
      </c>
      <c r="G275" s="20">
        <v>-4.1000000000000003E-3</v>
      </c>
      <c r="H275" s="21"/>
      <c r="I275" s="22"/>
    </row>
    <row r="276" spans="1:9" ht="13" customHeight="1">
      <c r="A276" s="16" t="s">
        <v>748</v>
      </c>
      <c r="B276" s="17" t="s">
        <v>749</v>
      </c>
      <c r="C276" s="13"/>
      <c r="D276" s="13"/>
      <c r="E276" s="18">
        <v>-55300</v>
      </c>
      <c r="F276" s="19">
        <v>-494.9074</v>
      </c>
      <c r="G276" s="20">
        <v>-4.1000000000000003E-3</v>
      </c>
      <c r="H276" s="21"/>
      <c r="I276" s="22"/>
    </row>
    <row r="277" spans="1:9" ht="13" customHeight="1">
      <c r="A277" s="16" t="s">
        <v>750</v>
      </c>
      <c r="B277" s="17" t="s">
        <v>751</v>
      </c>
      <c r="C277" s="13"/>
      <c r="D277" s="13"/>
      <c r="E277" s="18">
        <v>-102225</v>
      </c>
      <c r="F277" s="19">
        <v>-499.26690000000002</v>
      </c>
      <c r="G277" s="20">
        <v>-4.1000000000000003E-3</v>
      </c>
      <c r="H277" s="21"/>
      <c r="I277" s="22"/>
    </row>
    <row r="278" spans="1:9" ht="13" customHeight="1">
      <c r="A278" s="16" t="s">
        <v>752</v>
      </c>
      <c r="B278" s="17" t="s">
        <v>753</v>
      </c>
      <c r="C278" s="13"/>
      <c r="D278" s="13"/>
      <c r="E278" s="18">
        <v>-4250</v>
      </c>
      <c r="F278" s="19">
        <v>-516.375</v>
      </c>
      <c r="G278" s="20">
        <v>-4.3E-3</v>
      </c>
      <c r="H278" s="21"/>
      <c r="I278" s="22"/>
    </row>
    <row r="279" spans="1:9" ht="13" customHeight="1">
      <c r="A279" s="16" t="s">
        <v>754</v>
      </c>
      <c r="B279" s="17" t="s">
        <v>755</v>
      </c>
      <c r="C279" s="13"/>
      <c r="D279" s="13"/>
      <c r="E279" s="18">
        <v>-195700</v>
      </c>
      <c r="F279" s="19">
        <v>-519.77919999999995</v>
      </c>
      <c r="G279" s="20">
        <v>-4.3E-3</v>
      </c>
      <c r="H279" s="21"/>
      <c r="I279" s="22"/>
    </row>
    <row r="280" spans="1:9" ht="13" customHeight="1">
      <c r="A280" s="16" t="s">
        <v>756</v>
      </c>
      <c r="B280" s="17" t="s">
        <v>757</v>
      </c>
      <c r="C280" s="13"/>
      <c r="D280" s="13"/>
      <c r="E280" s="18">
        <v>-51975</v>
      </c>
      <c r="F280" s="19">
        <v>-521.12729999999999</v>
      </c>
      <c r="G280" s="20">
        <v>-4.3E-3</v>
      </c>
      <c r="H280" s="21"/>
      <c r="I280" s="22"/>
    </row>
    <row r="281" spans="1:9" ht="13" customHeight="1">
      <c r="A281" s="16" t="s">
        <v>758</v>
      </c>
      <c r="B281" s="17" t="s">
        <v>759</v>
      </c>
      <c r="C281" s="13"/>
      <c r="D281" s="13"/>
      <c r="E281" s="18">
        <v>-10000</v>
      </c>
      <c r="F281" s="19">
        <v>-526.65</v>
      </c>
      <c r="G281" s="20">
        <v>-4.4000000000000003E-3</v>
      </c>
      <c r="H281" s="21"/>
      <c r="I281" s="22"/>
    </row>
    <row r="282" spans="1:9" ht="13" customHeight="1">
      <c r="A282" s="16" t="s">
        <v>760</v>
      </c>
      <c r="B282" s="17" t="s">
        <v>761</v>
      </c>
      <c r="C282" s="13"/>
      <c r="D282" s="13"/>
      <c r="E282" s="18">
        <v>-291500</v>
      </c>
      <c r="F282" s="19">
        <v>-527.78989999999999</v>
      </c>
      <c r="G282" s="20">
        <v>-4.4000000000000003E-3</v>
      </c>
      <c r="H282" s="21"/>
      <c r="I282" s="22"/>
    </row>
    <row r="283" spans="1:9" ht="13" customHeight="1">
      <c r="A283" s="16" t="s">
        <v>762</v>
      </c>
      <c r="B283" s="17" t="s">
        <v>763</v>
      </c>
      <c r="C283" s="13"/>
      <c r="D283" s="13"/>
      <c r="E283" s="18">
        <v>-189150</v>
      </c>
      <c r="F283" s="19">
        <v>-532.45730000000003</v>
      </c>
      <c r="G283" s="20">
        <v>-4.4000000000000003E-3</v>
      </c>
      <c r="H283" s="21"/>
      <c r="I283" s="22"/>
    </row>
    <row r="284" spans="1:9" ht="13" customHeight="1">
      <c r="A284" s="16" t="s">
        <v>764</v>
      </c>
      <c r="B284" s="17" t="s">
        <v>765</v>
      </c>
      <c r="C284" s="13"/>
      <c r="D284" s="13"/>
      <c r="E284" s="18">
        <v>-26775</v>
      </c>
      <c r="F284" s="19">
        <v>-566.37159999999994</v>
      </c>
      <c r="G284" s="20">
        <v>-4.7000000000000002E-3</v>
      </c>
      <c r="H284" s="21"/>
      <c r="I284" s="22"/>
    </row>
    <row r="285" spans="1:9" ht="13" customHeight="1">
      <c r="A285" s="16" t="s">
        <v>766</v>
      </c>
      <c r="B285" s="17" t="s">
        <v>767</v>
      </c>
      <c r="C285" s="13"/>
      <c r="D285" s="13"/>
      <c r="E285" s="18">
        <v>-81675</v>
      </c>
      <c r="F285" s="19">
        <v>-568.13130000000001</v>
      </c>
      <c r="G285" s="20">
        <v>-4.7000000000000002E-3</v>
      </c>
      <c r="H285" s="21"/>
      <c r="I285" s="22"/>
    </row>
    <row r="286" spans="1:9" ht="13" customHeight="1">
      <c r="A286" s="16" t="s">
        <v>768</v>
      </c>
      <c r="B286" s="17" t="s">
        <v>769</v>
      </c>
      <c r="C286" s="13"/>
      <c r="D286" s="13"/>
      <c r="E286" s="18">
        <v>-77000</v>
      </c>
      <c r="F286" s="19">
        <v>-570.83950000000004</v>
      </c>
      <c r="G286" s="20">
        <v>-4.7000000000000002E-3</v>
      </c>
      <c r="H286" s="21"/>
      <c r="I286" s="22"/>
    </row>
    <row r="287" spans="1:9" ht="13" customHeight="1">
      <c r="A287" s="16" t="s">
        <v>770</v>
      </c>
      <c r="B287" s="17" t="s">
        <v>771</v>
      </c>
      <c r="C287" s="13"/>
      <c r="D287" s="13"/>
      <c r="E287" s="18">
        <v>-3600</v>
      </c>
      <c r="F287" s="19">
        <v>-605.08799999999997</v>
      </c>
      <c r="G287" s="20">
        <v>-5.0000000000000001E-3</v>
      </c>
      <c r="H287" s="21"/>
      <c r="I287" s="22"/>
    </row>
    <row r="288" spans="1:9" ht="13" customHeight="1">
      <c r="A288" s="16" t="s">
        <v>772</v>
      </c>
      <c r="B288" s="17" t="s">
        <v>773</v>
      </c>
      <c r="C288" s="13"/>
      <c r="D288" s="13"/>
      <c r="E288" s="18">
        <v>-116000</v>
      </c>
      <c r="F288" s="19">
        <v>-632.20000000000005</v>
      </c>
      <c r="G288" s="20">
        <v>-5.1999999999999998E-3</v>
      </c>
      <c r="H288" s="21"/>
      <c r="I288" s="22"/>
    </row>
    <row r="289" spans="1:9" ht="13" customHeight="1">
      <c r="A289" s="16" t="s">
        <v>774</v>
      </c>
      <c r="B289" s="17" t="s">
        <v>775</v>
      </c>
      <c r="C289" s="13"/>
      <c r="D289" s="13"/>
      <c r="E289" s="18">
        <v>-184600</v>
      </c>
      <c r="F289" s="19">
        <v>-659.20659999999998</v>
      </c>
      <c r="G289" s="20">
        <v>-5.4999999999999997E-3</v>
      </c>
      <c r="H289" s="21"/>
      <c r="I289" s="22"/>
    </row>
    <row r="290" spans="1:9" ht="13" customHeight="1">
      <c r="A290" s="16" t="s">
        <v>776</v>
      </c>
      <c r="B290" s="17" t="s">
        <v>777</v>
      </c>
      <c r="C290" s="13"/>
      <c r="D290" s="13"/>
      <c r="E290" s="18">
        <v>-18550</v>
      </c>
      <c r="F290" s="19">
        <v>-694.17809999999997</v>
      </c>
      <c r="G290" s="20">
        <v>-5.7999999999999996E-3</v>
      </c>
      <c r="H290" s="21"/>
      <c r="I290" s="22"/>
    </row>
    <row r="291" spans="1:9" ht="13" customHeight="1">
      <c r="A291" s="16" t="s">
        <v>778</v>
      </c>
      <c r="B291" s="17" t="s">
        <v>779</v>
      </c>
      <c r="C291" s="13"/>
      <c r="D291" s="13"/>
      <c r="E291" s="18">
        <v>-182700</v>
      </c>
      <c r="F291" s="19">
        <v>-698.00540000000001</v>
      </c>
      <c r="G291" s="20">
        <v>-5.7999999999999996E-3</v>
      </c>
      <c r="H291" s="21"/>
      <c r="I291" s="22"/>
    </row>
    <row r="292" spans="1:9" ht="13" customHeight="1">
      <c r="A292" s="16" t="s">
        <v>780</v>
      </c>
      <c r="B292" s="17" t="s">
        <v>781</v>
      </c>
      <c r="C292" s="13"/>
      <c r="D292" s="13"/>
      <c r="E292" s="18">
        <v>-837000.00009999995</v>
      </c>
      <c r="F292" s="19">
        <v>-698.89499999999998</v>
      </c>
      <c r="G292" s="20">
        <v>-5.7999999999999996E-3</v>
      </c>
      <c r="H292" s="21"/>
      <c r="I292" s="22"/>
    </row>
    <row r="293" spans="1:9" ht="13" customHeight="1">
      <c r="A293" s="16" t="s">
        <v>782</v>
      </c>
      <c r="B293" s="17" t="s">
        <v>783</v>
      </c>
      <c r="C293" s="13"/>
      <c r="D293" s="13"/>
      <c r="E293" s="18">
        <v>-179550</v>
      </c>
      <c r="F293" s="19">
        <v>-722.15009999999995</v>
      </c>
      <c r="G293" s="20">
        <v>-6.0000000000000001E-3</v>
      </c>
      <c r="H293" s="21"/>
      <c r="I293" s="22"/>
    </row>
    <row r="294" spans="1:9" ht="13" customHeight="1">
      <c r="A294" s="16" t="s">
        <v>784</v>
      </c>
      <c r="B294" s="17" t="s">
        <v>785</v>
      </c>
      <c r="C294" s="13"/>
      <c r="D294" s="13"/>
      <c r="E294" s="18">
        <v>-32800</v>
      </c>
      <c r="F294" s="19">
        <v>-724.61760000000004</v>
      </c>
      <c r="G294" s="20">
        <v>-6.0000000000000001E-3</v>
      </c>
      <c r="H294" s="21"/>
      <c r="I294" s="22"/>
    </row>
    <row r="295" spans="1:9" ht="13" customHeight="1">
      <c r="A295" s="16" t="s">
        <v>786</v>
      </c>
      <c r="B295" s="17" t="s">
        <v>787</v>
      </c>
      <c r="C295" s="13"/>
      <c r="D295" s="13"/>
      <c r="E295" s="18">
        <v>-12125</v>
      </c>
      <c r="F295" s="19">
        <v>-735.98749999999995</v>
      </c>
      <c r="G295" s="20">
        <v>-6.1000000000000004E-3</v>
      </c>
      <c r="H295" s="21"/>
      <c r="I295" s="22"/>
    </row>
    <row r="296" spans="1:9" ht="13" customHeight="1">
      <c r="A296" s="16" t="s">
        <v>788</v>
      </c>
      <c r="B296" s="17" t="s">
        <v>789</v>
      </c>
      <c r="C296" s="13"/>
      <c r="D296" s="13"/>
      <c r="E296" s="18">
        <v>-52725</v>
      </c>
      <c r="F296" s="19">
        <v>-784.1789</v>
      </c>
      <c r="G296" s="20">
        <v>-6.4999999999999997E-3</v>
      </c>
      <c r="H296" s="21"/>
      <c r="I296" s="22"/>
    </row>
    <row r="297" spans="1:9" ht="13" customHeight="1">
      <c r="A297" s="16" t="s">
        <v>790</v>
      </c>
      <c r="B297" s="17" t="s">
        <v>791</v>
      </c>
      <c r="C297" s="13"/>
      <c r="D297" s="13"/>
      <c r="E297" s="18">
        <v>-187000</v>
      </c>
      <c r="F297" s="19">
        <v>-787.64400000000001</v>
      </c>
      <c r="G297" s="20">
        <v>-6.4999999999999997E-3</v>
      </c>
      <c r="H297" s="21"/>
      <c r="I297" s="22"/>
    </row>
    <row r="298" spans="1:9" ht="13" customHeight="1">
      <c r="A298" s="16" t="s">
        <v>792</v>
      </c>
      <c r="B298" s="17" t="s">
        <v>793</v>
      </c>
      <c r="C298" s="13"/>
      <c r="D298" s="13"/>
      <c r="E298" s="18">
        <v>-21000</v>
      </c>
      <c r="F298" s="19">
        <v>-788.73900000000003</v>
      </c>
      <c r="G298" s="20">
        <v>-6.4999999999999997E-3</v>
      </c>
      <c r="H298" s="21"/>
      <c r="I298" s="22"/>
    </row>
    <row r="299" spans="1:9" ht="13" customHeight="1">
      <c r="A299" s="16" t="s">
        <v>794</v>
      </c>
      <c r="B299" s="17" t="s">
        <v>795</v>
      </c>
      <c r="C299" s="13"/>
      <c r="D299" s="13"/>
      <c r="E299" s="18">
        <v>-15750</v>
      </c>
      <c r="F299" s="19">
        <v>-799.70630000000006</v>
      </c>
      <c r="G299" s="20">
        <v>-6.6E-3</v>
      </c>
      <c r="H299" s="21"/>
      <c r="I299" s="22"/>
    </row>
    <row r="300" spans="1:9" ht="13" customHeight="1">
      <c r="A300" s="16" t="s">
        <v>796</v>
      </c>
      <c r="B300" s="17" t="s">
        <v>797</v>
      </c>
      <c r="C300" s="13"/>
      <c r="D300" s="13"/>
      <c r="E300" s="18">
        <v>-335250</v>
      </c>
      <c r="F300" s="19">
        <v>-811.57320000000004</v>
      </c>
      <c r="G300" s="20">
        <v>-6.7000000000000002E-3</v>
      </c>
      <c r="H300" s="21"/>
      <c r="I300" s="22"/>
    </row>
    <row r="301" spans="1:9" ht="13" customHeight="1">
      <c r="A301" s="16" t="s">
        <v>798</v>
      </c>
      <c r="B301" s="17" t="s">
        <v>799</v>
      </c>
      <c r="C301" s="13"/>
      <c r="D301" s="13"/>
      <c r="E301" s="18">
        <v>-561600</v>
      </c>
      <c r="F301" s="19">
        <v>-824.03570000000002</v>
      </c>
      <c r="G301" s="20">
        <v>-6.7999999999999996E-3</v>
      </c>
      <c r="H301" s="21"/>
      <c r="I301" s="22"/>
    </row>
    <row r="302" spans="1:9" ht="13" customHeight="1">
      <c r="A302" s="16" t="s">
        <v>800</v>
      </c>
      <c r="B302" s="17" t="s">
        <v>801</v>
      </c>
      <c r="C302" s="13"/>
      <c r="D302" s="13"/>
      <c r="E302" s="18">
        <v>-154000</v>
      </c>
      <c r="F302" s="19">
        <v>-834.06399999999996</v>
      </c>
      <c r="G302" s="20">
        <v>-6.8999999999999999E-3</v>
      </c>
      <c r="H302" s="21"/>
      <c r="I302" s="22"/>
    </row>
    <row r="303" spans="1:9" ht="13" customHeight="1">
      <c r="A303" s="16" t="s">
        <v>802</v>
      </c>
      <c r="B303" s="17" t="s">
        <v>803</v>
      </c>
      <c r="C303" s="13"/>
      <c r="D303" s="13"/>
      <c r="E303" s="18">
        <v>-1624500.0001000001</v>
      </c>
      <c r="F303" s="19">
        <v>-860.98500000000001</v>
      </c>
      <c r="G303" s="20">
        <v>-7.1000000000000004E-3</v>
      </c>
      <c r="H303" s="21"/>
      <c r="I303" s="22"/>
    </row>
    <row r="304" spans="1:9" ht="13" customHeight="1">
      <c r="A304" s="16" t="s">
        <v>804</v>
      </c>
      <c r="B304" s="17" t="s">
        <v>805</v>
      </c>
      <c r="C304" s="13"/>
      <c r="D304" s="13"/>
      <c r="E304" s="18">
        <v>-307850</v>
      </c>
      <c r="F304" s="19">
        <v>-914.00670000000002</v>
      </c>
      <c r="G304" s="20">
        <v>-7.6E-3</v>
      </c>
      <c r="H304" s="21"/>
      <c r="I304" s="22"/>
    </row>
    <row r="305" spans="1:9" ht="13" customHeight="1">
      <c r="A305" s="16" t="s">
        <v>806</v>
      </c>
      <c r="B305" s="17" t="s">
        <v>807</v>
      </c>
      <c r="C305" s="13"/>
      <c r="D305" s="13"/>
      <c r="E305" s="18">
        <v>-35250</v>
      </c>
      <c r="F305" s="19">
        <v>-933.84299999999996</v>
      </c>
      <c r="G305" s="20">
        <v>-7.7000000000000002E-3</v>
      </c>
      <c r="H305" s="21"/>
      <c r="I305" s="22"/>
    </row>
    <row r="306" spans="1:9" ht="13" customHeight="1">
      <c r="A306" s="16" t="s">
        <v>808</v>
      </c>
      <c r="B306" s="17" t="s">
        <v>809</v>
      </c>
      <c r="C306" s="13"/>
      <c r="D306" s="13"/>
      <c r="E306" s="18">
        <v>-8791425.0008000005</v>
      </c>
      <c r="F306" s="19">
        <v>-959.14449999999999</v>
      </c>
      <c r="G306" s="20">
        <v>-8.0000000000000002E-3</v>
      </c>
      <c r="H306" s="21"/>
      <c r="I306" s="22"/>
    </row>
    <row r="307" spans="1:9" ht="13" customHeight="1">
      <c r="A307" s="16" t="s">
        <v>810</v>
      </c>
      <c r="B307" s="17" t="s">
        <v>811</v>
      </c>
      <c r="C307" s="13"/>
      <c r="D307" s="13"/>
      <c r="E307" s="18">
        <v>-156800</v>
      </c>
      <c r="F307" s="19">
        <v>-971.76800000000003</v>
      </c>
      <c r="G307" s="20">
        <v>-8.0999999999999996E-3</v>
      </c>
      <c r="H307" s="21"/>
      <c r="I307" s="22"/>
    </row>
    <row r="308" spans="1:9" ht="13" customHeight="1">
      <c r="A308" s="16" t="s">
        <v>812</v>
      </c>
      <c r="B308" s="17" t="s">
        <v>813</v>
      </c>
      <c r="C308" s="13"/>
      <c r="D308" s="13"/>
      <c r="E308" s="18">
        <v>-161000</v>
      </c>
      <c r="F308" s="19">
        <v>-977.67250000000001</v>
      </c>
      <c r="G308" s="20">
        <v>-8.0999999999999996E-3</v>
      </c>
      <c r="H308" s="21"/>
      <c r="I308" s="22"/>
    </row>
    <row r="309" spans="1:9" ht="13" customHeight="1">
      <c r="A309" s="16" t="s">
        <v>814</v>
      </c>
      <c r="B309" s="17" t="s">
        <v>815</v>
      </c>
      <c r="C309" s="13"/>
      <c r="D309" s="13"/>
      <c r="E309" s="18">
        <v>-49400</v>
      </c>
      <c r="F309" s="19">
        <v>-1046.7366</v>
      </c>
      <c r="G309" s="20">
        <v>-8.6999999999999994E-3</v>
      </c>
      <c r="H309" s="21"/>
      <c r="I309" s="22"/>
    </row>
    <row r="310" spans="1:9" ht="13" customHeight="1">
      <c r="A310" s="16" t="s">
        <v>816</v>
      </c>
      <c r="B310" s="17" t="s">
        <v>817</v>
      </c>
      <c r="C310" s="13"/>
      <c r="D310" s="13"/>
      <c r="E310" s="18">
        <v>-273600</v>
      </c>
      <c r="F310" s="19">
        <v>-1109.1744000000001</v>
      </c>
      <c r="G310" s="20">
        <v>-9.1999999999999998E-3</v>
      </c>
      <c r="H310" s="21"/>
      <c r="I310" s="22"/>
    </row>
    <row r="311" spans="1:9" ht="13" customHeight="1">
      <c r="A311" s="16" t="s">
        <v>818</v>
      </c>
      <c r="B311" s="17" t="s">
        <v>819</v>
      </c>
      <c r="C311" s="13"/>
      <c r="D311" s="13"/>
      <c r="E311" s="18">
        <v>-102200</v>
      </c>
      <c r="F311" s="19">
        <v>-1388.1826000000001</v>
      </c>
      <c r="G311" s="20">
        <v>-1.15E-2</v>
      </c>
      <c r="H311" s="21"/>
      <c r="I311" s="22"/>
    </row>
    <row r="312" spans="1:9" ht="13" customHeight="1">
      <c r="A312" s="16" t="s">
        <v>820</v>
      </c>
      <c r="B312" s="17" t="s">
        <v>821</v>
      </c>
      <c r="C312" s="13"/>
      <c r="D312" s="13"/>
      <c r="E312" s="18">
        <v>-107000</v>
      </c>
      <c r="F312" s="19">
        <v>-1688.46</v>
      </c>
      <c r="G312" s="20">
        <v>-1.4E-2</v>
      </c>
      <c r="H312" s="21"/>
      <c r="I312" s="22"/>
    </row>
    <row r="313" spans="1:9" ht="13" customHeight="1">
      <c r="A313" s="16" t="s">
        <v>822</v>
      </c>
      <c r="B313" s="17" t="s">
        <v>823</v>
      </c>
      <c r="C313" s="13"/>
      <c r="D313" s="13"/>
      <c r="E313" s="18">
        <v>-2021950</v>
      </c>
      <c r="F313" s="19">
        <v>-1736.8551</v>
      </c>
      <c r="G313" s="20">
        <v>-1.44E-2</v>
      </c>
      <c r="H313" s="21"/>
      <c r="I313" s="22"/>
    </row>
    <row r="314" spans="1:9" ht="13" customHeight="1">
      <c r="A314" s="16" t="s">
        <v>824</v>
      </c>
      <c r="B314" s="17" t="s">
        <v>825</v>
      </c>
      <c r="C314" s="13"/>
      <c r="D314" s="13"/>
      <c r="E314" s="18">
        <v>-178750</v>
      </c>
      <c r="F314" s="19">
        <v>-1793.7563</v>
      </c>
      <c r="G314" s="20">
        <v>-1.49E-2</v>
      </c>
      <c r="H314" s="21"/>
      <c r="I314" s="22"/>
    </row>
    <row r="315" spans="1:9" ht="13" customHeight="1">
      <c r="A315" s="16" t="s">
        <v>826</v>
      </c>
      <c r="B315" s="17" t="s">
        <v>827</v>
      </c>
      <c r="C315" s="13"/>
      <c r="D315" s="13"/>
      <c r="E315" s="18">
        <v>-207900</v>
      </c>
      <c r="F315" s="19">
        <v>-1803.4286</v>
      </c>
      <c r="G315" s="20">
        <v>-1.4999999999999999E-2</v>
      </c>
      <c r="H315" s="21"/>
      <c r="I315" s="22"/>
    </row>
    <row r="316" spans="1:9" ht="13" customHeight="1">
      <c r="A316" s="16" t="s">
        <v>828</v>
      </c>
      <c r="B316" s="17" t="s">
        <v>829</v>
      </c>
      <c r="C316" s="13"/>
      <c r="D316" s="13"/>
      <c r="E316" s="18">
        <v>-207900</v>
      </c>
      <c r="F316" s="19">
        <v>-1850.7257999999999</v>
      </c>
      <c r="G316" s="20">
        <v>-1.54E-2</v>
      </c>
      <c r="H316" s="21"/>
      <c r="I316" s="22"/>
    </row>
    <row r="317" spans="1:9" ht="13" customHeight="1">
      <c r="A317" s="16" t="s">
        <v>830</v>
      </c>
      <c r="B317" s="17" t="s">
        <v>831</v>
      </c>
      <c r="C317" s="13"/>
      <c r="D317" s="13"/>
      <c r="E317" s="18">
        <v>-1301900</v>
      </c>
      <c r="F317" s="19">
        <v>-1924.9893</v>
      </c>
      <c r="G317" s="20">
        <v>-1.6E-2</v>
      </c>
      <c r="H317" s="21"/>
      <c r="I317" s="22"/>
    </row>
    <row r="318" spans="1:9" ht="13" customHeight="1">
      <c r="A318" s="16" t="s">
        <v>832</v>
      </c>
      <c r="B318" s="17" t="s">
        <v>833</v>
      </c>
      <c r="C318" s="13"/>
      <c r="D318" s="13"/>
      <c r="E318" s="18">
        <v>-149800</v>
      </c>
      <c r="F318" s="19">
        <v>-2023.1987999999999</v>
      </c>
      <c r="G318" s="20">
        <v>-1.6799999999999999E-2</v>
      </c>
      <c r="H318" s="21"/>
      <c r="I318" s="22"/>
    </row>
    <row r="319" spans="1:9" ht="13" customHeight="1">
      <c r="A319" s="16" t="s">
        <v>834</v>
      </c>
      <c r="B319" s="17" t="s">
        <v>835</v>
      </c>
      <c r="C319" s="13"/>
      <c r="D319" s="13"/>
      <c r="E319" s="18">
        <v>-1624000</v>
      </c>
      <c r="F319" s="19">
        <v>-2032.4359999999999</v>
      </c>
      <c r="G319" s="20">
        <v>-1.6899999999999998E-2</v>
      </c>
      <c r="H319" s="21"/>
      <c r="I319" s="22"/>
    </row>
    <row r="320" spans="1:9" ht="13" customHeight="1">
      <c r="A320" s="16" t="s">
        <v>836</v>
      </c>
      <c r="B320" s="17" t="s">
        <v>837</v>
      </c>
      <c r="C320" s="13"/>
      <c r="D320" s="13"/>
      <c r="E320" s="18">
        <v>-600600</v>
      </c>
      <c r="F320" s="19">
        <v>-2155.5533999999998</v>
      </c>
      <c r="G320" s="20">
        <v>-1.7899999999999999E-2</v>
      </c>
      <c r="H320" s="21"/>
      <c r="I320" s="22"/>
    </row>
    <row r="321" spans="1:9" ht="13" customHeight="1">
      <c r="A321" s="16" t="s">
        <v>838</v>
      </c>
      <c r="B321" s="17" t="s">
        <v>839</v>
      </c>
      <c r="C321" s="13"/>
      <c r="D321" s="13"/>
      <c r="E321" s="18">
        <v>-170500</v>
      </c>
      <c r="F321" s="19">
        <v>-2706.1759999999999</v>
      </c>
      <c r="G321" s="20">
        <v>-2.2499999999999999E-2</v>
      </c>
      <c r="H321" s="21"/>
      <c r="I321" s="22"/>
    </row>
    <row r="322" spans="1:9" ht="13" customHeight="1">
      <c r="A322" s="16" t="s">
        <v>840</v>
      </c>
      <c r="B322" s="17" t="s">
        <v>841</v>
      </c>
      <c r="C322" s="13"/>
      <c r="D322" s="13"/>
      <c r="E322" s="18">
        <v>-762600</v>
      </c>
      <c r="F322" s="19">
        <v>-2745.36</v>
      </c>
      <c r="G322" s="20">
        <v>-2.2800000000000001E-2</v>
      </c>
      <c r="H322" s="21"/>
      <c r="I322" s="22"/>
    </row>
    <row r="323" spans="1:9" ht="13" customHeight="1">
      <c r="A323" s="16" t="s">
        <v>842</v>
      </c>
      <c r="B323" s="17" t="s">
        <v>843</v>
      </c>
      <c r="C323" s="13"/>
      <c r="D323" s="13"/>
      <c r="E323" s="18">
        <v>-27160500.000599999</v>
      </c>
      <c r="F323" s="19">
        <v>-2941.4821999999999</v>
      </c>
      <c r="G323" s="20">
        <v>-2.4400000000000002E-2</v>
      </c>
      <c r="H323" s="21"/>
      <c r="I323" s="22"/>
    </row>
    <row r="324" spans="1:9" ht="13" customHeight="1">
      <c r="A324" s="16" t="s">
        <v>844</v>
      </c>
      <c r="B324" s="17" t="s">
        <v>845</v>
      </c>
      <c r="C324" s="13"/>
      <c r="D324" s="13"/>
      <c r="E324" s="18">
        <v>-330550</v>
      </c>
      <c r="F324" s="19">
        <v>-3296.9056999999998</v>
      </c>
      <c r="G324" s="20">
        <v>-2.7400000000000001E-2</v>
      </c>
      <c r="H324" s="21"/>
      <c r="I324" s="22"/>
    </row>
    <row r="325" spans="1:9" ht="13" customHeight="1">
      <c r="A325" s="16" t="s">
        <v>846</v>
      </c>
      <c r="B325" s="17" t="s">
        <v>847</v>
      </c>
      <c r="C325" s="13"/>
      <c r="D325" s="13"/>
      <c r="E325" s="18">
        <v>-1755775</v>
      </c>
      <c r="F325" s="19">
        <v>-5564.0510000000004</v>
      </c>
      <c r="G325" s="20">
        <v>-4.6199999999999998E-2</v>
      </c>
      <c r="H325" s="21"/>
      <c r="I325" s="22"/>
    </row>
    <row r="326" spans="1:9" ht="13" customHeight="1">
      <c r="A326" s="4"/>
      <c r="B326" s="12" t="s">
        <v>460</v>
      </c>
      <c r="C326" s="13"/>
      <c r="D326" s="13"/>
      <c r="E326" s="13"/>
      <c r="F326" s="23">
        <v>-85380.263500000001</v>
      </c>
      <c r="G326" s="24">
        <f>ROUND(SUM(G133:G325),4)</f>
        <v>-0.70860000000000001</v>
      </c>
      <c r="H326" s="25"/>
      <c r="I326" s="26"/>
    </row>
    <row r="327" spans="1:9" ht="13" customHeight="1">
      <c r="A327" s="4"/>
      <c r="B327" s="27" t="s">
        <v>463</v>
      </c>
      <c r="C327" s="28"/>
      <c r="D327" s="1"/>
      <c r="E327" s="28"/>
      <c r="F327" s="23">
        <v>-85380.263500000001</v>
      </c>
      <c r="G327" s="24">
        <f>ROUND(SUM(G326),4)</f>
        <v>-0.70860000000000001</v>
      </c>
      <c r="H327" s="25"/>
      <c r="I327" s="26"/>
    </row>
    <row r="328" spans="1:9" ht="13" customHeight="1">
      <c r="A328" s="4"/>
      <c r="B328" s="12" t="s">
        <v>848</v>
      </c>
      <c r="C328" s="13"/>
      <c r="D328" s="13"/>
      <c r="E328" s="13"/>
      <c r="F328" s="13"/>
      <c r="G328" s="13"/>
      <c r="H328" s="14"/>
      <c r="I328" s="15"/>
    </row>
    <row r="329" spans="1:9" ht="13" customHeight="1">
      <c r="A329" s="4"/>
      <c r="B329" s="12" t="s">
        <v>849</v>
      </c>
      <c r="C329" s="13"/>
      <c r="D329" s="13"/>
      <c r="E329" s="13"/>
      <c r="F329" s="4"/>
      <c r="G329" s="14"/>
      <c r="H329" s="14"/>
      <c r="I329" s="15"/>
    </row>
    <row r="330" spans="1:9" ht="13" customHeight="1">
      <c r="A330" s="16" t="s">
        <v>850</v>
      </c>
      <c r="B330" s="17" t="s">
        <v>851</v>
      </c>
      <c r="C330" s="13" t="s">
        <v>852</v>
      </c>
      <c r="D330" s="13"/>
      <c r="E330" s="18">
        <v>136</v>
      </c>
      <c r="F330" s="19">
        <v>1741.7969000000001</v>
      </c>
      <c r="G330" s="20">
        <v>1.4500000000000001E-2</v>
      </c>
      <c r="H330" s="29">
        <v>7.0583000000000007E-2</v>
      </c>
      <c r="I330" s="22"/>
    </row>
    <row r="331" spans="1:9" ht="13" customHeight="1">
      <c r="A331" s="4"/>
      <c r="B331" s="12" t="s">
        <v>460</v>
      </c>
      <c r="C331" s="13"/>
      <c r="D331" s="13"/>
      <c r="E331" s="13"/>
      <c r="F331" s="23">
        <v>1741.7969000000001</v>
      </c>
      <c r="G331" s="24">
        <f>ROUND(SUM(G328:G330),4)</f>
        <v>1.4500000000000001E-2</v>
      </c>
      <c r="H331" s="25"/>
      <c r="I331" s="26"/>
    </row>
    <row r="332" spans="1:9" ht="13" customHeight="1">
      <c r="A332" s="4"/>
      <c r="B332" s="27" t="s">
        <v>853</v>
      </c>
      <c r="C332" s="1"/>
      <c r="D332" s="1"/>
      <c r="E332" s="1"/>
      <c r="F332" s="25" t="s">
        <v>462</v>
      </c>
      <c r="G332" s="25" t="s">
        <v>462</v>
      </c>
      <c r="H332" s="25"/>
      <c r="I332" s="26"/>
    </row>
    <row r="333" spans="1:9" ht="13" customHeight="1">
      <c r="A333" s="4"/>
      <c r="B333" s="27" t="s">
        <v>460</v>
      </c>
      <c r="C333" s="1"/>
      <c r="D333" s="1"/>
      <c r="E333" s="1"/>
      <c r="F333" s="25" t="s">
        <v>462</v>
      </c>
      <c r="G333" s="25" t="s">
        <v>462</v>
      </c>
      <c r="H333" s="25"/>
      <c r="I333" s="26"/>
    </row>
    <row r="334" spans="1:9" ht="13" customHeight="1">
      <c r="A334" s="4"/>
      <c r="B334" s="27" t="s">
        <v>463</v>
      </c>
      <c r="C334" s="28"/>
      <c r="D334" s="1"/>
      <c r="E334" s="28"/>
      <c r="F334" s="23">
        <v>1741.7969000000001</v>
      </c>
      <c r="G334" s="24">
        <f>ROUND(SUM(G331),4)</f>
        <v>1.4500000000000001E-2</v>
      </c>
      <c r="H334" s="25"/>
      <c r="I334" s="26"/>
    </row>
    <row r="335" spans="1:9" ht="13" customHeight="1">
      <c r="A335" s="4"/>
      <c r="B335" s="12" t="s">
        <v>854</v>
      </c>
      <c r="C335" s="13"/>
      <c r="D335" s="13"/>
      <c r="E335" s="13"/>
      <c r="F335" s="13"/>
      <c r="G335" s="13"/>
      <c r="H335" s="14"/>
      <c r="I335" s="15"/>
    </row>
    <row r="336" spans="1:9" ht="13" customHeight="1">
      <c r="A336" s="4"/>
      <c r="B336" s="12" t="s">
        <v>855</v>
      </c>
      <c r="C336" s="13"/>
      <c r="D336" s="13"/>
      <c r="E336" s="13"/>
      <c r="F336" s="4"/>
      <c r="G336" s="14"/>
      <c r="H336" s="14"/>
      <c r="I336" s="15"/>
    </row>
    <row r="337" spans="1:9" ht="13" customHeight="1">
      <c r="A337" s="113" t="s">
        <v>856</v>
      </c>
      <c r="B337" s="114" t="s">
        <v>2103</v>
      </c>
      <c r="C337" s="115" t="s">
        <v>857</v>
      </c>
      <c r="D337" s="115" t="s">
        <v>858</v>
      </c>
      <c r="E337" s="116">
        <v>1000</v>
      </c>
      <c r="F337" s="117">
        <v>4962.3950000000004</v>
      </c>
      <c r="G337" s="118">
        <v>4.1200000000000001E-2</v>
      </c>
      <c r="H337" s="119">
        <v>6.9149000000000002E-2</v>
      </c>
      <c r="I337" s="120"/>
    </row>
    <row r="338" spans="1:9" ht="13" customHeight="1">
      <c r="A338" s="4"/>
      <c r="B338" s="12" t="s">
        <v>460</v>
      </c>
      <c r="C338" s="13"/>
      <c r="D338" s="13"/>
      <c r="E338" s="13"/>
      <c r="F338" s="23">
        <v>4962.3950000000004</v>
      </c>
      <c r="G338" s="24">
        <f>ROUND(SUM(G335:G337),4)</f>
        <v>4.1200000000000001E-2</v>
      </c>
      <c r="H338" s="25"/>
      <c r="I338" s="26"/>
    </row>
    <row r="339" spans="1:9" ht="13" customHeight="1">
      <c r="A339" s="4"/>
      <c r="B339" s="27" t="s">
        <v>463</v>
      </c>
      <c r="C339" s="28"/>
      <c r="D339" s="1"/>
      <c r="E339" s="28"/>
      <c r="F339" s="23">
        <v>4962.3950000000004</v>
      </c>
      <c r="G339" s="24">
        <f>ROUND(SUM(G338),4)</f>
        <v>4.1200000000000001E-2</v>
      </c>
      <c r="H339" s="25"/>
      <c r="I339" s="26"/>
    </row>
    <row r="340" spans="1:9" ht="13" customHeight="1">
      <c r="A340" s="4"/>
      <c r="B340" s="12" t="s">
        <v>859</v>
      </c>
      <c r="C340" s="13"/>
      <c r="D340" s="13"/>
      <c r="E340" s="13"/>
      <c r="F340" s="13"/>
      <c r="G340" s="13"/>
      <c r="H340" s="14"/>
      <c r="I340" s="15"/>
    </row>
    <row r="341" spans="1:9" ht="13" customHeight="1">
      <c r="A341" s="4"/>
      <c r="B341" s="12" t="s">
        <v>860</v>
      </c>
      <c r="C341" s="13"/>
      <c r="D341" s="13"/>
      <c r="E341" s="13"/>
      <c r="F341" s="4"/>
      <c r="G341" s="14"/>
      <c r="H341" s="14"/>
      <c r="I341" s="15"/>
    </row>
    <row r="342" spans="1:9" ht="13" customHeight="1">
      <c r="A342" s="16" t="s">
        <v>861</v>
      </c>
      <c r="B342" s="17" t="s">
        <v>862</v>
      </c>
      <c r="C342" s="13" t="s">
        <v>863</v>
      </c>
      <c r="D342" s="13"/>
      <c r="E342" s="18">
        <v>1405593.8659999999</v>
      </c>
      <c r="F342" s="19">
        <v>16860.395</v>
      </c>
      <c r="G342" s="20">
        <v>0.1399</v>
      </c>
      <c r="H342" s="29"/>
      <c r="I342" s="22"/>
    </row>
    <row r="343" spans="1:9" ht="13" customHeight="1">
      <c r="A343" s="16" t="s">
        <v>864</v>
      </c>
      <c r="B343" s="17" t="s">
        <v>865</v>
      </c>
      <c r="C343" s="13" t="s">
        <v>866</v>
      </c>
      <c r="D343" s="13"/>
      <c r="E343" s="18">
        <v>991398.81830000004</v>
      </c>
      <c r="F343" s="19">
        <v>11747.893599999999</v>
      </c>
      <c r="G343" s="20">
        <v>9.7500000000000003E-2</v>
      </c>
      <c r="H343" s="29"/>
      <c r="I343" s="22"/>
    </row>
    <row r="344" spans="1:9" ht="13" customHeight="1">
      <c r="A344" s="4"/>
      <c r="B344" s="12" t="s">
        <v>460</v>
      </c>
      <c r="C344" s="13"/>
      <c r="D344" s="13"/>
      <c r="E344" s="13"/>
      <c r="F344" s="23">
        <v>28608.2886</v>
      </c>
      <c r="G344" s="24">
        <f>ROUND(SUM(G340:G343),4)</f>
        <v>0.2374</v>
      </c>
      <c r="H344" s="25"/>
      <c r="I344" s="26"/>
    </row>
    <row r="345" spans="1:9" ht="13" customHeight="1">
      <c r="A345" s="4"/>
      <c r="B345" s="27" t="s">
        <v>463</v>
      </c>
      <c r="C345" s="28"/>
      <c r="D345" s="1"/>
      <c r="E345" s="28"/>
      <c r="F345" s="23">
        <v>28608.2886</v>
      </c>
      <c r="G345" s="24">
        <f>ROUND(SUM(G344),4)</f>
        <v>0.2374</v>
      </c>
      <c r="H345" s="25"/>
      <c r="I345" s="26"/>
    </row>
    <row r="346" spans="1:9" ht="13" customHeight="1">
      <c r="A346" s="4"/>
      <c r="B346" s="12" t="s">
        <v>867</v>
      </c>
      <c r="C346" s="13"/>
      <c r="D346" s="13"/>
      <c r="E346" s="13"/>
      <c r="F346" s="13"/>
      <c r="G346" s="13"/>
      <c r="H346" s="14"/>
      <c r="I346" s="15"/>
    </row>
    <row r="347" spans="1:9" ht="13" customHeight="1">
      <c r="A347" s="16" t="s">
        <v>868</v>
      </c>
      <c r="B347" s="17" t="s">
        <v>869</v>
      </c>
      <c r="C347" s="13"/>
      <c r="D347" s="13"/>
      <c r="E347" s="18"/>
      <c r="F347" s="19">
        <v>4386.4377000000004</v>
      </c>
      <c r="G347" s="20">
        <v>3.6400000000000002E-2</v>
      </c>
      <c r="H347" s="29">
        <v>5.3791259199147963E-2</v>
      </c>
      <c r="I347" s="22"/>
    </row>
    <row r="348" spans="1:9" ht="13" customHeight="1">
      <c r="A348" s="4"/>
      <c r="B348" s="12" t="s">
        <v>460</v>
      </c>
      <c r="C348" s="13"/>
      <c r="D348" s="13"/>
      <c r="E348" s="13"/>
      <c r="F348" s="23">
        <v>4386.4377000000004</v>
      </c>
      <c r="G348" s="24">
        <f>ROUND(SUM(G346:G347),4)</f>
        <v>3.6400000000000002E-2</v>
      </c>
      <c r="H348" s="25"/>
      <c r="I348" s="26"/>
    </row>
    <row r="349" spans="1:9" ht="13" customHeight="1">
      <c r="A349" s="4"/>
      <c r="B349" s="27" t="s">
        <v>463</v>
      </c>
      <c r="C349" s="28"/>
      <c r="D349" s="1"/>
      <c r="E349" s="28"/>
      <c r="F349" s="23">
        <v>4386.4377000000004</v>
      </c>
      <c r="G349" s="24">
        <f>ROUND(SUM(G348),4)</f>
        <v>3.6400000000000002E-2</v>
      </c>
      <c r="H349" s="25"/>
      <c r="I349" s="26"/>
    </row>
    <row r="350" spans="1:9" ht="13" customHeight="1">
      <c r="A350" s="4"/>
      <c r="B350" s="27" t="s">
        <v>870</v>
      </c>
      <c r="C350" s="13"/>
      <c r="D350" s="1"/>
      <c r="E350" s="13"/>
      <c r="F350" s="30">
        <v>81391.421000000002</v>
      </c>
      <c r="G350" s="24">
        <v>0.67510000000000003</v>
      </c>
      <c r="H350" s="25"/>
      <c r="I350" s="26"/>
    </row>
    <row r="351" spans="1:9" ht="13" customHeight="1">
      <c r="A351" s="4"/>
      <c r="B351" s="31" t="s">
        <v>871</v>
      </c>
      <c r="C351" s="32"/>
      <c r="D351" s="32"/>
      <c r="E351" s="32"/>
      <c r="F351" s="33">
        <v>120508.13</v>
      </c>
      <c r="G351" s="34">
        <f>ROUND(SUM(G132,G327,G334,G339,G345,G349,G350),4)</f>
        <v>1</v>
      </c>
      <c r="H351" s="35"/>
      <c r="I351" s="36"/>
    </row>
    <row r="352" spans="1:9" ht="13" customHeight="1">
      <c r="A352" s="4"/>
      <c r="B352" s="6"/>
      <c r="C352" s="4"/>
      <c r="D352" s="4"/>
      <c r="E352" s="4"/>
      <c r="F352" s="4"/>
      <c r="G352" s="4"/>
      <c r="H352" s="4"/>
      <c r="I352" s="4"/>
    </row>
    <row r="353" spans="1:9" ht="13" customHeight="1">
      <c r="A353" s="4"/>
      <c r="B353" s="3" t="s">
        <v>872</v>
      </c>
      <c r="C353" s="4"/>
      <c r="D353" s="4"/>
      <c r="E353" s="4"/>
      <c r="F353" s="4"/>
      <c r="G353" s="4"/>
      <c r="H353" s="4"/>
      <c r="I353" s="4"/>
    </row>
    <row r="354" spans="1:9" ht="13" customHeight="1">
      <c r="A354" s="4"/>
      <c r="B354" s="3" t="s">
        <v>873</v>
      </c>
      <c r="C354" s="4"/>
      <c r="D354" s="4"/>
      <c r="E354" s="4"/>
      <c r="F354" s="4"/>
      <c r="G354" s="4"/>
      <c r="H354" s="4"/>
      <c r="I354" s="4"/>
    </row>
    <row r="355" spans="1:9" ht="13" customHeight="1">
      <c r="A355" s="4"/>
      <c r="B355" s="3" t="s">
        <v>874</v>
      </c>
      <c r="C355" s="4"/>
      <c r="D355" s="4"/>
      <c r="E355" s="4"/>
      <c r="F355" s="4"/>
      <c r="G355" s="4"/>
      <c r="H355" s="4"/>
      <c r="I355" s="4"/>
    </row>
    <row r="356" spans="1:9" ht="26.15" customHeight="1">
      <c r="A356" s="4"/>
      <c r="B356" s="129" t="s">
        <v>2082</v>
      </c>
      <c r="C356" s="129"/>
      <c r="D356" s="129"/>
      <c r="E356" s="129"/>
      <c r="F356" s="129"/>
      <c r="G356" s="129"/>
      <c r="H356" s="129"/>
      <c r="I356" s="129"/>
    </row>
    <row r="357" spans="1:9" ht="13" customHeight="1">
      <c r="A357" s="4"/>
      <c r="B357" s="129"/>
      <c r="C357" s="129"/>
      <c r="D357" s="129"/>
      <c r="E357" s="129"/>
      <c r="F357" s="129"/>
      <c r="G357" s="129"/>
      <c r="H357" s="129"/>
      <c r="I357" s="129"/>
    </row>
    <row r="358" spans="1:9" ht="13" customHeight="1">
      <c r="A358" s="4"/>
      <c r="B358" s="43" t="s">
        <v>1960</v>
      </c>
      <c r="C358" s="44"/>
      <c r="D358" s="44"/>
      <c r="E358" s="45"/>
      <c r="F358" s="45"/>
      <c r="G358" s="45"/>
      <c r="H358" s="45"/>
      <c r="I358" s="46"/>
    </row>
    <row r="359" spans="1:9" ht="13" customHeight="1">
      <c r="A359" s="4"/>
      <c r="B359" s="47" t="s">
        <v>1961</v>
      </c>
      <c r="C359" s="48"/>
      <c r="D359" s="48"/>
      <c r="E359" s="49"/>
      <c r="F359" s="49"/>
      <c r="G359" s="49"/>
      <c r="H359" s="49"/>
      <c r="I359" s="50"/>
    </row>
    <row r="360" spans="1:9" ht="13" customHeight="1">
      <c r="A360" s="4"/>
      <c r="B360" s="47" t="s">
        <v>1962</v>
      </c>
      <c r="C360" s="51"/>
      <c r="D360" s="48"/>
      <c r="E360" s="49"/>
      <c r="F360" s="49"/>
      <c r="G360" s="49"/>
      <c r="H360" s="49"/>
      <c r="I360" s="50"/>
    </row>
    <row r="361" spans="1:9" ht="13" customHeight="1">
      <c r="A361" s="4"/>
      <c r="B361" s="52" t="s">
        <v>1963</v>
      </c>
      <c r="C361" s="53" t="s">
        <v>1971</v>
      </c>
      <c r="D361" s="53" t="s">
        <v>1964</v>
      </c>
      <c r="E361" s="49"/>
      <c r="F361" s="49"/>
      <c r="G361" s="49"/>
      <c r="H361" s="49"/>
      <c r="I361" s="50"/>
    </row>
    <row r="362" spans="1:9" ht="13" customHeight="1">
      <c r="A362" s="4"/>
      <c r="B362" s="55" t="s">
        <v>1965</v>
      </c>
      <c r="C362" s="56">
        <v>11.537000000000001</v>
      </c>
      <c r="D362" s="56">
        <v>11.475</v>
      </c>
      <c r="E362" s="49"/>
      <c r="F362" s="49"/>
      <c r="G362" s="49"/>
      <c r="H362" s="49"/>
      <c r="I362" s="50"/>
    </row>
    <row r="363" spans="1:9" ht="13" customHeight="1">
      <c r="A363" s="4"/>
      <c r="B363" s="55" t="s">
        <v>1966</v>
      </c>
      <c r="C363" s="56">
        <v>11.537000000000001</v>
      </c>
      <c r="D363" s="56">
        <v>11.475</v>
      </c>
      <c r="E363" s="49"/>
      <c r="F363" s="49"/>
      <c r="G363" s="49"/>
      <c r="H363" s="49"/>
      <c r="I363" s="50"/>
    </row>
    <row r="364" spans="1:9" ht="13" customHeight="1">
      <c r="A364" s="4"/>
      <c r="B364" s="55" t="s">
        <v>1967</v>
      </c>
      <c r="C364" s="56">
        <v>11.724</v>
      </c>
      <c r="D364" s="56">
        <v>11.654</v>
      </c>
      <c r="E364" s="49"/>
      <c r="F364" s="49"/>
      <c r="G364" s="49"/>
      <c r="H364" s="49"/>
      <c r="I364" s="50"/>
    </row>
    <row r="365" spans="1:9" ht="13" customHeight="1">
      <c r="A365" s="4"/>
      <c r="B365" s="55" t="s">
        <v>1968</v>
      </c>
      <c r="C365" s="56">
        <v>11.724</v>
      </c>
      <c r="D365" s="56">
        <v>11.654</v>
      </c>
      <c r="E365" s="49"/>
      <c r="F365" s="49"/>
      <c r="G365" s="49"/>
      <c r="H365" s="49"/>
      <c r="I365" s="50"/>
    </row>
    <row r="366" spans="1:9" ht="13" customHeight="1">
      <c r="A366" s="4"/>
      <c r="B366" s="47" t="s">
        <v>1969</v>
      </c>
      <c r="C366" s="48"/>
      <c r="D366" s="44"/>
      <c r="E366" s="49"/>
      <c r="F366" s="49"/>
      <c r="G366" s="49"/>
      <c r="H366" s="49"/>
      <c r="I366" s="50"/>
    </row>
    <row r="367" spans="1:9" ht="13" customHeight="1">
      <c r="A367" s="4"/>
      <c r="B367" s="58" t="s">
        <v>1974</v>
      </c>
      <c r="C367" s="48"/>
      <c r="D367" s="48"/>
      <c r="E367" s="49"/>
      <c r="F367" s="49"/>
      <c r="G367" s="49"/>
      <c r="H367" s="49"/>
      <c r="I367" s="50"/>
    </row>
    <row r="368" spans="1:9" ht="13" customHeight="1">
      <c r="A368" s="4"/>
      <c r="B368" s="59" t="s">
        <v>2084</v>
      </c>
      <c r="C368" s="48"/>
      <c r="D368" s="48"/>
      <c r="E368" s="49"/>
      <c r="F368" s="49"/>
      <c r="G368" s="49"/>
      <c r="H368" s="49"/>
      <c r="I368" s="50"/>
    </row>
    <row r="369" spans="1:9" ht="13" customHeight="1">
      <c r="A369" s="4"/>
      <c r="B369" s="47" t="s">
        <v>1972</v>
      </c>
      <c r="C369" s="48"/>
      <c r="D369" s="48"/>
      <c r="E369" s="49"/>
      <c r="F369" s="49"/>
      <c r="G369" s="49"/>
      <c r="H369" s="49"/>
      <c r="I369" s="50"/>
    </row>
    <row r="370" spans="1:9" ht="13" customHeight="1">
      <c r="A370" s="4"/>
      <c r="B370" s="47" t="s">
        <v>1973</v>
      </c>
      <c r="C370" s="48"/>
      <c r="D370" s="48"/>
      <c r="E370" s="49"/>
      <c r="F370" s="49"/>
      <c r="G370" s="49"/>
      <c r="H370" s="49"/>
      <c r="I370" s="50"/>
    </row>
    <row r="371" spans="1:9" ht="13" customHeight="1">
      <c r="A371" s="4"/>
      <c r="B371" s="47" t="s">
        <v>1970</v>
      </c>
      <c r="C371" s="48"/>
      <c r="D371" s="48"/>
      <c r="E371" s="49"/>
      <c r="F371" s="49"/>
      <c r="G371" s="49"/>
      <c r="H371" s="49"/>
      <c r="I371" s="50"/>
    </row>
    <row r="372" spans="1:9" ht="13" customHeight="1">
      <c r="A372" s="4"/>
      <c r="B372" s="60" t="s">
        <v>2092</v>
      </c>
      <c r="C372" s="48"/>
      <c r="D372" s="48"/>
      <c r="E372" s="49"/>
      <c r="F372" s="49"/>
      <c r="G372" s="49"/>
      <c r="H372" s="49"/>
      <c r="I372" s="50"/>
    </row>
    <row r="373" spans="1:9" ht="13" customHeight="1">
      <c r="A373" s="4"/>
      <c r="B373" s="125"/>
      <c r="C373" s="51"/>
      <c r="D373" s="51"/>
      <c r="E373" s="71"/>
      <c r="F373" s="71"/>
      <c r="G373" s="71"/>
      <c r="H373" s="71"/>
      <c r="I373" s="72"/>
    </row>
    <row r="374" spans="1:9" ht="13" customHeight="1">
      <c r="A374" s="4"/>
      <c r="B374" s="3"/>
      <c r="C374" s="3"/>
      <c r="D374" s="3"/>
      <c r="E374" s="3"/>
      <c r="F374" s="3"/>
      <c r="G374" s="3"/>
      <c r="H374" s="3"/>
      <c r="I374" s="3"/>
    </row>
    <row r="375" spans="1:9" ht="13" customHeight="1">
      <c r="A375" s="4"/>
      <c r="B375" s="3"/>
      <c r="C375" s="3"/>
      <c r="D375" s="3"/>
      <c r="E375" s="3"/>
      <c r="F375" s="3"/>
      <c r="G375" s="3"/>
      <c r="H375" s="3"/>
      <c r="I375" s="3"/>
    </row>
    <row r="376" spans="1:9" ht="13" customHeight="1">
      <c r="A376" s="4"/>
      <c r="B376" s="129"/>
      <c r="C376" s="129"/>
      <c r="D376" s="129"/>
      <c r="E376" s="129"/>
      <c r="F376" s="129"/>
      <c r="G376" s="129"/>
      <c r="H376" s="129"/>
      <c r="I376" s="129"/>
    </row>
    <row r="377" spans="1:9" ht="13" customHeight="1">
      <c r="A377" s="4"/>
      <c r="B377" s="4"/>
      <c r="C377" s="130" t="s">
        <v>875</v>
      </c>
      <c r="D377" s="130"/>
      <c r="E377" s="130"/>
      <c r="F377" s="130"/>
      <c r="G377" s="4"/>
      <c r="H377" s="4"/>
      <c r="I377" s="4"/>
    </row>
    <row r="378" spans="1:9" ht="13" customHeight="1">
      <c r="A378" s="4"/>
      <c r="B378" s="37" t="s">
        <v>876</v>
      </c>
      <c r="C378" s="130" t="s">
        <v>877</v>
      </c>
      <c r="D378" s="130"/>
      <c r="E378" s="130"/>
      <c r="F378" s="130"/>
      <c r="G378" s="4"/>
      <c r="H378" s="4"/>
      <c r="I378" s="4"/>
    </row>
    <row r="379" spans="1:9" ht="135" customHeight="1">
      <c r="A379" s="4"/>
      <c r="B379" s="38"/>
      <c r="C379" s="128"/>
      <c r="D379" s="128"/>
      <c r="E379" s="4"/>
      <c r="F379" s="4"/>
      <c r="G379" s="4"/>
      <c r="H379" s="4"/>
      <c r="I379" s="4"/>
    </row>
  </sheetData>
  <mergeCells count="6">
    <mergeCell ref="C379:D379"/>
    <mergeCell ref="B356:I356"/>
    <mergeCell ref="B357:I357"/>
    <mergeCell ref="B376:I376"/>
    <mergeCell ref="C377:F377"/>
    <mergeCell ref="C378:F378"/>
  </mergeCells>
  <hyperlinks>
    <hyperlink ref="A1" location="BajajFinservArbitrageFund" display="BFARB" xr:uid="{00000000-0004-0000-0100-000000000000}"/>
    <hyperlink ref="B1" location="BajajFinservArbitrageFund" display="Bajaj Finserv Arbitrage Fund" xr:uid="{00000000-0004-0000-0100-000001000000}"/>
  </hyperlinks>
  <pageMargins left="0" right="0" top="0" bottom="0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32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2</v>
      </c>
      <c r="B1" s="3" t="s">
        <v>3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878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62</v>
      </c>
      <c r="B7" s="17" t="s">
        <v>63</v>
      </c>
      <c r="C7" s="13" t="s">
        <v>64</v>
      </c>
      <c r="D7" s="13" t="s">
        <v>61</v>
      </c>
      <c r="E7" s="18">
        <v>1071965</v>
      </c>
      <c r="F7" s="19">
        <v>10625.3171</v>
      </c>
      <c r="G7" s="20">
        <v>8.0799999999999997E-2</v>
      </c>
      <c r="H7" s="21"/>
      <c r="I7" s="22"/>
    </row>
    <row r="8" spans="1:9" ht="13" customHeight="1">
      <c r="A8" s="16" t="s">
        <v>457</v>
      </c>
      <c r="B8" s="17" t="s">
        <v>458</v>
      </c>
      <c r="C8" s="13" t="s">
        <v>459</v>
      </c>
      <c r="D8" s="13" t="s">
        <v>229</v>
      </c>
      <c r="E8" s="18">
        <v>466259</v>
      </c>
      <c r="F8" s="19">
        <v>7531.9479000000001</v>
      </c>
      <c r="G8" s="20">
        <v>5.7299999999999997E-2</v>
      </c>
      <c r="H8" s="21"/>
      <c r="I8" s="22"/>
    </row>
    <row r="9" spans="1:9" ht="13" customHeight="1">
      <c r="A9" s="16" t="s">
        <v>65</v>
      </c>
      <c r="B9" s="17" t="s">
        <v>66</v>
      </c>
      <c r="C9" s="13" t="s">
        <v>67</v>
      </c>
      <c r="D9" s="13" t="s">
        <v>68</v>
      </c>
      <c r="E9" s="18">
        <v>470649</v>
      </c>
      <c r="F9" s="19">
        <v>7391.0718999999999</v>
      </c>
      <c r="G9" s="20">
        <v>5.62E-2</v>
      </c>
      <c r="H9" s="21"/>
      <c r="I9" s="22"/>
    </row>
    <row r="10" spans="1:9" ht="13" customHeight="1">
      <c r="A10" s="16" t="s">
        <v>158</v>
      </c>
      <c r="B10" s="17" t="s">
        <v>159</v>
      </c>
      <c r="C10" s="13" t="s">
        <v>160</v>
      </c>
      <c r="D10" s="13" t="s">
        <v>61</v>
      </c>
      <c r="E10" s="18">
        <v>614765</v>
      </c>
      <c r="F10" s="19">
        <v>6038.2218000000003</v>
      </c>
      <c r="G10" s="20">
        <v>4.5900000000000003E-2</v>
      </c>
      <c r="H10" s="21"/>
      <c r="I10" s="22"/>
    </row>
    <row r="11" spans="1:9" ht="13" customHeight="1">
      <c r="A11" s="16" t="s">
        <v>298</v>
      </c>
      <c r="B11" s="17" t="s">
        <v>299</v>
      </c>
      <c r="C11" s="13" t="s">
        <v>300</v>
      </c>
      <c r="D11" s="13" t="s">
        <v>301</v>
      </c>
      <c r="E11" s="18">
        <v>138410</v>
      </c>
      <c r="F11" s="19">
        <v>5651.9723999999997</v>
      </c>
      <c r="G11" s="20">
        <v>4.2999999999999997E-2</v>
      </c>
      <c r="H11" s="21"/>
      <c r="I11" s="22"/>
    </row>
    <row r="12" spans="1:9" ht="13" customHeight="1">
      <c r="A12" s="16" t="s">
        <v>421</v>
      </c>
      <c r="B12" s="17" t="s">
        <v>422</v>
      </c>
      <c r="C12" s="13" t="s">
        <v>423</v>
      </c>
      <c r="D12" s="13" t="s">
        <v>219</v>
      </c>
      <c r="E12" s="18">
        <v>72303</v>
      </c>
      <c r="F12" s="19">
        <v>4621.9692999999997</v>
      </c>
      <c r="G12" s="20">
        <v>3.5200000000000002E-2</v>
      </c>
      <c r="H12" s="21"/>
      <c r="I12" s="22"/>
    </row>
    <row r="13" spans="1:9" ht="13" customHeight="1">
      <c r="A13" s="16" t="s">
        <v>337</v>
      </c>
      <c r="B13" s="17" t="s">
        <v>338</v>
      </c>
      <c r="C13" s="13" t="s">
        <v>339</v>
      </c>
      <c r="D13" s="13" t="s">
        <v>79</v>
      </c>
      <c r="E13" s="18">
        <v>426329</v>
      </c>
      <c r="F13" s="19">
        <v>4207.0146000000004</v>
      </c>
      <c r="G13" s="20">
        <v>3.2000000000000001E-2</v>
      </c>
      <c r="H13" s="21"/>
      <c r="I13" s="22"/>
    </row>
    <row r="14" spans="1:9" ht="13" customHeight="1">
      <c r="A14" s="16" t="s">
        <v>73</v>
      </c>
      <c r="B14" s="17" t="s">
        <v>74</v>
      </c>
      <c r="C14" s="13" t="s">
        <v>75</v>
      </c>
      <c r="D14" s="13" t="s">
        <v>61</v>
      </c>
      <c r="E14" s="18">
        <v>282312</v>
      </c>
      <c r="F14" s="19">
        <v>3791.1678000000002</v>
      </c>
      <c r="G14" s="20">
        <v>2.8799999999999999E-2</v>
      </c>
      <c r="H14" s="21"/>
      <c r="I14" s="22"/>
    </row>
    <row r="15" spans="1:9" ht="13" customHeight="1">
      <c r="A15" s="16" t="s">
        <v>879</v>
      </c>
      <c r="B15" s="17" t="s">
        <v>880</v>
      </c>
      <c r="C15" s="13" t="s">
        <v>881</v>
      </c>
      <c r="D15" s="13" t="s">
        <v>219</v>
      </c>
      <c r="E15" s="18">
        <v>216955</v>
      </c>
      <c r="F15" s="19">
        <v>3730.9751000000001</v>
      </c>
      <c r="G15" s="20">
        <v>2.8400000000000002E-2</v>
      </c>
      <c r="H15" s="21"/>
      <c r="I15" s="22"/>
    </row>
    <row r="16" spans="1:9" ht="13" customHeight="1">
      <c r="A16" s="16" t="s">
        <v>392</v>
      </c>
      <c r="B16" s="17" t="s">
        <v>393</v>
      </c>
      <c r="C16" s="13" t="s">
        <v>394</v>
      </c>
      <c r="D16" s="13" t="s">
        <v>179</v>
      </c>
      <c r="E16" s="18">
        <v>122500</v>
      </c>
      <c r="F16" s="19">
        <v>3392.6374999999998</v>
      </c>
      <c r="G16" s="20">
        <v>2.58E-2</v>
      </c>
      <c r="H16" s="21"/>
      <c r="I16" s="22"/>
    </row>
    <row r="17" spans="1:9" ht="13" customHeight="1">
      <c r="A17" s="16" t="s">
        <v>132</v>
      </c>
      <c r="B17" s="17" t="s">
        <v>133</v>
      </c>
      <c r="C17" s="13" t="s">
        <v>134</v>
      </c>
      <c r="D17" s="13" t="s">
        <v>72</v>
      </c>
      <c r="E17" s="18">
        <v>160021</v>
      </c>
      <c r="F17" s="19">
        <v>3369.4022</v>
      </c>
      <c r="G17" s="20">
        <v>2.5600000000000001E-2</v>
      </c>
      <c r="H17" s="21"/>
      <c r="I17" s="22"/>
    </row>
    <row r="18" spans="1:9" ht="13" customHeight="1">
      <c r="A18" s="16" t="s">
        <v>882</v>
      </c>
      <c r="B18" s="17" t="s">
        <v>883</v>
      </c>
      <c r="C18" s="13" t="s">
        <v>884</v>
      </c>
      <c r="D18" s="13" t="s">
        <v>229</v>
      </c>
      <c r="E18" s="18">
        <v>48064</v>
      </c>
      <c r="F18" s="19">
        <v>2914.3606</v>
      </c>
      <c r="G18" s="20">
        <v>2.2200000000000001E-2</v>
      </c>
      <c r="H18" s="21"/>
      <c r="I18" s="22"/>
    </row>
    <row r="19" spans="1:9" ht="13" customHeight="1">
      <c r="A19" s="16" t="s">
        <v>205</v>
      </c>
      <c r="B19" s="17" t="s">
        <v>206</v>
      </c>
      <c r="C19" s="13" t="s">
        <v>207</v>
      </c>
      <c r="D19" s="13" t="s">
        <v>208</v>
      </c>
      <c r="E19" s="18">
        <v>411861</v>
      </c>
      <c r="F19" s="19">
        <v>2831.1325000000002</v>
      </c>
      <c r="G19" s="20">
        <v>2.1499999999999998E-2</v>
      </c>
      <c r="H19" s="21"/>
      <c r="I19" s="22"/>
    </row>
    <row r="20" spans="1:9" ht="13" customHeight="1">
      <c r="A20" s="16" t="s">
        <v>107</v>
      </c>
      <c r="B20" s="17" t="s">
        <v>108</v>
      </c>
      <c r="C20" s="13" t="s">
        <v>109</v>
      </c>
      <c r="D20" s="13" t="s">
        <v>110</v>
      </c>
      <c r="E20" s="18">
        <v>75313</v>
      </c>
      <c r="F20" s="19">
        <v>2793.5097999999998</v>
      </c>
      <c r="G20" s="20">
        <v>2.12E-2</v>
      </c>
      <c r="H20" s="21"/>
      <c r="I20" s="22"/>
    </row>
    <row r="21" spans="1:9" ht="13" customHeight="1">
      <c r="A21" s="16" t="s">
        <v>220</v>
      </c>
      <c r="B21" s="17" t="s">
        <v>221</v>
      </c>
      <c r="C21" s="13" t="s">
        <v>222</v>
      </c>
      <c r="D21" s="13" t="s">
        <v>61</v>
      </c>
      <c r="E21" s="18">
        <v>12110224</v>
      </c>
      <c r="F21" s="19">
        <v>2615.8083999999999</v>
      </c>
      <c r="G21" s="20">
        <v>1.9900000000000001E-2</v>
      </c>
      <c r="H21" s="21"/>
      <c r="I21" s="22"/>
    </row>
    <row r="22" spans="1:9" ht="13" customHeight="1">
      <c r="A22" s="16" t="s">
        <v>103</v>
      </c>
      <c r="B22" s="17" t="s">
        <v>104</v>
      </c>
      <c r="C22" s="13" t="s">
        <v>105</v>
      </c>
      <c r="D22" s="13" t="s">
        <v>106</v>
      </c>
      <c r="E22" s="18">
        <v>166179</v>
      </c>
      <c r="F22" s="19">
        <v>2442.4989</v>
      </c>
      <c r="G22" s="20">
        <v>1.8599999999999998E-2</v>
      </c>
      <c r="H22" s="21"/>
      <c r="I22" s="22"/>
    </row>
    <row r="23" spans="1:9" ht="13" customHeight="1">
      <c r="A23" s="16" t="s">
        <v>374</v>
      </c>
      <c r="B23" s="17" t="s">
        <v>375</v>
      </c>
      <c r="C23" s="13" t="s">
        <v>376</v>
      </c>
      <c r="D23" s="13" t="s">
        <v>250</v>
      </c>
      <c r="E23" s="18">
        <v>33179</v>
      </c>
      <c r="F23" s="19">
        <v>2336.6311000000001</v>
      </c>
      <c r="G23" s="20">
        <v>1.78E-2</v>
      </c>
      <c r="H23" s="21"/>
      <c r="I23" s="22"/>
    </row>
    <row r="24" spans="1:9" ht="13" customHeight="1">
      <c r="A24" s="16" t="s">
        <v>128</v>
      </c>
      <c r="B24" s="17" t="s">
        <v>129</v>
      </c>
      <c r="C24" s="13" t="s">
        <v>130</v>
      </c>
      <c r="D24" s="13" t="s">
        <v>131</v>
      </c>
      <c r="E24" s="18">
        <v>561245</v>
      </c>
      <c r="F24" s="19">
        <v>2261.8173999999999</v>
      </c>
      <c r="G24" s="20">
        <v>1.72E-2</v>
      </c>
      <c r="H24" s="21"/>
      <c r="I24" s="22"/>
    </row>
    <row r="25" spans="1:9" ht="13" customHeight="1">
      <c r="A25" s="16" t="s">
        <v>196</v>
      </c>
      <c r="B25" s="17" t="s">
        <v>197</v>
      </c>
      <c r="C25" s="13" t="s">
        <v>198</v>
      </c>
      <c r="D25" s="13" t="s">
        <v>99</v>
      </c>
      <c r="E25" s="18">
        <v>1221743</v>
      </c>
      <c r="F25" s="19">
        <v>2200.1147999999998</v>
      </c>
      <c r="G25" s="20">
        <v>1.67E-2</v>
      </c>
      <c r="H25" s="21"/>
      <c r="I25" s="22"/>
    </row>
    <row r="26" spans="1:9" ht="13" customHeight="1">
      <c r="A26" s="16" t="s">
        <v>111</v>
      </c>
      <c r="B26" s="17" t="s">
        <v>112</v>
      </c>
      <c r="C26" s="13" t="s">
        <v>113</v>
      </c>
      <c r="D26" s="13" t="s">
        <v>114</v>
      </c>
      <c r="E26" s="18">
        <v>326399</v>
      </c>
      <c r="F26" s="19">
        <v>1972.7556</v>
      </c>
      <c r="G26" s="20">
        <v>1.4999999999999999E-2</v>
      </c>
      <c r="H26" s="21"/>
      <c r="I26" s="22"/>
    </row>
    <row r="27" spans="1:9" ht="13" customHeight="1">
      <c r="A27" s="16" t="s">
        <v>172</v>
      </c>
      <c r="B27" s="17" t="s">
        <v>173</v>
      </c>
      <c r="C27" s="13" t="s">
        <v>174</v>
      </c>
      <c r="D27" s="13" t="s">
        <v>175</v>
      </c>
      <c r="E27" s="18">
        <v>480738</v>
      </c>
      <c r="F27" s="19">
        <v>1921.029</v>
      </c>
      <c r="G27" s="20">
        <v>1.46E-2</v>
      </c>
      <c r="H27" s="21"/>
      <c r="I27" s="22"/>
    </row>
    <row r="28" spans="1:9" ht="13" customHeight="1">
      <c r="A28" s="16" t="s">
        <v>213</v>
      </c>
      <c r="B28" s="17" t="s">
        <v>214</v>
      </c>
      <c r="C28" s="13" t="s">
        <v>215</v>
      </c>
      <c r="D28" s="13" t="s">
        <v>79</v>
      </c>
      <c r="E28" s="18">
        <v>188241</v>
      </c>
      <c r="F28" s="19">
        <v>1875.2568000000001</v>
      </c>
      <c r="G28" s="20">
        <v>1.43E-2</v>
      </c>
      <c r="H28" s="21"/>
      <c r="I28" s="22"/>
    </row>
    <row r="29" spans="1:9" ht="13" customHeight="1">
      <c r="A29" s="16" t="s">
        <v>121</v>
      </c>
      <c r="B29" s="17" t="s">
        <v>122</v>
      </c>
      <c r="C29" s="13" t="s">
        <v>123</v>
      </c>
      <c r="D29" s="13" t="s">
        <v>79</v>
      </c>
      <c r="E29" s="18">
        <v>606000</v>
      </c>
      <c r="F29" s="19">
        <v>1787.3969999999999</v>
      </c>
      <c r="G29" s="20">
        <v>1.3599999999999999E-2</v>
      </c>
      <c r="H29" s="21"/>
      <c r="I29" s="22"/>
    </row>
    <row r="30" spans="1:9" ht="13" customHeight="1">
      <c r="A30" s="16" t="s">
        <v>885</v>
      </c>
      <c r="B30" s="17" t="s">
        <v>886</v>
      </c>
      <c r="C30" s="13" t="s">
        <v>887</v>
      </c>
      <c r="D30" s="13" t="s">
        <v>219</v>
      </c>
      <c r="E30" s="18">
        <v>37281</v>
      </c>
      <c r="F30" s="19">
        <v>1685.0639000000001</v>
      </c>
      <c r="G30" s="20">
        <v>1.2800000000000001E-2</v>
      </c>
      <c r="H30" s="21"/>
      <c r="I30" s="22"/>
    </row>
    <row r="31" spans="1:9" ht="13" customHeight="1">
      <c r="A31" s="16" t="s">
        <v>888</v>
      </c>
      <c r="B31" s="17" t="s">
        <v>889</v>
      </c>
      <c r="C31" s="13" t="s">
        <v>890</v>
      </c>
      <c r="D31" s="13" t="s">
        <v>110</v>
      </c>
      <c r="E31" s="18">
        <v>17728</v>
      </c>
      <c r="F31" s="19">
        <v>1656.327</v>
      </c>
      <c r="G31" s="20">
        <v>1.26E-2</v>
      </c>
      <c r="H31" s="21"/>
      <c r="I31" s="22"/>
    </row>
    <row r="32" spans="1:9" ht="13" customHeight="1">
      <c r="A32" s="16" t="s">
        <v>891</v>
      </c>
      <c r="B32" s="17" t="s">
        <v>892</v>
      </c>
      <c r="C32" s="13" t="s">
        <v>893</v>
      </c>
      <c r="D32" s="13" t="s">
        <v>61</v>
      </c>
      <c r="E32" s="18">
        <v>612327</v>
      </c>
      <c r="F32" s="19">
        <v>1635.5254</v>
      </c>
      <c r="G32" s="20">
        <v>1.24E-2</v>
      </c>
      <c r="H32" s="21"/>
      <c r="I32" s="22"/>
    </row>
    <row r="33" spans="1:9" ht="13" customHeight="1">
      <c r="A33" s="16" t="s">
        <v>143</v>
      </c>
      <c r="B33" s="17" t="s">
        <v>144</v>
      </c>
      <c r="C33" s="13" t="s">
        <v>145</v>
      </c>
      <c r="D33" s="13" t="s">
        <v>146</v>
      </c>
      <c r="E33" s="18">
        <v>562957</v>
      </c>
      <c r="F33" s="19">
        <v>1565.3018999999999</v>
      </c>
      <c r="G33" s="20">
        <v>1.1900000000000001E-2</v>
      </c>
      <c r="H33" s="21"/>
      <c r="I33" s="22"/>
    </row>
    <row r="34" spans="1:9" ht="13" customHeight="1">
      <c r="A34" s="16" t="s">
        <v>894</v>
      </c>
      <c r="B34" s="17" t="s">
        <v>895</v>
      </c>
      <c r="C34" s="13" t="s">
        <v>896</v>
      </c>
      <c r="D34" s="13" t="s">
        <v>131</v>
      </c>
      <c r="E34" s="18">
        <v>65808</v>
      </c>
      <c r="F34" s="19">
        <v>1524.0474999999999</v>
      </c>
      <c r="G34" s="20">
        <v>1.1599999999999999E-2</v>
      </c>
      <c r="H34" s="21"/>
      <c r="I34" s="22"/>
    </row>
    <row r="35" spans="1:9" ht="13" customHeight="1">
      <c r="A35" s="16" t="s">
        <v>270</v>
      </c>
      <c r="B35" s="17" t="s">
        <v>271</v>
      </c>
      <c r="C35" s="13" t="s">
        <v>272</v>
      </c>
      <c r="D35" s="13" t="s">
        <v>219</v>
      </c>
      <c r="E35" s="18">
        <v>118472</v>
      </c>
      <c r="F35" s="19">
        <v>1401.5237999999999</v>
      </c>
      <c r="G35" s="20">
        <v>1.0699999999999999E-2</v>
      </c>
      <c r="H35" s="21"/>
      <c r="I35" s="22"/>
    </row>
    <row r="36" spans="1:9" ht="13" customHeight="1">
      <c r="A36" s="16" t="s">
        <v>90</v>
      </c>
      <c r="B36" s="17" t="s">
        <v>91</v>
      </c>
      <c r="C36" s="13" t="s">
        <v>92</v>
      </c>
      <c r="D36" s="13" t="s">
        <v>61</v>
      </c>
      <c r="E36" s="18">
        <v>160000</v>
      </c>
      <c r="F36" s="19">
        <v>1382.72</v>
      </c>
      <c r="G36" s="20">
        <v>1.0500000000000001E-2</v>
      </c>
      <c r="H36" s="21"/>
      <c r="I36" s="22"/>
    </row>
    <row r="37" spans="1:9" ht="13" customHeight="1">
      <c r="A37" s="16" t="s">
        <v>190</v>
      </c>
      <c r="B37" s="17" t="s">
        <v>191</v>
      </c>
      <c r="C37" s="13" t="s">
        <v>192</v>
      </c>
      <c r="D37" s="13" t="s">
        <v>61</v>
      </c>
      <c r="E37" s="18">
        <v>100000</v>
      </c>
      <c r="F37" s="19">
        <v>1269.4000000000001</v>
      </c>
      <c r="G37" s="20">
        <v>9.7000000000000003E-3</v>
      </c>
      <c r="H37" s="21"/>
      <c r="I37" s="22"/>
    </row>
    <row r="38" spans="1:9" ht="13" customHeight="1">
      <c r="A38" s="16" t="s">
        <v>897</v>
      </c>
      <c r="B38" s="17" t="s">
        <v>898</v>
      </c>
      <c r="C38" s="13" t="s">
        <v>899</v>
      </c>
      <c r="D38" s="13" t="s">
        <v>219</v>
      </c>
      <c r="E38" s="18">
        <v>50534</v>
      </c>
      <c r="F38" s="19">
        <v>1250.009</v>
      </c>
      <c r="G38" s="20">
        <v>9.4999999999999998E-3</v>
      </c>
      <c r="H38" s="21"/>
      <c r="I38" s="22"/>
    </row>
    <row r="39" spans="1:9" ht="13" customHeight="1">
      <c r="A39" s="16" t="s">
        <v>900</v>
      </c>
      <c r="B39" s="17" t="s">
        <v>901</v>
      </c>
      <c r="C39" s="13" t="s">
        <v>902</v>
      </c>
      <c r="D39" s="13" t="s">
        <v>408</v>
      </c>
      <c r="E39" s="18">
        <v>31628</v>
      </c>
      <c r="F39" s="19">
        <v>1226.8501000000001</v>
      </c>
      <c r="G39" s="20">
        <v>9.2999999999999992E-3</v>
      </c>
      <c r="H39" s="21"/>
      <c r="I39" s="22"/>
    </row>
    <row r="40" spans="1:9" ht="13" customHeight="1">
      <c r="A40" s="16" t="s">
        <v>223</v>
      </c>
      <c r="B40" s="17" t="s">
        <v>224</v>
      </c>
      <c r="C40" s="13" t="s">
        <v>225</v>
      </c>
      <c r="D40" s="13" t="s">
        <v>179</v>
      </c>
      <c r="E40" s="18">
        <v>26167</v>
      </c>
      <c r="F40" s="19">
        <v>1060.1559999999999</v>
      </c>
      <c r="G40" s="20">
        <v>8.0999999999999996E-3</v>
      </c>
      <c r="H40" s="21"/>
      <c r="I40" s="22"/>
    </row>
    <row r="41" spans="1:9" ht="13" customHeight="1">
      <c r="A41" s="16" t="s">
        <v>903</v>
      </c>
      <c r="B41" s="17" t="s">
        <v>904</v>
      </c>
      <c r="C41" s="13" t="s">
        <v>905</v>
      </c>
      <c r="D41" s="13" t="s">
        <v>236</v>
      </c>
      <c r="E41" s="18">
        <v>59424</v>
      </c>
      <c r="F41" s="19">
        <v>1032.6107999999999</v>
      </c>
      <c r="G41" s="20">
        <v>7.9000000000000008E-3</v>
      </c>
      <c r="H41" s="21"/>
      <c r="I41" s="22"/>
    </row>
    <row r="42" spans="1:9" ht="13" customHeight="1">
      <c r="A42" s="16" t="s">
        <v>906</v>
      </c>
      <c r="B42" s="17" t="s">
        <v>907</v>
      </c>
      <c r="C42" s="13" t="s">
        <v>908</v>
      </c>
      <c r="D42" s="13" t="s">
        <v>212</v>
      </c>
      <c r="E42" s="18">
        <v>642136</v>
      </c>
      <c r="F42" s="19">
        <v>950.04020000000003</v>
      </c>
      <c r="G42" s="20">
        <v>7.1999999999999998E-3</v>
      </c>
      <c r="H42" s="21"/>
      <c r="I42" s="22"/>
    </row>
    <row r="43" spans="1:9" ht="13" customHeight="1">
      <c r="A43" s="16" t="s">
        <v>448</v>
      </c>
      <c r="B43" s="17" t="s">
        <v>449</v>
      </c>
      <c r="C43" s="13" t="s">
        <v>450</v>
      </c>
      <c r="D43" s="13" t="s">
        <v>208</v>
      </c>
      <c r="E43" s="18">
        <v>46678</v>
      </c>
      <c r="F43" s="19">
        <v>744.42070000000001</v>
      </c>
      <c r="G43" s="20">
        <v>5.7000000000000002E-3</v>
      </c>
      <c r="H43" s="21"/>
      <c r="I43" s="22"/>
    </row>
    <row r="44" spans="1:9" ht="13" customHeight="1">
      <c r="A44" s="16" t="s">
        <v>909</v>
      </c>
      <c r="B44" s="17" t="s">
        <v>910</v>
      </c>
      <c r="C44" s="13" t="s">
        <v>911</v>
      </c>
      <c r="D44" s="13" t="s">
        <v>219</v>
      </c>
      <c r="E44" s="18">
        <v>101569</v>
      </c>
      <c r="F44" s="19">
        <v>691.43100000000004</v>
      </c>
      <c r="G44" s="20">
        <v>5.3E-3</v>
      </c>
      <c r="H44" s="21"/>
      <c r="I44" s="22"/>
    </row>
    <row r="45" spans="1:9" ht="13" customHeight="1">
      <c r="A45" s="16" t="s">
        <v>244</v>
      </c>
      <c r="B45" s="17" t="s">
        <v>245</v>
      </c>
      <c r="C45" s="13" t="s">
        <v>246</v>
      </c>
      <c r="D45" s="13" t="s">
        <v>99</v>
      </c>
      <c r="E45" s="18">
        <v>57855</v>
      </c>
      <c r="F45" s="19">
        <v>673.89499999999998</v>
      </c>
      <c r="G45" s="20">
        <v>5.1000000000000004E-3</v>
      </c>
      <c r="H45" s="21"/>
      <c r="I45" s="22"/>
    </row>
    <row r="46" spans="1:9" ht="13" customHeight="1">
      <c r="A46" s="16" t="s">
        <v>251</v>
      </c>
      <c r="B46" s="17" t="s">
        <v>252</v>
      </c>
      <c r="C46" s="13" t="s">
        <v>253</v>
      </c>
      <c r="D46" s="13" t="s">
        <v>142</v>
      </c>
      <c r="E46" s="18">
        <v>201802</v>
      </c>
      <c r="F46" s="19">
        <v>665.0385</v>
      </c>
      <c r="G46" s="20">
        <v>5.1000000000000004E-3</v>
      </c>
      <c r="H46" s="21"/>
      <c r="I46" s="22"/>
    </row>
    <row r="47" spans="1:9" ht="13" customHeight="1">
      <c r="A47" s="16" t="s">
        <v>233</v>
      </c>
      <c r="B47" s="17" t="s">
        <v>234</v>
      </c>
      <c r="C47" s="13" t="s">
        <v>235</v>
      </c>
      <c r="D47" s="13" t="s">
        <v>236</v>
      </c>
      <c r="E47" s="18">
        <v>5571</v>
      </c>
      <c r="F47" s="19">
        <v>656.48659999999995</v>
      </c>
      <c r="G47" s="20">
        <v>5.0000000000000001E-3</v>
      </c>
      <c r="H47" s="21"/>
      <c r="I47" s="22"/>
    </row>
    <row r="48" spans="1:9" ht="13" customHeight="1">
      <c r="A48" s="16" t="s">
        <v>230</v>
      </c>
      <c r="B48" s="17" t="s">
        <v>231</v>
      </c>
      <c r="C48" s="13" t="s">
        <v>232</v>
      </c>
      <c r="D48" s="13" t="s">
        <v>142</v>
      </c>
      <c r="E48" s="18">
        <v>247112</v>
      </c>
      <c r="F48" s="19">
        <v>653.85839999999996</v>
      </c>
      <c r="G48" s="20">
        <v>5.0000000000000001E-3</v>
      </c>
      <c r="H48" s="21"/>
      <c r="I48" s="22"/>
    </row>
    <row r="49" spans="1:9" ht="13" customHeight="1">
      <c r="A49" s="16" t="s">
        <v>912</v>
      </c>
      <c r="B49" s="17" t="s">
        <v>913</v>
      </c>
      <c r="C49" s="13" t="s">
        <v>914</v>
      </c>
      <c r="D49" s="13" t="s">
        <v>915</v>
      </c>
      <c r="E49" s="18">
        <v>39308</v>
      </c>
      <c r="F49" s="19">
        <v>567.4896</v>
      </c>
      <c r="G49" s="20">
        <v>4.3E-3</v>
      </c>
      <c r="H49" s="21"/>
      <c r="I49" s="22"/>
    </row>
    <row r="50" spans="1:9" ht="13" customHeight="1">
      <c r="A50" s="16" t="s">
        <v>916</v>
      </c>
      <c r="B50" s="17" t="s">
        <v>917</v>
      </c>
      <c r="C50" s="13" t="s">
        <v>918</v>
      </c>
      <c r="D50" s="13" t="s">
        <v>127</v>
      </c>
      <c r="E50" s="18">
        <v>250050</v>
      </c>
      <c r="F50" s="19">
        <v>390.50310000000002</v>
      </c>
      <c r="G50" s="20">
        <v>3.0000000000000001E-3</v>
      </c>
      <c r="H50" s="21"/>
      <c r="I50" s="22"/>
    </row>
    <row r="51" spans="1:9" ht="13" customHeight="1">
      <c r="A51" s="16" t="s">
        <v>267</v>
      </c>
      <c r="B51" s="17" t="s">
        <v>268</v>
      </c>
      <c r="C51" s="13" t="s">
        <v>269</v>
      </c>
      <c r="D51" s="13" t="s">
        <v>79</v>
      </c>
      <c r="E51" s="18">
        <v>120000</v>
      </c>
      <c r="F51" s="19">
        <v>370.26</v>
      </c>
      <c r="G51" s="20">
        <v>2.8E-3</v>
      </c>
      <c r="H51" s="21"/>
      <c r="I51" s="22"/>
    </row>
    <row r="52" spans="1:9" ht="13" customHeight="1">
      <c r="A52" s="16" t="s">
        <v>96</v>
      </c>
      <c r="B52" s="17" t="s">
        <v>97</v>
      </c>
      <c r="C52" s="13" t="s">
        <v>98</v>
      </c>
      <c r="D52" s="13" t="s">
        <v>99</v>
      </c>
      <c r="E52" s="18">
        <v>250000</v>
      </c>
      <c r="F52" s="19">
        <v>367.47500000000002</v>
      </c>
      <c r="G52" s="20">
        <v>2.8E-3</v>
      </c>
      <c r="H52" s="21"/>
      <c r="I52" s="22"/>
    </row>
    <row r="53" spans="1:9" ht="13" customHeight="1">
      <c r="A53" s="16" t="s">
        <v>58</v>
      </c>
      <c r="B53" s="17" t="s">
        <v>59</v>
      </c>
      <c r="C53" s="13" t="s">
        <v>60</v>
      </c>
      <c r="D53" s="13" t="s">
        <v>61</v>
      </c>
      <c r="E53" s="18">
        <v>110000</v>
      </c>
      <c r="F53" s="19">
        <v>347.38</v>
      </c>
      <c r="G53" s="20">
        <v>2.5999999999999999E-3</v>
      </c>
      <c r="H53" s="21"/>
      <c r="I53" s="22"/>
    </row>
    <row r="54" spans="1:9" ht="13" customHeight="1">
      <c r="A54" s="16" t="s">
        <v>433</v>
      </c>
      <c r="B54" s="17" t="s">
        <v>434</v>
      </c>
      <c r="C54" s="13" t="s">
        <v>435</v>
      </c>
      <c r="D54" s="13" t="s">
        <v>240</v>
      </c>
      <c r="E54" s="18">
        <v>40000</v>
      </c>
      <c r="F54" s="19">
        <v>341.96</v>
      </c>
      <c r="G54" s="20">
        <v>2.5999999999999999E-3</v>
      </c>
      <c r="H54" s="21"/>
      <c r="I54" s="22"/>
    </row>
    <row r="55" spans="1:9" ht="13" customHeight="1">
      <c r="A55" s="16" t="s">
        <v>135</v>
      </c>
      <c r="B55" s="17" t="s">
        <v>136</v>
      </c>
      <c r="C55" s="13" t="s">
        <v>137</v>
      </c>
      <c r="D55" s="13" t="s">
        <v>138</v>
      </c>
      <c r="E55" s="18">
        <v>1170</v>
      </c>
      <c r="F55" s="19">
        <v>59.196199999999997</v>
      </c>
      <c r="G55" s="20">
        <v>5.0000000000000001E-4</v>
      </c>
      <c r="H55" s="21"/>
      <c r="I55" s="22"/>
    </row>
    <row r="56" spans="1:9" ht="13" customHeight="1">
      <c r="A56" s="16" t="s">
        <v>318</v>
      </c>
      <c r="B56" s="17" t="s">
        <v>319</v>
      </c>
      <c r="C56" s="13" t="s">
        <v>320</v>
      </c>
      <c r="D56" s="13" t="s">
        <v>219</v>
      </c>
      <c r="E56" s="18">
        <v>3094</v>
      </c>
      <c r="F56" s="19">
        <v>46.759599999999999</v>
      </c>
      <c r="G56" s="20">
        <v>4.0000000000000002E-4</v>
      </c>
      <c r="H56" s="21"/>
      <c r="I56" s="22"/>
    </row>
    <row r="57" spans="1:9" ht="13" customHeight="1">
      <c r="A57" s="16" t="s">
        <v>919</v>
      </c>
      <c r="B57" s="17" t="s">
        <v>2104</v>
      </c>
      <c r="C57" s="13" t="s">
        <v>920</v>
      </c>
      <c r="D57" s="13" t="s">
        <v>171</v>
      </c>
      <c r="E57" s="18">
        <v>95808</v>
      </c>
      <c r="F57" s="19">
        <v>38.514800000000001</v>
      </c>
      <c r="G57" s="20">
        <v>2.9999999999999997E-4</v>
      </c>
      <c r="H57" s="21"/>
      <c r="I57" s="22"/>
    </row>
    <row r="58" spans="1:9" ht="13" customHeight="1">
      <c r="A58" s="4"/>
      <c r="B58" s="12" t="s">
        <v>460</v>
      </c>
      <c r="C58" s="13"/>
      <c r="D58" s="13"/>
      <c r="E58" s="13"/>
      <c r="F58" s="23">
        <v>112558.2537</v>
      </c>
      <c r="G58" s="24">
        <f>ROUND(SUM(G1:G57),4)</f>
        <v>0.85629999999999995</v>
      </c>
      <c r="H58" s="25"/>
      <c r="I58" s="26"/>
    </row>
    <row r="59" spans="1:9" ht="13" customHeight="1">
      <c r="A59" s="4"/>
      <c r="B59" s="27" t="s">
        <v>461</v>
      </c>
      <c r="C59" s="1"/>
      <c r="D59" s="1"/>
      <c r="E59" s="1"/>
      <c r="F59" s="25" t="s">
        <v>462</v>
      </c>
      <c r="G59" s="25" t="s">
        <v>462</v>
      </c>
      <c r="H59" s="25"/>
      <c r="I59" s="26"/>
    </row>
    <row r="60" spans="1:9" ht="13" customHeight="1">
      <c r="A60" s="4"/>
      <c r="B60" s="27" t="s">
        <v>460</v>
      </c>
      <c r="C60" s="1"/>
      <c r="D60" s="1"/>
      <c r="E60" s="1"/>
      <c r="F60" s="25" t="s">
        <v>462</v>
      </c>
      <c r="G60" s="25" t="s">
        <v>462</v>
      </c>
      <c r="H60" s="25"/>
      <c r="I60" s="26"/>
    </row>
    <row r="61" spans="1:9" ht="13" customHeight="1">
      <c r="A61" s="4"/>
      <c r="B61" s="27" t="s">
        <v>463</v>
      </c>
      <c r="C61" s="28"/>
      <c r="D61" s="1"/>
      <c r="E61" s="28"/>
      <c r="F61" s="23">
        <v>112558.2537</v>
      </c>
      <c r="G61" s="24">
        <f>ROUND(SUM(G58),4)</f>
        <v>0.85629999999999995</v>
      </c>
      <c r="H61" s="25"/>
      <c r="I61" s="26"/>
    </row>
    <row r="62" spans="1:9" ht="13" customHeight="1">
      <c r="A62" s="4"/>
      <c r="B62" s="12" t="s">
        <v>464</v>
      </c>
      <c r="C62" s="13"/>
      <c r="D62" s="13"/>
      <c r="E62" s="13"/>
      <c r="F62" s="13"/>
      <c r="G62" s="13"/>
      <c r="H62" s="14"/>
      <c r="I62" s="15"/>
    </row>
    <row r="63" spans="1:9" ht="13" customHeight="1">
      <c r="A63" s="4"/>
      <c r="B63" s="12" t="s">
        <v>465</v>
      </c>
      <c r="C63" s="13"/>
      <c r="D63" s="13"/>
      <c r="E63" s="13"/>
      <c r="F63" s="4"/>
      <c r="G63" s="14"/>
      <c r="H63" s="14"/>
      <c r="I63" s="15"/>
    </row>
    <row r="64" spans="1:9" ht="13" customHeight="1">
      <c r="A64" s="16" t="s">
        <v>782</v>
      </c>
      <c r="B64" s="17" t="s">
        <v>783</v>
      </c>
      <c r="C64" s="13"/>
      <c r="D64" s="13"/>
      <c r="E64" s="18">
        <v>-81225</v>
      </c>
      <c r="F64" s="19">
        <v>-326.68700000000001</v>
      </c>
      <c r="G64" s="20">
        <v>-2.5000000000000001E-3</v>
      </c>
      <c r="H64" s="21"/>
      <c r="I64" s="22"/>
    </row>
    <row r="65" spans="1:9" ht="13" customHeight="1">
      <c r="A65" s="16" t="s">
        <v>526</v>
      </c>
      <c r="B65" s="17" t="s">
        <v>527</v>
      </c>
      <c r="C65" s="13"/>
      <c r="D65" s="13"/>
      <c r="E65" s="18">
        <v>-33825</v>
      </c>
      <c r="F65" s="19">
        <v>-337.84410000000003</v>
      </c>
      <c r="G65" s="20">
        <v>-2.5999999999999999E-3</v>
      </c>
      <c r="H65" s="21"/>
      <c r="I65" s="22"/>
    </row>
    <row r="66" spans="1:9" ht="13" customHeight="1">
      <c r="A66" s="16" t="s">
        <v>921</v>
      </c>
      <c r="B66" s="17" t="s">
        <v>922</v>
      </c>
      <c r="C66" s="13"/>
      <c r="D66" s="13"/>
      <c r="E66" s="18">
        <v>-4125</v>
      </c>
      <c r="F66" s="19">
        <v>-387.83249999999998</v>
      </c>
      <c r="G66" s="20">
        <v>-3.0000000000000001E-3</v>
      </c>
      <c r="H66" s="21"/>
      <c r="I66" s="22"/>
    </row>
    <row r="67" spans="1:9" ht="13" customHeight="1">
      <c r="A67" s="16" t="s">
        <v>534</v>
      </c>
      <c r="B67" s="17" t="s">
        <v>535</v>
      </c>
      <c r="C67" s="13"/>
      <c r="D67" s="13"/>
      <c r="E67" s="18">
        <v>-22500</v>
      </c>
      <c r="F67" s="19">
        <v>-625.92750000000001</v>
      </c>
      <c r="G67" s="20">
        <v>-4.7999999999999996E-3</v>
      </c>
      <c r="H67" s="21"/>
      <c r="I67" s="22"/>
    </row>
    <row r="68" spans="1:9" ht="13" customHeight="1">
      <c r="A68" s="16" t="s">
        <v>923</v>
      </c>
      <c r="B68" s="17" t="s">
        <v>924</v>
      </c>
      <c r="C68" s="13"/>
      <c r="D68" s="13"/>
      <c r="E68" s="18">
        <v>-10500</v>
      </c>
      <c r="F68" s="19">
        <v>-638.505</v>
      </c>
      <c r="G68" s="20">
        <v>-4.8999999999999998E-3</v>
      </c>
      <c r="H68" s="21"/>
      <c r="I68" s="22"/>
    </row>
    <row r="69" spans="1:9" ht="13" customHeight="1">
      <c r="A69" s="16" t="s">
        <v>514</v>
      </c>
      <c r="B69" s="17" t="s">
        <v>515</v>
      </c>
      <c r="C69" s="13"/>
      <c r="D69" s="13"/>
      <c r="E69" s="18">
        <v>-10000</v>
      </c>
      <c r="F69" s="19">
        <v>-642.79999999999995</v>
      </c>
      <c r="G69" s="20">
        <v>-4.8999999999999998E-3</v>
      </c>
      <c r="H69" s="21"/>
      <c r="I69" s="22"/>
    </row>
    <row r="70" spans="1:9" ht="13" customHeight="1">
      <c r="A70" s="16" t="s">
        <v>814</v>
      </c>
      <c r="B70" s="17" t="s">
        <v>815</v>
      </c>
      <c r="C70" s="13"/>
      <c r="D70" s="13"/>
      <c r="E70" s="18">
        <v>-30875</v>
      </c>
      <c r="F70" s="19">
        <v>-654.21040000000005</v>
      </c>
      <c r="G70" s="20">
        <v>-5.0000000000000001E-3</v>
      </c>
      <c r="H70" s="21"/>
      <c r="I70" s="22"/>
    </row>
    <row r="71" spans="1:9" ht="13" customHeight="1">
      <c r="A71" s="16" t="s">
        <v>832</v>
      </c>
      <c r="B71" s="17" t="s">
        <v>833</v>
      </c>
      <c r="C71" s="13"/>
      <c r="D71" s="13"/>
      <c r="E71" s="18">
        <v>-49000</v>
      </c>
      <c r="F71" s="19">
        <v>-661.79399999999998</v>
      </c>
      <c r="G71" s="20">
        <v>-5.0000000000000001E-3</v>
      </c>
      <c r="H71" s="21"/>
      <c r="I71" s="22"/>
    </row>
    <row r="72" spans="1:9" ht="13" customHeight="1">
      <c r="A72" s="16" t="s">
        <v>925</v>
      </c>
      <c r="B72" s="17" t="s">
        <v>926</v>
      </c>
      <c r="C72" s="13"/>
      <c r="D72" s="13"/>
      <c r="E72" s="18">
        <v>-38500</v>
      </c>
      <c r="F72" s="19">
        <v>-665.62649999999996</v>
      </c>
      <c r="G72" s="20">
        <v>-5.1000000000000004E-3</v>
      </c>
      <c r="H72" s="21"/>
      <c r="I72" s="22"/>
    </row>
    <row r="73" spans="1:9" ht="13" customHeight="1">
      <c r="A73" s="16" t="s">
        <v>588</v>
      </c>
      <c r="B73" s="17" t="s">
        <v>589</v>
      </c>
      <c r="C73" s="13"/>
      <c r="D73" s="13"/>
      <c r="E73" s="18">
        <v>-67500</v>
      </c>
      <c r="F73" s="19">
        <v>-670.34249999999997</v>
      </c>
      <c r="G73" s="20">
        <v>-5.1000000000000004E-3</v>
      </c>
      <c r="H73" s="21"/>
      <c r="I73" s="22"/>
    </row>
    <row r="74" spans="1:9" ht="13" customHeight="1">
      <c r="A74" s="16" t="s">
        <v>844</v>
      </c>
      <c r="B74" s="17" t="s">
        <v>845</v>
      </c>
      <c r="C74" s="13"/>
      <c r="D74" s="13"/>
      <c r="E74" s="18">
        <v>-68750</v>
      </c>
      <c r="F74" s="19">
        <v>-685.71249999999998</v>
      </c>
      <c r="G74" s="20">
        <v>-5.1999999999999998E-3</v>
      </c>
      <c r="H74" s="21"/>
      <c r="I74" s="22"/>
    </row>
    <row r="75" spans="1:9" ht="13" customHeight="1">
      <c r="A75" s="16" t="s">
        <v>616</v>
      </c>
      <c r="B75" s="17" t="s">
        <v>617</v>
      </c>
      <c r="C75" s="13"/>
      <c r="D75" s="13"/>
      <c r="E75" s="18">
        <v>-17500</v>
      </c>
      <c r="F75" s="19">
        <v>-718.8125</v>
      </c>
      <c r="G75" s="20">
        <v>-5.4999999999999997E-3</v>
      </c>
      <c r="H75" s="21"/>
      <c r="I75" s="22"/>
    </row>
    <row r="76" spans="1:9" ht="13" customHeight="1">
      <c r="A76" s="16" t="s">
        <v>820</v>
      </c>
      <c r="B76" s="17" t="s">
        <v>821</v>
      </c>
      <c r="C76" s="13"/>
      <c r="D76" s="13"/>
      <c r="E76" s="18">
        <v>-61000</v>
      </c>
      <c r="F76" s="19">
        <v>-962.58</v>
      </c>
      <c r="G76" s="20">
        <v>-7.3000000000000001E-3</v>
      </c>
      <c r="H76" s="21"/>
      <c r="I76" s="22"/>
    </row>
    <row r="77" spans="1:9" ht="13" customHeight="1">
      <c r="A77" s="16" t="s">
        <v>728</v>
      </c>
      <c r="B77" s="17" t="s">
        <v>729</v>
      </c>
      <c r="C77" s="13"/>
      <c r="D77" s="13"/>
      <c r="E77" s="18">
        <v>-135000</v>
      </c>
      <c r="F77" s="19">
        <v>-1331.5725</v>
      </c>
      <c r="G77" s="20">
        <v>-1.01E-2</v>
      </c>
      <c r="H77" s="21"/>
      <c r="I77" s="22"/>
    </row>
    <row r="78" spans="1:9" ht="13" customHeight="1">
      <c r="A78" s="4"/>
      <c r="B78" s="12" t="s">
        <v>460</v>
      </c>
      <c r="C78" s="13"/>
      <c r="D78" s="13"/>
      <c r="E78" s="13"/>
      <c r="F78" s="23">
        <v>-9310.2469000000001</v>
      </c>
      <c r="G78" s="24">
        <f>ROUND(SUM(G62:G77),4)</f>
        <v>-7.0999999999999994E-2</v>
      </c>
      <c r="H78" s="25"/>
      <c r="I78" s="26"/>
    </row>
    <row r="79" spans="1:9" ht="13" customHeight="1">
      <c r="A79" s="4"/>
      <c r="B79" s="27" t="s">
        <v>463</v>
      </c>
      <c r="C79" s="28"/>
      <c r="D79" s="1"/>
      <c r="E79" s="28"/>
      <c r="F79" s="23">
        <v>-9310.2469000000001</v>
      </c>
      <c r="G79" s="24">
        <f>ROUND(SUM(G78),4)</f>
        <v>-7.0999999999999994E-2</v>
      </c>
      <c r="H79" s="25"/>
      <c r="I79" s="26"/>
    </row>
    <row r="80" spans="1:9" ht="13" customHeight="1">
      <c r="A80" s="4"/>
      <c r="B80" s="12" t="s">
        <v>848</v>
      </c>
      <c r="C80" s="13"/>
      <c r="D80" s="13"/>
      <c r="E80" s="13"/>
      <c r="F80" s="13"/>
      <c r="G80" s="13"/>
      <c r="H80" s="14"/>
      <c r="I80" s="15"/>
    </row>
    <row r="81" spans="1:9" ht="13" customHeight="1">
      <c r="A81" s="4"/>
      <c r="B81" s="12" t="s">
        <v>849</v>
      </c>
      <c r="C81" s="13"/>
      <c r="D81" s="13"/>
      <c r="E81" s="13"/>
      <c r="F81" s="4"/>
      <c r="G81" s="14"/>
      <c r="H81" s="14"/>
      <c r="I81" s="15"/>
    </row>
    <row r="82" spans="1:9" ht="13" customHeight="1">
      <c r="A82" s="16" t="s">
        <v>927</v>
      </c>
      <c r="B82" s="17" t="s">
        <v>928</v>
      </c>
      <c r="C82" s="13" t="s">
        <v>929</v>
      </c>
      <c r="D82" s="13" t="s">
        <v>930</v>
      </c>
      <c r="E82" s="18">
        <v>521800</v>
      </c>
      <c r="F82" s="19">
        <v>526.4769</v>
      </c>
      <c r="G82" s="20">
        <v>4.0000000000000001E-3</v>
      </c>
      <c r="H82" s="29">
        <v>6.7618999999999999E-2</v>
      </c>
      <c r="I82" s="22"/>
    </row>
    <row r="83" spans="1:9" ht="13" customHeight="1">
      <c r="A83" s="16" t="s">
        <v>931</v>
      </c>
      <c r="B83" s="17" t="s">
        <v>932</v>
      </c>
      <c r="C83" s="13" t="s">
        <v>933</v>
      </c>
      <c r="D83" s="13" t="s">
        <v>930</v>
      </c>
      <c r="E83" s="18">
        <v>500000</v>
      </c>
      <c r="F83" s="19">
        <v>500.8845</v>
      </c>
      <c r="G83" s="20">
        <v>3.8E-3</v>
      </c>
      <c r="H83" s="29">
        <v>7.4174000000000004E-2</v>
      </c>
      <c r="I83" s="22"/>
    </row>
    <row r="84" spans="1:9" ht="13" customHeight="1">
      <c r="A84" s="16" t="s">
        <v>934</v>
      </c>
      <c r="B84" s="17" t="s">
        <v>935</v>
      </c>
      <c r="C84" s="13" t="s">
        <v>936</v>
      </c>
      <c r="D84" s="13" t="s">
        <v>930</v>
      </c>
      <c r="E84" s="18">
        <v>500000</v>
      </c>
      <c r="F84" s="19">
        <v>498.49599999999998</v>
      </c>
      <c r="G84" s="20">
        <v>3.8E-3</v>
      </c>
      <c r="H84" s="29">
        <v>7.4979000000000004E-2</v>
      </c>
      <c r="I84" s="22"/>
    </row>
    <row r="85" spans="1:9" ht="13" customHeight="1">
      <c r="A85" s="16" t="s">
        <v>937</v>
      </c>
      <c r="B85" s="17" t="s">
        <v>938</v>
      </c>
      <c r="C85" s="13" t="s">
        <v>939</v>
      </c>
      <c r="D85" s="13" t="s">
        <v>930</v>
      </c>
      <c r="E85" s="18">
        <v>500000</v>
      </c>
      <c r="F85" s="19">
        <v>490.57299999999998</v>
      </c>
      <c r="G85" s="20">
        <v>3.7000000000000002E-3</v>
      </c>
      <c r="H85" s="29">
        <v>6.7110000000000003E-2</v>
      </c>
      <c r="I85" s="22"/>
    </row>
    <row r="86" spans="1:9" ht="13" customHeight="1">
      <c r="A86" s="16" t="s">
        <v>940</v>
      </c>
      <c r="B86" s="17" t="s">
        <v>941</v>
      </c>
      <c r="C86" s="13" t="s">
        <v>942</v>
      </c>
      <c r="D86" s="13" t="s">
        <v>930</v>
      </c>
      <c r="E86" s="18">
        <v>500000</v>
      </c>
      <c r="F86" s="19">
        <v>485.52199999999999</v>
      </c>
      <c r="G86" s="20">
        <v>3.7000000000000002E-3</v>
      </c>
      <c r="H86" s="29">
        <v>7.1232000000000004E-2</v>
      </c>
      <c r="I86" s="22"/>
    </row>
    <row r="87" spans="1:9" ht="13" customHeight="1">
      <c r="A87" s="16" t="s">
        <v>943</v>
      </c>
      <c r="B87" s="17" t="s">
        <v>944</v>
      </c>
      <c r="C87" s="13" t="s">
        <v>945</v>
      </c>
      <c r="D87" s="13" t="s">
        <v>930</v>
      </c>
      <c r="E87" s="18">
        <v>500000</v>
      </c>
      <c r="F87" s="19">
        <v>481.55599999999998</v>
      </c>
      <c r="G87" s="20">
        <v>3.7000000000000002E-3</v>
      </c>
      <c r="H87" s="29">
        <v>7.5050000000000006E-2</v>
      </c>
      <c r="I87" s="22"/>
    </row>
    <row r="88" spans="1:9" ht="13" customHeight="1">
      <c r="A88" s="16" t="s">
        <v>946</v>
      </c>
      <c r="B88" s="17" t="s">
        <v>947</v>
      </c>
      <c r="C88" s="13" t="s">
        <v>948</v>
      </c>
      <c r="D88" s="13" t="s">
        <v>930</v>
      </c>
      <c r="E88" s="18">
        <v>223000</v>
      </c>
      <c r="F88" s="19">
        <v>225.9434</v>
      </c>
      <c r="G88" s="20">
        <v>1.6999999999999999E-3</v>
      </c>
      <c r="H88" s="29">
        <v>6.6267999999999994E-2</v>
      </c>
      <c r="I88" s="22"/>
    </row>
    <row r="89" spans="1:9" ht="13" customHeight="1">
      <c r="A89" s="16" t="s">
        <v>949</v>
      </c>
      <c r="B89" s="17" t="s">
        <v>950</v>
      </c>
      <c r="C89" s="13" t="s">
        <v>951</v>
      </c>
      <c r="D89" s="13" t="s">
        <v>930</v>
      </c>
      <c r="E89" s="18">
        <v>5200</v>
      </c>
      <c r="F89" s="19">
        <v>5.0839999999999996</v>
      </c>
      <c r="G89" s="21" t="s">
        <v>952</v>
      </c>
      <c r="H89" s="29">
        <v>7.4079000000000006E-2</v>
      </c>
      <c r="I89" s="22"/>
    </row>
    <row r="90" spans="1:9" ht="13" customHeight="1">
      <c r="A90" s="4"/>
      <c r="B90" s="12" t="s">
        <v>460</v>
      </c>
      <c r="C90" s="13"/>
      <c r="D90" s="13"/>
      <c r="E90" s="13"/>
      <c r="F90" s="23">
        <v>3214.5358000000001</v>
      </c>
      <c r="G90" s="24">
        <f>ROUND(SUM(G80:G89),4)</f>
        <v>2.4400000000000002E-2</v>
      </c>
      <c r="H90" s="25"/>
      <c r="I90" s="26"/>
    </row>
    <row r="91" spans="1:9" ht="13" customHeight="1">
      <c r="A91" s="4"/>
      <c r="B91" s="27" t="s">
        <v>853</v>
      </c>
      <c r="C91" s="1"/>
      <c r="D91" s="1"/>
      <c r="E91" s="1"/>
      <c r="F91" s="25" t="s">
        <v>462</v>
      </c>
      <c r="G91" s="25" t="s">
        <v>462</v>
      </c>
      <c r="H91" s="25"/>
      <c r="I91" s="26"/>
    </row>
    <row r="92" spans="1:9" ht="13" customHeight="1">
      <c r="A92" s="4"/>
      <c r="B92" s="27" t="s">
        <v>460</v>
      </c>
      <c r="C92" s="1"/>
      <c r="D92" s="1"/>
      <c r="E92" s="1"/>
      <c r="F92" s="25" t="s">
        <v>462</v>
      </c>
      <c r="G92" s="25" t="s">
        <v>462</v>
      </c>
      <c r="H92" s="25"/>
      <c r="I92" s="26"/>
    </row>
    <row r="93" spans="1:9" ht="13" customHeight="1">
      <c r="A93" s="4"/>
      <c r="B93" s="27" t="s">
        <v>463</v>
      </c>
      <c r="C93" s="28"/>
      <c r="D93" s="1"/>
      <c r="E93" s="28"/>
      <c r="F93" s="23">
        <v>3214.5358000000001</v>
      </c>
      <c r="G93" s="24">
        <f>ROUND(SUM(G90),4)</f>
        <v>2.4400000000000002E-2</v>
      </c>
      <c r="H93" s="25"/>
      <c r="I93" s="26"/>
    </row>
    <row r="94" spans="1:9" ht="13" customHeight="1">
      <c r="A94" s="4"/>
      <c r="B94" s="12" t="s">
        <v>859</v>
      </c>
      <c r="C94" s="13"/>
      <c r="D94" s="13"/>
      <c r="E94" s="13"/>
      <c r="F94" s="13"/>
      <c r="G94" s="13"/>
      <c r="H94" s="14"/>
      <c r="I94" s="15"/>
    </row>
    <row r="95" spans="1:9" ht="13" customHeight="1">
      <c r="A95" s="4"/>
      <c r="B95" s="12" t="s">
        <v>860</v>
      </c>
      <c r="C95" s="13"/>
      <c r="D95" s="13"/>
      <c r="E95" s="13"/>
      <c r="F95" s="4"/>
      <c r="G95" s="14"/>
      <c r="H95" s="14"/>
      <c r="I95" s="15"/>
    </row>
    <row r="96" spans="1:9" ht="13" customHeight="1">
      <c r="A96" s="16" t="s">
        <v>953</v>
      </c>
      <c r="B96" s="17" t="s">
        <v>954</v>
      </c>
      <c r="C96" s="13" t="s">
        <v>955</v>
      </c>
      <c r="D96" s="13"/>
      <c r="E96" s="18">
        <v>60003005.631999999</v>
      </c>
      <c r="F96" s="19">
        <v>7106.8760000000002</v>
      </c>
      <c r="G96" s="20">
        <v>5.4100000000000002E-2</v>
      </c>
      <c r="H96" s="29"/>
      <c r="I96" s="22"/>
    </row>
    <row r="97" spans="1:9" ht="13" customHeight="1">
      <c r="A97" s="16" t="s">
        <v>861</v>
      </c>
      <c r="B97" s="17" t="s">
        <v>862</v>
      </c>
      <c r="C97" s="13" t="s">
        <v>863</v>
      </c>
      <c r="D97" s="13"/>
      <c r="E97" s="18">
        <v>288970.34399999998</v>
      </c>
      <c r="F97" s="19">
        <v>3466.2602000000002</v>
      </c>
      <c r="G97" s="20">
        <v>2.64E-2</v>
      </c>
      <c r="H97" s="29"/>
      <c r="I97" s="22"/>
    </row>
    <row r="98" spans="1:9" ht="13" customHeight="1">
      <c r="A98" s="4"/>
      <c r="B98" s="12" t="s">
        <v>460</v>
      </c>
      <c r="C98" s="13"/>
      <c r="D98" s="13"/>
      <c r="E98" s="13"/>
      <c r="F98" s="23">
        <v>10573.136200000001</v>
      </c>
      <c r="G98" s="24">
        <f>ROUND(SUM(G94:G97),4)</f>
        <v>8.0500000000000002E-2</v>
      </c>
      <c r="H98" s="25"/>
      <c r="I98" s="26"/>
    </row>
    <row r="99" spans="1:9" ht="13" customHeight="1">
      <c r="A99" s="4"/>
      <c r="B99" s="27" t="s">
        <v>463</v>
      </c>
      <c r="C99" s="28"/>
      <c r="D99" s="1"/>
      <c r="E99" s="28"/>
      <c r="F99" s="23">
        <v>10573.136200000001</v>
      </c>
      <c r="G99" s="24">
        <f>ROUND(SUM(G98),4)</f>
        <v>8.0500000000000002E-2</v>
      </c>
      <c r="H99" s="25"/>
      <c r="I99" s="26"/>
    </row>
    <row r="100" spans="1:9" ht="13" customHeight="1">
      <c r="A100" s="4"/>
      <c r="B100" s="12" t="s">
        <v>867</v>
      </c>
      <c r="C100" s="13"/>
      <c r="D100" s="13"/>
      <c r="E100" s="13"/>
      <c r="F100" s="13"/>
      <c r="G100" s="13"/>
      <c r="H100" s="14"/>
      <c r="I100" s="15"/>
    </row>
    <row r="101" spans="1:9" ht="13" customHeight="1">
      <c r="A101" s="16" t="s">
        <v>868</v>
      </c>
      <c r="B101" s="17" t="s">
        <v>869</v>
      </c>
      <c r="C101" s="13"/>
      <c r="D101" s="13"/>
      <c r="E101" s="18"/>
      <c r="F101" s="19">
        <v>95.9572</v>
      </c>
      <c r="G101" s="20">
        <v>6.9999999999999999E-4</v>
      </c>
      <c r="H101" s="29">
        <v>5.3791074742396618E-2</v>
      </c>
      <c r="I101" s="22"/>
    </row>
    <row r="102" spans="1:9" ht="13" customHeight="1">
      <c r="A102" s="4"/>
      <c r="B102" s="12" t="s">
        <v>460</v>
      </c>
      <c r="C102" s="13"/>
      <c r="D102" s="13"/>
      <c r="E102" s="13"/>
      <c r="F102" s="23">
        <v>95.9572</v>
      </c>
      <c r="G102" s="24">
        <f>ROUND(SUM(G100:G101),4)</f>
        <v>6.9999999999999999E-4</v>
      </c>
      <c r="H102" s="25"/>
      <c r="I102" s="26"/>
    </row>
    <row r="103" spans="1:9" ht="13" customHeight="1">
      <c r="A103" s="4"/>
      <c r="B103" s="27" t="s">
        <v>463</v>
      </c>
      <c r="C103" s="28"/>
      <c r="D103" s="1"/>
      <c r="E103" s="28"/>
      <c r="F103" s="23">
        <v>95.9572</v>
      </c>
      <c r="G103" s="24">
        <f>ROUND(SUM(G102),4)</f>
        <v>6.9999999999999999E-4</v>
      </c>
      <c r="H103" s="25"/>
      <c r="I103" s="26"/>
    </row>
    <row r="104" spans="1:9" ht="13" customHeight="1">
      <c r="A104" s="4"/>
      <c r="B104" s="27" t="s">
        <v>870</v>
      </c>
      <c r="C104" s="13"/>
      <c r="D104" s="1"/>
      <c r="E104" s="13"/>
      <c r="F104" s="30">
        <v>14334.474</v>
      </c>
      <c r="G104" s="24">
        <v>0.1091</v>
      </c>
      <c r="H104" s="25"/>
      <c r="I104" s="26"/>
    </row>
    <row r="105" spans="1:9" ht="13" customHeight="1">
      <c r="A105" s="4"/>
      <c r="B105" s="31" t="s">
        <v>871</v>
      </c>
      <c r="C105" s="32"/>
      <c r="D105" s="32"/>
      <c r="E105" s="32"/>
      <c r="F105" s="33">
        <v>131466.10999999999</v>
      </c>
      <c r="G105" s="34">
        <f>ROUND(SUM(G61,G79,G93,G99,G103,G104),4)</f>
        <v>1</v>
      </c>
      <c r="H105" s="35"/>
      <c r="I105" s="36"/>
    </row>
    <row r="106" spans="1:9" ht="13" customHeight="1">
      <c r="A106" s="4"/>
      <c r="B106" s="6"/>
      <c r="C106" s="4"/>
      <c r="D106" s="4"/>
      <c r="E106" s="4"/>
      <c r="F106" s="4"/>
      <c r="G106" s="4"/>
      <c r="H106" s="4"/>
      <c r="I106" s="4"/>
    </row>
    <row r="107" spans="1:9" ht="13" customHeight="1">
      <c r="A107" s="4"/>
      <c r="B107" s="127" t="s">
        <v>873</v>
      </c>
      <c r="C107" s="4"/>
      <c r="D107" s="4"/>
      <c r="E107" s="4"/>
      <c r="F107" s="4"/>
      <c r="G107" s="4"/>
      <c r="H107" s="4"/>
      <c r="I107" s="4"/>
    </row>
    <row r="108" spans="1:9" ht="13" customHeight="1">
      <c r="A108" s="4"/>
      <c r="B108" s="3" t="s">
        <v>956</v>
      </c>
      <c r="C108" s="4"/>
      <c r="D108" s="4"/>
      <c r="E108" s="4"/>
      <c r="F108" s="4"/>
      <c r="G108" s="4"/>
      <c r="H108" s="4"/>
      <c r="I108" s="4"/>
    </row>
    <row r="109" spans="1:9" ht="13" customHeight="1">
      <c r="A109" s="4"/>
      <c r="B109" s="3" t="s">
        <v>874</v>
      </c>
      <c r="C109" s="4"/>
      <c r="D109" s="4"/>
      <c r="E109" s="4"/>
      <c r="F109" s="4"/>
      <c r="G109" s="4"/>
      <c r="H109" s="4"/>
      <c r="I109" s="4"/>
    </row>
    <row r="110" spans="1:9" ht="26.15" customHeight="1">
      <c r="A110" s="4"/>
      <c r="B110" s="129" t="s">
        <v>2082</v>
      </c>
      <c r="C110" s="129"/>
      <c r="D110" s="129"/>
      <c r="E110" s="129"/>
      <c r="F110" s="129"/>
      <c r="G110" s="129"/>
      <c r="H110" s="129"/>
      <c r="I110" s="129"/>
    </row>
    <row r="111" spans="1:9" ht="13" customHeight="1">
      <c r="A111" s="4"/>
      <c r="B111" s="129"/>
      <c r="C111" s="129"/>
      <c r="D111" s="129"/>
      <c r="E111" s="129"/>
      <c r="F111" s="129"/>
      <c r="G111" s="129"/>
      <c r="H111" s="129"/>
      <c r="I111" s="129"/>
    </row>
    <row r="112" spans="1:9" ht="13" customHeight="1">
      <c r="A112" s="4"/>
      <c r="B112" s="61" t="s">
        <v>1960</v>
      </c>
      <c r="C112" s="62"/>
      <c r="D112" s="62"/>
      <c r="E112" s="45"/>
      <c r="F112" s="45"/>
      <c r="G112" s="45"/>
      <c r="H112" s="45"/>
      <c r="I112" s="46"/>
    </row>
    <row r="113" spans="1:9" ht="13" customHeight="1">
      <c r="A113" s="4"/>
      <c r="B113" s="63" t="s">
        <v>1961</v>
      </c>
      <c r="C113" s="64"/>
      <c r="D113" s="64"/>
      <c r="E113" s="49"/>
      <c r="F113" s="49"/>
      <c r="G113" s="49"/>
      <c r="H113" s="49"/>
      <c r="I113" s="50"/>
    </row>
    <row r="114" spans="1:9" ht="13" customHeight="1">
      <c r="A114" s="4"/>
      <c r="B114" s="63" t="s">
        <v>1962</v>
      </c>
      <c r="C114" s="64"/>
      <c r="D114" s="64"/>
      <c r="E114" s="49"/>
      <c r="F114" s="49"/>
      <c r="G114" s="49"/>
      <c r="H114" s="49"/>
      <c r="I114" s="50"/>
    </row>
    <row r="115" spans="1:9" ht="13" customHeight="1">
      <c r="A115" s="4"/>
      <c r="B115" s="65" t="s">
        <v>1963</v>
      </c>
      <c r="C115" s="53" t="s">
        <v>1971</v>
      </c>
      <c r="D115" s="54" t="s">
        <v>1964</v>
      </c>
      <c r="E115" s="49"/>
      <c r="F115" s="49"/>
      <c r="G115" s="49"/>
      <c r="H115" s="49"/>
      <c r="I115" s="50"/>
    </row>
    <row r="116" spans="1:9" ht="13" customHeight="1">
      <c r="A116" s="4"/>
      <c r="B116" s="66" t="s">
        <v>1965</v>
      </c>
      <c r="C116" s="56">
        <v>11.753</v>
      </c>
      <c r="D116" s="57">
        <v>11.853999999999999</v>
      </c>
      <c r="E116" s="49"/>
      <c r="F116" s="49"/>
      <c r="G116" s="49"/>
      <c r="H116" s="49"/>
      <c r="I116" s="50"/>
    </row>
    <row r="117" spans="1:9" ht="13" customHeight="1">
      <c r="A117" s="4"/>
      <c r="B117" s="66" t="s">
        <v>1966</v>
      </c>
      <c r="C117" s="56">
        <v>11.753</v>
      </c>
      <c r="D117" s="57">
        <v>11.853999999999999</v>
      </c>
      <c r="E117" s="49"/>
      <c r="F117" s="49"/>
      <c r="G117" s="49"/>
      <c r="H117" s="49"/>
      <c r="I117" s="50"/>
    </row>
    <row r="118" spans="1:9" ht="13" customHeight="1">
      <c r="A118" s="4"/>
      <c r="B118" s="66" t="s">
        <v>1967</v>
      </c>
      <c r="C118" s="56">
        <v>12.13</v>
      </c>
      <c r="D118" s="57">
        <v>12.215999999999999</v>
      </c>
      <c r="E118" s="49"/>
      <c r="F118" s="49"/>
      <c r="G118" s="49"/>
      <c r="H118" s="49"/>
      <c r="I118" s="50"/>
    </row>
    <row r="119" spans="1:9" ht="13" customHeight="1">
      <c r="A119" s="4"/>
      <c r="B119" s="66" t="s">
        <v>1968</v>
      </c>
      <c r="C119" s="56">
        <v>12.13</v>
      </c>
      <c r="D119" s="57">
        <v>12.215999999999999</v>
      </c>
      <c r="E119" s="49"/>
      <c r="F119" s="49"/>
      <c r="G119" s="49"/>
      <c r="H119" s="49"/>
      <c r="I119" s="50"/>
    </row>
    <row r="120" spans="1:9" ht="13" customHeight="1">
      <c r="A120" s="4"/>
      <c r="B120" s="63" t="s">
        <v>1969</v>
      </c>
      <c r="C120" s="64"/>
      <c r="D120" s="64"/>
      <c r="E120" s="49"/>
      <c r="F120" s="49"/>
      <c r="G120" s="49"/>
      <c r="H120" s="49"/>
      <c r="I120" s="50"/>
    </row>
    <row r="121" spans="1:9" ht="13" customHeight="1">
      <c r="A121" s="4"/>
      <c r="B121" s="60" t="s">
        <v>1976</v>
      </c>
      <c r="C121" s="64"/>
      <c r="D121" s="64"/>
      <c r="E121" s="49"/>
      <c r="F121" s="49"/>
      <c r="G121" s="49"/>
      <c r="H121" s="49"/>
      <c r="I121" s="50"/>
    </row>
    <row r="122" spans="1:9" ht="13" customHeight="1">
      <c r="A122" s="4"/>
      <c r="B122" s="67" t="s">
        <v>2085</v>
      </c>
      <c r="C122" s="68"/>
      <c r="D122" s="68"/>
      <c r="E122" s="49"/>
      <c r="F122" s="49"/>
      <c r="G122" s="49"/>
      <c r="H122" s="49"/>
      <c r="I122" s="50"/>
    </row>
    <row r="123" spans="1:9" ht="13" customHeight="1">
      <c r="A123" s="4"/>
      <c r="B123" s="47" t="s">
        <v>1972</v>
      </c>
      <c r="C123" s="68"/>
      <c r="D123" s="68"/>
      <c r="E123" s="49"/>
      <c r="F123" s="49"/>
      <c r="G123" s="49"/>
      <c r="H123" s="49"/>
      <c r="I123" s="50"/>
    </row>
    <row r="124" spans="1:9" ht="13" customHeight="1">
      <c r="A124" s="4"/>
      <c r="B124" s="47" t="s">
        <v>1975</v>
      </c>
      <c r="C124" s="64"/>
      <c r="D124" s="64"/>
      <c r="E124" s="49"/>
      <c r="F124" s="49"/>
      <c r="G124" s="49"/>
      <c r="H124" s="49"/>
      <c r="I124" s="50"/>
    </row>
    <row r="125" spans="1:9" ht="13" customHeight="1">
      <c r="A125" s="4"/>
      <c r="B125" s="63" t="s">
        <v>1970</v>
      </c>
      <c r="C125" s="64"/>
      <c r="D125" s="64"/>
      <c r="E125" s="49"/>
      <c r="F125" s="49"/>
      <c r="G125" s="49"/>
      <c r="H125" s="49"/>
      <c r="I125" s="50"/>
    </row>
    <row r="126" spans="1:9" ht="13" customHeight="1">
      <c r="A126" s="4"/>
      <c r="B126" s="60" t="s">
        <v>2091</v>
      </c>
      <c r="C126" s="64"/>
      <c r="D126" s="64"/>
      <c r="E126" s="49"/>
      <c r="F126" s="49"/>
      <c r="G126" s="49"/>
      <c r="H126" s="49"/>
      <c r="I126" s="50"/>
    </row>
    <row r="127" spans="1:9" ht="13" customHeight="1">
      <c r="A127" s="4"/>
      <c r="B127" s="69"/>
      <c r="C127" s="70"/>
      <c r="D127" s="70"/>
      <c r="E127" s="71"/>
      <c r="F127" s="71"/>
      <c r="G127" s="71"/>
      <c r="H127" s="71"/>
      <c r="I127" s="72"/>
    </row>
    <row r="128" spans="1:9" ht="13" customHeight="1">
      <c r="A128" s="4"/>
      <c r="B128" s="3"/>
      <c r="C128" s="3"/>
      <c r="D128" s="3"/>
      <c r="E128" s="3"/>
      <c r="F128" s="3"/>
      <c r="G128" s="3"/>
      <c r="H128" s="3"/>
      <c r="I128" s="3"/>
    </row>
    <row r="129" spans="1:9" ht="13" customHeight="1">
      <c r="A129" s="4"/>
      <c r="B129" s="129"/>
      <c r="C129" s="129"/>
      <c r="D129" s="129"/>
      <c r="E129" s="129"/>
      <c r="F129" s="129"/>
      <c r="G129" s="129"/>
      <c r="H129" s="129"/>
      <c r="I129" s="129"/>
    </row>
    <row r="130" spans="1:9" ht="13" customHeight="1">
      <c r="A130" s="4"/>
      <c r="B130" s="4"/>
      <c r="C130" s="130" t="s">
        <v>957</v>
      </c>
      <c r="D130" s="130"/>
      <c r="E130" s="130"/>
      <c r="F130" s="130"/>
      <c r="G130" s="4"/>
      <c r="H130" s="4"/>
      <c r="I130" s="4"/>
    </row>
    <row r="131" spans="1:9" ht="13" customHeight="1">
      <c r="A131" s="4"/>
      <c r="B131" s="37" t="s">
        <v>876</v>
      </c>
      <c r="C131" s="130" t="s">
        <v>877</v>
      </c>
      <c r="D131" s="130"/>
      <c r="E131" s="130"/>
      <c r="F131" s="130"/>
      <c r="G131" s="4"/>
      <c r="H131" s="4"/>
      <c r="I131" s="4"/>
    </row>
    <row r="132" spans="1:9" ht="135" customHeight="1">
      <c r="A132" s="4"/>
      <c r="B132" s="38"/>
      <c r="C132" s="128"/>
      <c r="D132" s="128"/>
      <c r="E132" s="4"/>
      <c r="F132" s="4"/>
      <c r="G132" s="4"/>
      <c r="H132" s="4"/>
      <c r="I132" s="4"/>
    </row>
  </sheetData>
  <mergeCells count="6">
    <mergeCell ref="C132:D132"/>
    <mergeCell ref="B110:I110"/>
    <mergeCell ref="B111:I111"/>
    <mergeCell ref="B129:I129"/>
    <mergeCell ref="C130:F130"/>
    <mergeCell ref="C131:F131"/>
  </mergeCells>
  <hyperlinks>
    <hyperlink ref="A1" location="BajajFinservBalancedAdvantageFund" display="BFBAF" xr:uid="{00000000-0004-0000-0200-000000000000}"/>
    <hyperlink ref="B1" location="BajajFinservBalancedAdvantageFund" display="Bajaj Finserv Balanced Advantage Fund" xr:uid="{00000000-0004-0000-0200-000001000000}"/>
  </hyperlinks>
  <pageMargins left="0" right="0" top="0" bottom="0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76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4</v>
      </c>
      <c r="B1" s="3" t="s">
        <v>5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878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62</v>
      </c>
      <c r="B7" s="17" t="s">
        <v>63</v>
      </c>
      <c r="C7" s="13" t="s">
        <v>64</v>
      </c>
      <c r="D7" s="13" t="s">
        <v>61</v>
      </c>
      <c r="E7" s="18">
        <v>622835</v>
      </c>
      <c r="F7" s="19">
        <v>6173.5405000000001</v>
      </c>
      <c r="G7" s="20">
        <v>0.17050000000000001</v>
      </c>
      <c r="H7" s="21"/>
      <c r="I7" s="22"/>
    </row>
    <row r="8" spans="1:9" ht="13" customHeight="1">
      <c r="A8" s="16" t="s">
        <v>73</v>
      </c>
      <c r="B8" s="17" t="s">
        <v>74</v>
      </c>
      <c r="C8" s="13" t="s">
        <v>75</v>
      </c>
      <c r="D8" s="13" t="s">
        <v>61</v>
      </c>
      <c r="E8" s="18">
        <v>280527</v>
      </c>
      <c r="F8" s="19">
        <v>3767.1970999999999</v>
      </c>
      <c r="G8" s="20">
        <v>0.104</v>
      </c>
      <c r="H8" s="21"/>
      <c r="I8" s="22"/>
    </row>
    <row r="9" spans="1:9" ht="13" customHeight="1">
      <c r="A9" s="16" t="s">
        <v>158</v>
      </c>
      <c r="B9" s="17" t="s">
        <v>159</v>
      </c>
      <c r="C9" s="13" t="s">
        <v>160</v>
      </c>
      <c r="D9" s="13" t="s">
        <v>61</v>
      </c>
      <c r="E9" s="18">
        <v>306772</v>
      </c>
      <c r="F9" s="19">
        <v>3013.1145999999999</v>
      </c>
      <c r="G9" s="20">
        <v>8.3199999999999996E-2</v>
      </c>
      <c r="H9" s="21"/>
      <c r="I9" s="22"/>
    </row>
    <row r="10" spans="1:9" ht="13" customHeight="1">
      <c r="A10" s="16" t="s">
        <v>190</v>
      </c>
      <c r="B10" s="17" t="s">
        <v>191</v>
      </c>
      <c r="C10" s="13" t="s">
        <v>192</v>
      </c>
      <c r="D10" s="13" t="s">
        <v>61</v>
      </c>
      <c r="E10" s="18">
        <v>209495</v>
      </c>
      <c r="F10" s="19">
        <v>2659.3294999999998</v>
      </c>
      <c r="G10" s="20">
        <v>7.3400000000000007E-2</v>
      </c>
      <c r="H10" s="21"/>
      <c r="I10" s="22"/>
    </row>
    <row r="11" spans="1:9" ht="13" customHeight="1">
      <c r="A11" s="16" t="s">
        <v>891</v>
      </c>
      <c r="B11" s="17" t="s">
        <v>892</v>
      </c>
      <c r="C11" s="13" t="s">
        <v>893</v>
      </c>
      <c r="D11" s="13" t="s">
        <v>61</v>
      </c>
      <c r="E11" s="18">
        <v>539597</v>
      </c>
      <c r="F11" s="19">
        <v>1441.2636</v>
      </c>
      <c r="G11" s="20">
        <v>3.9800000000000002E-2</v>
      </c>
      <c r="H11" s="21"/>
      <c r="I11" s="22"/>
    </row>
    <row r="12" spans="1:9" ht="13" customHeight="1">
      <c r="A12" s="16" t="s">
        <v>213</v>
      </c>
      <c r="B12" s="17" t="s">
        <v>214</v>
      </c>
      <c r="C12" s="13" t="s">
        <v>215</v>
      </c>
      <c r="D12" s="13" t="s">
        <v>79</v>
      </c>
      <c r="E12" s="18">
        <v>141108</v>
      </c>
      <c r="F12" s="19">
        <v>1405.7179000000001</v>
      </c>
      <c r="G12" s="20">
        <v>3.8800000000000001E-2</v>
      </c>
      <c r="H12" s="21"/>
      <c r="I12" s="22"/>
    </row>
    <row r="13" spans="1:9" ht="13" customHeight="1">
      <c r="A13" s="16" t="s">
        <v>361</v>
      </c>
      <c r="B13" s="17" t="s">
        <v>362</v>
      </c>
      <c r="C13" s="13" t="s">
        <v>363</v>
      </c>
      <c r="D13" s="13" t="s">
        <v>240</v>
      </c>
      <c r="E13" s="18">
        <v>180268</v>
      </c>
      <c r="F13" s="19">
        <v>1351.7396000000001</v>
      </c>
      <c r="G13" s="20">
        <v>3.73E-2</v>
      </c>
      <c r="H13" s="21"/>
      <c r="I13" s="22"/>
    </row>
    <row r="14" spans="1:9" ht="13" customHeight="1">
      <c r="A14" s="16" t="s">
        <v>337</v>
      </c>
      <c r="B14" s="17" t="s">
        <v>338</v>
      </c>
      <c r="C14" s="13" t="s">
        <v>339</v>
      </c>
      <c r="D14" s="13" t="s">
        <v>79</v>
      </c>
      <c r="E14" s="18">
        <v>130000</v>
      </c>
      <c r="F14" s="19">
        <v>1282.8399999999999</v>
      </c>
      <c r="G14" s="20">
        <v>3.5400000000000001E-2</v>
      </c>
      <c r="H14" s="21"/>
      <c r="I14" s="22"/>
    </row>
    <row r="15" spans="1:9" ht="13" customHeight="1">
      <c r="A15" s="16" t="s">
        <v>121</v>
      </c>
      <c r="B15" s="17" t="s">
        <v>122</v>
      </c>
      <c r="C15" s="13" t="s">
        <v>123</v>
      </c>
      <c r="D15" s="13" t="s">
        <v>79</v>
      </c>
      <c r="E15" s="18">
        <v>360000</v>
      </c>
      <c r="F15" s="19">
        <v>1061.82</v>
      </c>
      <c r="G15" s="20">
        <v>2.93E-2</v>
      </c>
      <c r="H15" s="21"/>
      <c r="I15" s="22"/>
    </row>
    <row r="16" spans="1:9" ht="13" customHeight="1">
      <c r="A16" s="16" t="s">
        <v>267</v>
      </c>
      <c r="B16" s="17" t="s">
        <v>268</v>
      </c>
      <c r="C16" s="13" t="s">
        <v>269</v>
      </c>
      <c r="D16" s="13" t="s">
        <v>79</v>
      </c>
      <c r="E16" s="18">
        <v>305417</v>
      </c>
      <c r="F16" s="19">
        <v>942.36419999999998</v>
      </c>
      <c r="G16" s="20">
        <v>2.5999999999999999E-2</v>
      </c>
      <c r="H16" s="21"/>
      <c r="I16" s="22"/>
    </row>
    <row r="17" spans="1:9" ht="13" customHeight="1">
      <c r="A17" s="16" t="s">
        <v>958</v>
      </c>
      <c r="B17" s="17" t="s">
        <v>959</v>
      </c>
      <c r="C17" s="13" t="s">
        <v>960</v>
      </c>
      <c r="D17" s="13" t="s">
        <v>127</v>
      </c>
      <c r="E17" s="18">
        <v>32982</v>
      </c>
      <c r="F17" s="19">
        <v>881.34500000000003</v>
      </c>
      <c r="G17" s="20">
        <v>2.4299999999999999E-2</v>
      </c>
      <c r="H17" s="21"/>
      <c r="I17" s="22"/>
    </row>
    <row r="18" spans="1:9" ht="13" customHeight="1">
      <c r="A18" s="16" t="s">
        <v>273</v>
      </c>
      <c r="B18" s="17" t="s">
        <v>274</v>
      </c>
      <c r="C18" s="13" t="s">
        <v>275</v>
      </c>
      <c r="D18" s="13" t="s">
        <v>79</v>
      </c>
      <c r="E18" s="18">
        <v>39954</v>
      </c>
      <c r="F18" s="19">
        <v>815.02160000000003</v>
      </c>
      <c r="G18" s="20">
        <v>2.2499999999999999E-2</v>
      </c>
      <c r="H18" s="21"/>
      <c r="I18" s="22"/>
    </row>
    <row r="19" spans="1:9" ht="13" customHeight="1">
      <c r="A19" s="16" t="s">
        <v>961</v>
      </c>
      <c r="B19" s="17" t="s">
        <v>962</v>
      </c>
      <c r="C19" s="13" t="s">
        <v>963</v>
      </c>
      <c r="D19" s="13" t="s">
        <v>127</v>
      </c>
      <c r="E19" s="18">
        <v>64349</v>
      </c>
      <c r="F19" s="19">
        <v>765.75310000000002</v>
      </c>
      <c r="G19" s="20">
        <v>2.1100000000000001E-2</v>
      </c>
      <c r="H19" s="21"/>
      <c r="I19" s="22"/>
    </row>
    <row r="20" spans="1:9" ht="13" customHeight="1">
      <c r="A20" s="16" t="s">
        <v>964</v>
      </c>
      <c r="B20" s="17" t="s">
        <v>965</v>
      </c>
      <c r="C20" s="13" t="s">
        <v>966</v>
      </c>
      <c r="D20" s="13" t="s">
        <v>61</v>
      </c>
      <c r="E20" s="18">
        <v>1226846</v>
      </c>
      <c r="F20" s="19">
        <v>761.25789999999995</v>
      </c>
      <c r="G20" s="20">
        <v>2.1000000000000001E-2</v>
      </c>
      <c r="H20" s="21"/>
      <c r="I20" s="22"/>
    </row>
    <row r="21" spans="1:9" ht="13" customHeight="1">
      <c r="A21" s="16" t="s">
        <v>383</v>
      </c>
      <c r="B21" s="17" t="s">
        <v>384</v>
      </c>
      <c r="C21" s="13" t="s">
        <v>385</v>
      </c>
      <c r="D21" s="13" t="s">
        <v>79</v>
      </c>
      <c r="E21" s="18">
        <v>75888</v>
      </c>
      <c r="F21" s="19">
        <v>722.07429999999999</v>
      </c>
      <c r="G21" s="20">
        <v>1.9900000000000001E-2</v>
      </c>
      <c r="H21" s="21"/>
      <c r="I21" s="22"/>
    </row>
    <row r="22" spans="1:9" ht="13" customHeight="1">
      <c r="A22" s="16" t="s">
        <v>76</v>
      </c>
      <c r="B22" s="17" t="s">
        <v>77</v>
      </c>
      <c r="C22" s="13" t="s">
        <v>78</v>
      </c>
      <c r="D22" s="13" t="s">
        <v>79</v>
      </c>
      <c r="E22" s="18">
        <v>200000</v>
      </c>
      <c r="F22" s="19">
        <v>715.4</v>
      </c>
      <c r="G22" s="20">
        <v>1.9800000000000002E-2</v>
      </c>
      <c r="H22" s="21"/>
      <c r="I22" s="22"/>
    </row>
    <row r="23" spans="1:9" ht="13" customHeight="1">
      <c r="A23" s="16" t="s">
        <v>967</v>
      </c>
      <c r="B23" s="17" t="s">
        <v>968</v>
      </c>
      <c r="C23" s="13" t="s">
        <v>969</v>
      </c>
      <c r="D23" s="13" t="s">
        <v>127</v>
      </c>
      <c r="E23" s="18">
        <v>26462</v>
      </c>
      <c r="F23" s="19">
        <v>620.26930000000004</v>
      </c>
      <c r="G23" s="20">
        <v>1.7100000000000001E-2</v>
      </c>
      <c r="H23" s="21"/>
      <c r="I23" s="22"/>
    </row>
    <row r="24" spans="1:9" ht="13" customHeight="1">
      <c r="A24" s="16" t="s">
        <v>58</v>
      </c>
      <c r="B24" s="17" t="s">
        <v>59</v>
      </c>
      <c r="C24" s="13" t="s">
        <v>60</v>
      </c>
      <c r="D24" s="13" t="s">
        <v>61</v>
      </c>
      <c r="E24" s="18">
        <v>173978</v>
      </c>
      <c r="F24" s="19">
        <v>549.42250000000001</v>
      </c>
      <c r="G24" s="20">
        <v>1.52E-2</v>
      </c>
      <c r="H24" s="21"/>
      <c r="I24" s="22"/>
    </row>
    <row r="25" spans="1:9" ht="13" customHeight="1">
      <c r="A25" s="16" t="s">
        <v>124</v>
      </c>
      <c r="B25" s="17" t="s">
        <v>125</v>
      </c>
      <c r="C25" s="13" t="s">
        <v>126</v>
      </c>
      <c r="D25" s="13" t="s">
        <v>127</v>
      </c>
      <c r="E25" s="18">
        <v>19469</v>
      </c>
      <c r="F25" s="19">
        <v>512.46299999999997</v>
      </c>
      <c r="G25" s="20">
        <v>1.4200000000000001E-2</v>
      </c>
      <c r="H25" s="21"/>
      <c r="I25" s="22"/>
    </row>
    <row r="26" spans="1:9" ht="13" customHeight="1">
      <c r="A26" s="16" t="s">
        <v>90</v>
      </c>
      <c r="B26" s="17" t="s">
        <v>91</v>
      </c>
      <c r="C26" s="13" t="s">
        <v>92</v>
      </c>
      <c r="D26" s="13" t="s">
        <v>61</v>
      </c>
      <c r="E26" s="18">
        <v>52260</v>
      </c>
      <c r="F26" s="19">
        <v>451.6309</v>
      </c>
      <c r="G26" s="20">
        <v>1.2500000000000001E-2</v>
      </c>
      <c r="H26" s="21"/>
      <c r="I26" s="22"/>
    </row>
    <row r="27" spans="1:9" ht="13" customHeight="1">
      <c r="A27" s="16" t="s">
        <v>970</v>
      </c>
      <c r="B27" s="17" t="s">
        <v>971</v>
      </c>
      <c r="C27" s="13" t="s">
        <v>972</v>
      </c>
      <c r="D27" s="13" t="s">
        <v>240</v>
      </c>
      <c r="E27" s="18">
        <v>129695</v>
      </c>
      <c r="F27" s="19">
        <v>446.92899999999997</v>
      </c>
      <c r="G27" s="20">
        <v>1.23E-2</v>
      </c>
      <c r="H27" s="21"/>
      <c r="I27" s="22"/>
    </row>
    <row r="28" spans="1:9" ht="13" customHeight="1">
      <c r="A28" s="16" t="s">
        <v>973</v>
      </c>
      <c r="B28" s="17" t="s">
        <v>974</v>
      </c>
      <c r="C28" s="13" t="s">
        <v>975</v>
      </c>
      <c r="D28" s="13" t="s">
        <v>61</v>
      </c>
      <c r="E28" s="18">
        <v>833825</v>
      </c>
      <c r="F28" s="19">
        <v>441.84390000000002</v>
      </c>
      <c r="G28" s="20">
        <v>1.2200000000000001E-2</v>
      </c>
      <c r="H28" s="21"/>
      <c r="I28" s="22"/>
    </row>
    <row r="29" spans="1:9" ht="13" customHeight="1">
      <c r="A29" s="16" t="s">
        <v>976</v>
      </c>
      <c r="B29" s="17" t="s">
        <v>977</v>
      </c>
      <c r="C29" s="13" t="s">
        <v>978</v>
      </c>
      <c r="D29" s="13" t="s">
        <v>240</v>
      </c>
      <c r="E29" s="18">
        <v>583458</v>
      </c>
      <c r="F29" s="19">
        <v>439.9273</v>
      </c>
      <c r="G29" s="20">
        <v>1.21E-2</v>
      </c>
      <c r="H29" s="21"/>
      <c r="I29" s="22"/>
    </row>
    <row r="30" spans="1:9" ht="13" customHeight="1">
      <c r="A30" s="16" t="s">
        <v>380</v>
      </c>
      <c r="B30" s="17" t="s">
        <v>381</v>
      </c>
      <c r="C30" s="13" t="s">
        <v>382</v>
      </c>
      <c r="D30" s="13" t="s">
        <v>127</v>
      </c>
      <c r="E30" s="18">
        <v>58492</v>
      </c>
      <c r="F30" s="19">
        <v>433.36720000000003</v>
      </c>
      <c r="G30" s="20">
        <v>1.2E-2</v>
      </c>
      <c r="H30" s="21"/>
      <c r="I30" s="22"/>
    </row>
    <row r="31" spans="1:9" ht="13" customHeight="1">
      <c r="A31" s="16" t="s">
        <v>979</v>
      </c>
      <c r="B31" s="17" t="s">
        <v>980</v>
      </c>
      <c r="C31" s="13" t="s">
        <v>981</v>
      </c>
      <c r="D31" s="13" t="s">
        <v>79</v>
      </c>
      <c r="E31" s="18">
        <v>26285</v>
      </c>
      <c r="F31" s="19">
        <v>431.86259999999999</v>
      </c>
      <c r="G31" s="20">
        <v>1.1900000000000001E-2</v>
      </c>
      <c r="H31" s="21"/>
      <c r="I31" s="22"/>
    </row>
    <row r="32" spans="1:9" ht="13" customHeight="1">
      <c r="A32" s="16" t="s">
        <v>982</v>
      </c>
      <c r="B32" s="17" t="s">
        <v>983</v>
      </c>
      <c r="C32" s="13" t="s">
        <v>984</v>
      </c>
      <c r="D32" s="13" t="s">
        <v>127</v>
      </c>
      <c r="E32" s="18">
        <v>46842</v>
      </c>
      <c r="F32" s="19">
        <v>377.1952</v>
      </c>
      <c r="G32" s="20">
        <v>1.04E-2</v>
      </c>
      <c r="H32" s="21"/>
      <c r="I32" s="22"/>
    </row>
    <row r="33" spans="1:9" ht="13" customHeight="1">
      <c r="A33" s="16" t="s">
        <v>985</v>
      </c>
      <c r="B33" s="17" t="s">
        <v>986</v>
      </c>
      <c r="C33" s="13" t="s">
        <v>987</v>
      </c>
      <c r="D33" s="13" t="s">
        <v>127</v>
      </c>
      <c r="E33" s="18">
        <v>5594</v>
      </c>
      <c r="F33" s="19">
        <v>339.86349999999999</v>
      </c>
      <c r="G33" s="20">
        <v>9.4000000000000004E-3</v>
      </c>
      <c r="H33" s="21"/>
      <c r="I33" s="22"/>
    </row>
    <row r="34" spans="1:9" ht="13" customHeight="1">
      <c r="A34" s="16" t="s">
        <v>988</v>
      </c>
      <c r="B34" s="17" t="s">
        <v>989</v>
      </c>
      <c r="C34" s="13" t="s">
        <v>990</v>
      </c>
      <c r="D34" s="13" t="s">
        <v>127</v>
      </c>
      <c r="E34" s="18">
        <v>467</v>
      </c>
      <c r="F34" s="19">
        <v>11.901</v>
      </c>
      <c r="G34" s="20">
        <v>2.9999999999999997E-4</v>
      </c>
      <c r="H34" s="21"/>
      <c r="I34" s="22"/>
    </row>
    <row r="35" spans="1:9" ht="13" customHeight="1">
      <c r="A35" s="4"/>
      <c r="B35" s="12" t="s">
        <v>460</v>
      </c>
      <c r="C35" s="13"/>
      <c r="D35" s="13"/>
      <c r="E35" s="13"/>
      <c r="F35" s="23">
        <v>32816.454400000002</v>
      </c>
      <c r="G35" s="24">
        <f>ROUND(SUM(G1:G34),4)</f>
        <v>0.90590000000000004</v>
      </c>
      <c r="H35" s="25"/>
      <c r="I35" s="26"/>
    </row>
    <row r="36" spans="1:9" ht="13" customHeight="1">
      <c r="A36" s="4"/>
      <c r="B36" s="27" t="s">
        <v>461</v>
      </c>
      <c r="C36" s="1"/>
      <c r="D36" s="1"/>
      <c r="E36" s="1"/>
      <c r="F36" s="25" t="s">
        <v>462</v>
      </c>
      <c r="G36" s="25" t="s">
        <v>462</v>
      </c>
      <c r="H36" s="25"/>
      <c r="I36" s="26"/>
    </row>
    <row r="37" spans="1:9" ht="13" customHeight="1">
      <c r="A37" s="4"/>
      <c r="B37" s="27" t="s">
        <v>460</v>
      </c>
      <c r="C37" s="1"/>
      <c r="D37" s="1"/>
      <c r="E37" s="1"/>
      <c r="F37" s="25" t="s">
        <v>462</v>
      </c>
      <c r="G37" s="25" t="s">
        <v>462</v>
      </c>
      <c r="H37" s="25"/>
      <c r="I37" s="26"/>
    </row>
    <row r="38" spans="1:9" ht="13" customHeight="1">
      <c r="A38" s="4"/>
      <c r="B38" s="27" t="s">
        <v>463</v>
      </c>
      <c r="C38" s="28"/>
      <c r="D38" s="1"/>
      <c r="E38" s="28"/>
      <c r="F38" s="23">
        <v>32816.454400000002</v>
      </c>
      <c r="G38" s="24">
        <f>ROUND(SUM(G35),4)</f>
        <v>0.90590000000000004</v>
      </c>
      <c r="H38" s="25"/>
      <c r="I38" s="26"/>
    </row>
    <row r="39" spans="1:9" ht="13" customHeight="1">
      <c r="A39" s="4"/>
      <c r="B39" s="12" t="s">
        <v>859</v>
      </c>
      <c r="C39" s="13"/>
      <c r="D39" s="13"/>
      <c r="E39" s="13"/>
      <c r="F39" s="13"/>
      <c r="G39" s="13"/>
      <c r="H39" s="14"/>
      <c r="I39" s="15"/>
    </row>
    <row r="40" spans="1:9" ht="13" customHeight="1">
      <c r="A40" s="4"/>
      <c r="B40" s="12" t="s">
        <v>860</v>
      </c>
      <c r="C40" s="13"/>
      <c r="D40" s="13"/>
      <c r="E40" s="13"/>
      <c r="F40" s="4"/>
      <c r="G40" s="14"/>
      <c r="H40" s="14"/>
      <c r="I40" s="15"/>
    </row>
    <row r="41" spans="1:9" ht="13" customHeight="1">
      <c r="A41" s="16" t="s">
        <v>861</v>
      </c>
      <c r="B41" s="17" t="s">
        <v>862</v>
      </c>
      <c r="C41" s="13" t="s">
        <v>863</v>
      </c>
      <c r="D41" s="13"/>
      <c r="E41" s="18">
        <v>41899.432999999997</v>
      </c>
      <c r="F41" s="19">
        <v>502.59249999999997</v>
      </c>
      <c r="G41" s="20">
        <v>1.3899999999999999E-2</v>
      </c>
      <c r="H41" s="21"/>
      <c r="I41" s="22"/>
    </row>
    <row r="42" spans="1:9" ht="13" customHeight="1">
      <c r="A42" s="4"/>
      <c r="B42" s="12" t="s">
        <v>460</v>
      </c>
      <c r="C42" s="13"/>
      <c r="D42" s="13"/>
      <c r="E42" s="13"/>
      <c r="F42" s="23">
        <v>502.59249999999997</v>
      </c>
      <c r="G42" s="24">
        <f>ROUND(SUM(G39:G41),4)</f>
        <v>1.3899999999999999E-2</v>
      </c>
      <c r="H42" s="25"/>
      <c r="I42" s="26"/>
    </row>
    <row r="43" spans="1:9" ht="13" customHeight="1">
      <c r="A43" s="4"/>
      <c r="B43" s="27" t="s">
        <v>463</v>
      </c>
      <c r="C43" s="28"/>
      <c r="D43" s="1"/>
      <c r="E43" s="28"/>
      <c r="F43" s="23">
        <v>502.59249999999997</v>
      </c>
      <c r="G43" s="24">
        <f>ROUND(SUM(G42),4)</f>
        <v>1.3899999999999999E-2</v>
      </c>
      <c r="H43" s="25"/>
      <c r="I43" s="26"/>
    </row>
    <row r="44" spans="1:9" ht="13" customHeight="1">
      <c r="A44" s="4"/>
      <c r="B44" s="12" t="s">
        <v>867</v>
      </c>
      <c r="C44" s="13"/>
      <c r="D44" s="13"/>
      <c r="E44" s="13"/>
      <c r="F44" s="13"/>
      <c r="G44" s="13"/>
      <c r="H44" s="14"/>
      <c r="I44" s="15"/>
    </row>
    <row r="45" spans="1:9" ht="13" customHeight="1">
      <c r="A45" s="16" t="s">
        <v>868</v>
      </c>
      <c r="B45" s="17" t="s">
        <v>869</v>
      </c>
      <c r="C45" s="13"/>
      <c r="D45" s="13"/>
      <c r="E45" s="18"/>
      <c r="F45" s="19">
        <v>2194.5898000000002</v>
      </c>
      <c r="G45" s="20">
        <v>6.0600000000000001E-2</v>
      </c>
      <c r="H45" s="29">
        <v>5.3791256632166252E-2</v>
      </c>
      <c r="I45" s="22"/>
    </row>
    <row r="46" spans="1:9" ht="13" customHeight="1">
      <c r="A46" s="4"/>
      <c r="B46" s="12" t="s">
        <v>460</v>
      </c>
      <c r="C46" s="13"/>
      <c r="D46" s="13"/>
      <c r="E46" s="13"/>
      <c r="F46" s="23">
        <v>2194.5898000000002</v>
      </c>
      <c r="G46" s="24">
        <f>ROUND(SUM(G44:G45),4)</f>
        <v>6.0600000000000001E-2</v>
      </c>
      <c r="H46" s="25"/>
      <c r="I46" s="26"/>
    </row>
    <row r="47" spans="1:9" ht="13" customHeight="1">
      <c r="A47" s="4"/>
      <c r="B47" s="27" t="s">
        <v>463</v>
      </c>
      <c r="C47" s="28"/>
      <c r="D47" s="1"/>
      <c r="E47" s="28"/>
      <c r="F47" s="23">
        <v>2194.5898000000002</v>
      </c>
      <c r="G47" s="24">
        <f>ROUND(SUM(G46),4)</f>
        <v>6.0600000000000001E-2</v>
      </c>
      <c r="H47" s="25"/>
      <c r="I47" s="26"/>
    </row>
    <row r="48" spans="1:9" ht="13" customHeight="1">
      <c r="A48" s="4"/>
      <c r="B48" s="27" t="s">
        <v>870</v>
      </c>
      <c r="C48" s="13"/>
      <c r="D48" s="1"/>
      <c r="E48" s="13"/>
      <c r="F48" s="30">
        <v>695.24329999999998</v>
      </c>
      <c r="G48" s="24">
        <v>1.9599999999999999E-2</v>
      </c>
      <c r="H48" s="25"/>
      <c r="I48" s="26"/>
    </row>
    <row r="49" spans="1:9" ht="13" customHeight="1">
      <c r="A49" s="4"/>
      <c r="B49" s="31" t="s">
        <v>871</v>
      </c>
      <c r="C49" s="32"/>
      <c r="D49" s="32"/>
      <c r="E49" s="32"/>
      <c r="F49" s="33">
        <v>36208.879999999997</v>
      </c>
      <c r="G49" s="34">
        <f>ROUND(SUM(G38,G43,G47,G48),4)</f>
        <v>1</v>
      </c>
      <c r="H49" s="35"/>
      <c r="I49" s="36"/>
    </row>
    <row r="50" spans="1:9" ht="13" customHeight="1">
      <c r="A50" s="4"/>
      <c r="B50" s="6"/>
      <c r="C50" s="4"/>
      <c r="D50" s="4"/>
      <c r="E50" s="4"/>
      <c r="F50" s="4"/>
      <c r="G50" s="4"/>
      <c r="H50" s="4"/>
      <c r="I50" s="4"/>
    </row>
    <row r="51" spans="1:9" ht="13" customHeight="1">
      <c r="A51" s="4"/>
      <c r="B51" s="3" t="s">
        <v>874</v>
      </c>
      <c r="C51" s="4"/>
      <c r="D51" s="4"/>
      <c r="E51" s="4"/>
      <c r="F51" s="4"/>
      <c r="G51" s="4"/>
      <c r="H51" s="4"/>
      <c r="I51" s="4"/>
    </row>
    <row r="52" spans="1:9" ht="26.15" customHeight="1">
      <c r="A52" s="4"/>
      <c r="B52" s="129" t="s">
        <v>2082</v>
      </c>
      <c r="C52" s="129"/>
      <c r="D52" s="129"/>
      <c r="E52" s="129"/>
      <c r="F52" s="129"/>
      <c r="G52" s="129"/>
      <c r="H52" s="129"/>
      <c r="I52" s="129"/>
    </row>
    <row r="53" spans="1:9" ht="13" customHeight="1">
      <c r="A53" s="4"/>
      <c r="B53" s="129"/>
      <c r="C53" s="129"/>
      <c r="D53" s="129"/>
      <c r="E53" s="129"/>
      <c r="F53" s="129"/>
      <c r="G53" s="129"/>
      <c r="H53" s="129"/>
      <c r="I53" s="129"/>
    </row>
    <row r="54" spans="1:9" ht="13" customHeight="1">
      <c r="A54" s="4"/>
      <c r="B54" s="61" t="s">
        <v>1960</v>
      </c>
      <c r="C54" s="62"/>
      <c r="D54" s="62"/>
      <c r="E54" s="45"/>
      <c r="F54" s="45"/>
      <c r="G54" s="45"/>
      <c r="H54" s="45"/>
      <c r="I54" s="46"/>
    </row>
    <row r="55" spans="1:9" ht="13" customHeight="1">
      <c r="A55" s="4"/>
      <c r="B55" s="63" t="s">
        <v>1961</v>
      </c>
      <c r="C55" s="64"/>
      <c r="D55" s="64"/>
      <c r="E55" s="49"/>
      <c r="F55" s="49"/>
      <c r="G55" s="49"/>
      <c r="H55" s="49"/>
      <c r="I55" s="50"/>
    </row>
    <row r="56" spans="1:9" ht="13" customHeight="1">
      <c r="A56" s="4"/>
      <c r="B56" s="63" t="s">
        <v>1962</v>
      </c>
      <c r="C56" s="64"/>
      <c r="D56" s="64"/>
      <c r="E56" s="49"/>
      <c r="F56" s="49"/>
      <c r="G56" s="49"/>
      <c r="H56" s="49"/>
      <c r="I56" s="50"/>
    </row>
    <row r="57" spans="1:9" ht="13" customHeight="1">
      <c r="A57" s="4"/>
      <c r="B57" s="65" t="s">
        <v>1963</v>
      </c>
      <c r="C57" s="54" t="s">
        <v>1971</v>
      </c>
      <c r="D57" s="121"/>
      <c r="E57" s="49"/>
      <c r="F57" s="49"/>
      <c r="G57" s="49"/>
      <c r="H57" s="49"/>
      <c r="I57" s="50"/>
    </row>
    <row r="58" spans="1:9" ht="13" customHeight="1">
      <c r="A58" s="4"/>
      <c r="B58" s="66" t="s">
        <v>1965</v>
      </c>
      <c r="C58" s="57">
        <v>10.055</v>
      </c>
      <c r="D58" s="122"/>
      <c r="E58" s="49"/>
      <c r="F58" s="49"/>
      <c r="G58" s="49"/>
      <c r="H58" s="49"/>
      <c r="I58" s="50"/>
    </row>
    <row r="59" spans="1:9" ht="13" customHeight="1">
      <c r="A59" s="4"/>
      <c r="B59" s="66" t="s">
        <v>1966</v>
      </c>
      <c r="C59" s="57">
        <v>10.055</v>
      </c>
      <c r="D59" s="122"/>
      <c r="E59" s="49"/>
      <c r="F59" s="49"/>
      <c r="G59" s="49"/>
      <c r="H59" s="49"/>
      <c r="I59" s="50"/>
    </row>
    <row r="60" spans="1:9" ht="13" customHeight="1">
      <c r="A60" s="4"/>
      <c r="B60" s="66" t="s">
        <v>1967</v>
      </c>
      <c r="C60" s="57">
        <v>10.069000000000001</v>
      </c>
      <c r="D60" s="122"/>
      <c r="E60" s="49"/>
      <c r="F60" s="49"/>
      <c r="G60" s="49"/>
      <c r="H60" s="49"/>
      <c r="I60" s="50"/>
    </row>
    <row r="61" spans="1:9" ht="13" customHeight="1">
      <c r="A61" s="4"/>
      <c r="B61" s="66" t="s">
        <v>1968</v>
      </c>
      <c r="C61" s="57">
        <v>10.069000000000001</v>
      </c>
      <c r="D61" s="122"/>
      <c r="E61" s="49"/>
      <c r="F61" s="49"/>
      <c r="G61" s="49"/>
      <c r="H61" s="49"/>
      <c r="I61" s="50"/>
    </row>
    <row r="62" spans="1:9" ht="13" customHeight="1">
      <c r="A62" s="4"/>
      <c r="B62" s="63" t="s">
        <v>1969</v>
      </c>
      <c r="C62" s="64"/>
      <c r="D62" s="64"/>
      <c r="E62" s="49"/>
      <c r="F62" s="49"/>
      <c r="G62" s="49"/>
      <c r="H62" s="49"/>
      <c r="I62" s="50"/>
    </row>
    <row r="63" spans="1:9" ht="13" customHeight="1">
      <c r="A63" s="4"/>
      <c r="B63" s="60" t="s">
        <v>1977</v>
      </c>
      <c r="C63" s="64"/>
      <c r="D63" s="64"/>
      <c r="E63" s="49"/>
      <c r="F63" s="49"/>
      <c r="G63" s="49"/>
      <c r="H63" s="49"/>
      <c r="I63" s="50"/>
    </row>
    <row r="64" spans="1:9" ht="13" customHeight="1">
      <c r="A64" s="4"/>
      <c r="B64" s="67" t="s">
        <v>1978</v>
      </c>
      <c r="C64" s="68"/>
      <c r="D64" s="68"/>
      <c r="E64" s="49"/>
      <c r="F64" s="49"/>
      <c r="G64" s="49"/>
      <c r="H64" s="49"/>
      <c r="I64" s="50"/>
    </row>
    <row r="65" spans="1:9" ht="13" customHeight="1">
      <c r="A65" s="4"/>
      <c r="B65" s="47" t="s">
        <v>1972</v>
      </c>
      <c r="C65" s="68"/>
      <c r="D65" s="68"/>
      <c r="E65" s="49"/>
      <c r="F65" s="49"/>
      <c r="G65" s="49"/>
      <c r="H65" s="49"/>
      <c r="I65" s="50"/>
    </row>
    <row r="66" spans="1:9" ht="13" customHeight="1">
      <c r="A66" s="4"/>
      <c r="B66" s="47" t="s">
        <v>1975</v>
      </c>
      <c r="C66" s="64"/>
      <c r="D66" s="64"/>
      <c r="E66" s="49"/>
      <c r="F66" s="49"/>
      <c r="G66" s="49"/>
      <c r="H66" s="49"/>
      <c r="I66" s="50"/>
    </row>
    <row r="67" spans="1:9" ht="13" customHeight="1">
      <c r="A67" s="4"/>
      <c r="B67" s="63" t="s">
        <v>1970</v>
      </c>
      <c r="C67" s="64"/>
      <c r="D67" s="64"/>
      <c r="E67" s="49"/>
      <c r="F67" s="49"/>
      <c r="G67" s="49"/>
      <c r="H67" s="49"/>
      <c r="I67" s="50"/>
    </row>
    <row r="68" spans="1:9" ht="13" customHeight="1">
      <c r="A68" s="4"/>
      <c r="B68" s="60" t="s">
        <v>2083</v>
      </c>
      <c r="C68" s="64"/>
      <c r="D68" s="64"/>
      <c r="E68" s="49"/>
      <c r="F68" s="49"/>
      <c r="G68" s="49"/>
      <c r="H68" s="49"/>
      <c r="I68" s="50"/>
    </row>
    <row r="69" spans="1:9" ht="13" customHeight="1">
      <c r="A69" s="4"/>
      <c r="B69" s="69"/>
      <c r="C69" s="70"/>
      <c r="D69" s="70"/>
      <c r="E69" s="71"/>
      <c r="F69" s="71"/>
      <c r="G69" s="71"/>
      <c r="H69" s="71"/>
      <c r="I69" s="72"/>
    </row>
    <row r="70" spans="1:9" ht="13" customHeight="1">
      <c r="A70" s="4"/>
      <c r="B70" s="3"/>
      <c r="C70" s="3"/>
      <c r="D70" s="3"/>
      <c r="E70" s="3"/>
      <c r="F70" s="3"/>
      <c r="G70" s="3"/>
      <c r="H70" s="3"/>
      <c r="I70" s="3"/>
    </row>
    <row r="71" spans="1:9" ht="13" customHeight="1">
      <c r="A71" s="4"/>
      <c r="B71" s="3"/>
      <c r="C71" s="3"/>
      <c r="D71" s="3"/>
      <c r="E71" s="3"/>
      <c r="F71" s="3"/>
      <c r="G71" s="3"/>
      <c r="H71" s="3"/>
      <c r="I71" s="3"/>
    </row>
    <row r="72" spans="1:9" ht="13" customHeight="1">
      <c r="A72" s="4"/>
      <c r="B72" s="3"/>
      <c r="C72" s="3"/>
      <c r="D72" s="3"/>
      <c r="E72" s="3"/>
      <c r="F72" s="3"/>
      <c r="G72" s="3"/>
      <c r="H72" s="3"/>
      <c r="I72" s="3"/>
    </row>
    <row r="73" spans="1:9" ht="13" customHeight="1">
      <c r="A73" s="4"/>
      <c r="B73" s="129"/>
      <c r="C73" s="129"/>
      <c r="D73" s="129"/>
      <c r="E73" s="129"/>
      <c r="F73" s="129"/>
      <c r="G73" s="129"/>
      <c r="H73" s="129"/>
      <c r="I73" s="129"/>
    </row>
    <row r="74" spans="1:9" ht="13" customHeight="1">
      <c r="A74" s="4"/>
      <c r="B74" s="4"/>
      <c r="C74" s="130" t="s">
        <v>991</v>
      </c>
      <c r="D74" s="130"/>
      <c r="E74" s="130"/>
      <c r="F74" s="130"/>
      <c r="G74" s="4"/>
      <c r="H74" s="4"/>
      <c r="I74" s="4"/>
    </row>
    <row r="75" spans="1:9" ht="13" customHeight="1">
      <c r="A75" s="4"/>
      <c r="B75" s="37" t="s">
        <v>876</v>
      </c>
      <c r="C75" s="130" t="s">
        <v>877</v>
      </c>
      <c r="D75" s="130"/>
      <c r="E75" s="130"/>
      <c r="F75" s="130"/>
      <c r="G75" s="4"/>
      <c r="H75" s="4"/>
      <c r="I75" s="4"/>
    </row>
    <row r="76" spans="1:9" ht="135" customHeight="1">
      <c r="A76" s="4"/>
      <c r="B76" s="38"/>
      <c r="C76" s="128"/>
      <c r="D76" s="128"/>
      <c r="E76" s="4"/>
      <c r="F76" s="4"/>
      <c r="G76" s="4"/>
      <c r="H76" s="4"/>
      <c r="I76" s="4"/>
    </row>
  </sheetData>
  <mergeCells count="6">
    <mergeCell ref="C76:D76"/>
    <mergeCell ref="B52:I52"/>
    <mergeCell ref="B53:I53"/>
    <mergeCell ref="B73:I73"/>
    <mergeCell ref="C74:F74"/>
    <mergeCell ref="C75:F75"/>
  </mergeCells>
  <hyperlinks>
    <hyperlink ref="A1" location="BajajFinservBankingandFinancialServicesFund" display="BFBKFIN" xr:uid="{00000000-0004-0000-0300-000000000000}"/>
    <hyperlink ref="B1" location="BajajFinservBankingandFinancialServicesFund" display="Bajaj Finserv Banking and Financial Services Fund" xr:uid="{00000000-0004-0000-0300-000001000000}"/>
  </hyperlinks>
  <pageMargins left="0" right="0" top="0" bottom="0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81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6</v>
      </c>
      <c r="B1" s="3" t="s">
        <v>7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992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848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849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993</v>
      </c>
      <c r="B7" s="17" t="s">
        <v>994</v>
      </c>
      <c r="C7" s="13" t="s">
        <v>995</v>
      </c>
      <c r="D7" s="13" t="s">
        <v>996</v>
      </c>
      <c r="E7" s="18">
        <v>250</v>
      </c>
      <c r="F7" s="19">
        <v>2615.085</v>
      </c>
      <c r="G7" s="20">
        <v>6.7000000000000004E-2</v>
      </c>
      <c r="H7" s="29">
        <v>6.8581000000000003E-2</v>
      </c>
      <c r="I7" s="22"/>
    </row>
    <row r="8" spans="1:9" ht="13" customHeight="1">
      <c r="A8" s="16" t="s">
        <v>997</v>
      </c>
      <c r="B8" s="17" t="s">
        <v>998</v>
      </c>
      <c r="C8" s="13" t="s">
        <v>999</v>
      </c>
      <c r="D8" s="13" t="s">
        <v>996</v>
      </c>
      <c r="E8" s="18">
        <v>250</v>
      </c>
      <c r="F8" s="19">
        <v>2612.4124999999999</v>
      </c>
      <c r="G8" s="20">
        <v>6.7000000000000004E-2</v>
      </c>
      <c r="H8" s="29">
        <v>6.9099999999999995E-2</v>
      </c>
      <c r="I8" s="22"/>
    </row>
    <row r="9" spans="1:9" ht="13" customHeight="1">
      <c r="A9" s="16" t="s">
        <v>1000</v>
      </c>
      <c r="B9" s="17" t="s">
        <v>1001</v>
      </c>
      <c r="C9" s="13" t="s">
        <v>1002</v>
      </c>
      <c r="D9" s="13" t="s">
        <v>996</v>
      </c>
      <c r="E9" s="18">
        <v>250</v>
      </c>
      <c r="F9" s="19">
        <v>2563.66</v>
      </c>
      <c r="G9" s="20">
        <v>6.5699999999999995E-2</v>
      </c>
      <c r="H9" s="29">
        <v>6.88E-2</v>
      </c>
      <c r="I9" s="22"/>
    </row>
    <row r="10" spans="1:9" ht="13" customHeight="1">
      <c r="A10" s="16" t="s">
        <v>1003</v>
      </c>
      <c r="B10" s="17" t="s">
        <v>1004</v>
      </c>
      <c r="C10" s="13" t="s">
        <v>1005</v>
      </c>
      <c r="D10" s="13" t="s">
        <v>1006</v>
      </c>
      <c r="E10" s="18">
        <v>250</v>
      </c>
      <c r="F10" s="19">
        <v>2542.3049999999998</v>
      </c>
      <c r="G10" s="20">
        <v>6.5199999999999994E-2</v>
      </c>
      <c r="H10" s="29">
        <v>7.0999999999999994E-2</v>
      </c>
      <c r="I10" s="22"/>
    </row>
    <row r="11" spans="1:9" ht="13" customHeight="1">
      <c r="A11" s="16" t="s">
        <v>1007</v>
      </c>
      <c r="B11" s="17" t="s">
        <v>1008</v>
      </c>
      <c r="C11" s="13" t="s">
        <v>1009</v>
      </c>
      <c r="D11" s="13" t="s">
        <v>996</v>
      </c>
      <c r="E11" s="18">
        <v>2500</v>
      </c>
      <c r="F11" s="19">
        <v>2502.3924999999999</v>
      </c>
      <c r="G11" s="20">
        <v>6.4100000000000004E-2</v>
      </c>
      <c r="H11" s="29">
        <v>7.2349999999999998E-2</v>
      </c>
      <c r="I11" s="22"/>
    </row>
    <row r="12" spans="1:9" ht="13" customHeight="1">
      <c r="A12" s="16" t="s">
        <v>1010</v>
      </c>
      <c r="B12" s="17" t="s">
        <v>1011</v>
      </c>
      <c r="C12" s="13" t="s">
        <v>1012</v>
      </c>
      <c r="D12" s="13" t="s">
        <v>996</v>
      </c>
      <c r="E12" s="18">
        <v>2500</v>
      </c>
      <c r="F12" s="19">
        <v>2484.6125000000002</v>
      </c>
      <c r="G12" s="20">
        <v>6.3700000000000007E-2</v>
      </c>
      <c r="H12" s="29">
        <v>6.9000000000000006E-2</v>
      </c>
      <c r="I12" s="22"/>
    </row>
    <row r="13" spans="1:9" ht="13" customHeight="1">
      <c r="A13" s="16" t="s">
        <v>1013</v>
      </c>
      <c r="B13" s="17" t="s">
        <v>1014</v>
      </c>
      <c r="C13" s="13" t="s">
        <v>1015</v>
      </c>
      <c r="D13" s="13" t="s">
        <v>996</v>
      </c>
      <c r="E13" s="18">
        <v>2500</v>
      </c>
      <c r="F13" s="19">
        <v>2464.4</v>
      </c>
      <c r="G13" s="20">
        <v>6.3200000000000006E-2</v>
      </c>
      <c r="H13" s="29">
        <v>7.0086999999999997E-2</v>
      </c>
      <c r="I13" s="22"/>
    </row>
    <row r="14" spans="1:9" ht="13" customHeight="1">
      <c r="A14" s="16" t="s">
        <v>1016</v>
      </c>
      <c r="B14" s="17" t="s">
        <v>1017</v>
      </c>
      <c r="C14" s="13" t="s">
        <v>1018</v>
      </c>
      <c r="D14" s="13" t="s">
        <v>1019</v>
      </c>
      <c r="E14" s="18">
        <v>100</v>
      </c>
      <c r="F14" s="19">
        <v>1046.364</v>
      </c>
      <c r="G14" s="20">
        <v>2.6800000000000001E-2</v>
      </c>
      <c r="H14" s="29">
        <v>6.8830000000000002E-2</v>
      </c>
      <c r="I14" s="22"/>
    </row>
    <row r="15" spans="1:9" ht="13" customHeight="1">
      <c r="A15" s="16" t="s">
        <v>1020</v>
      </c>
      <c r="B15" s="17" t="s">
        <v>1021</v>
      </c>
      <c r="C15" s="13" t="s">
        <v>1022</v>
      </c>
      <c r="D15" s="13" t="s">
        <v>930</v>
      </c>
      <c r="E15" s="18">
        <v>1000000</v>
      </c>
      <c r="F15" s="19">
        <v>1024.5</v>
      </c>
      <c r="G15" s="20">
        <v>2.63E-2</v>
      </c>
      <c r="H15" s="29">
        <v>6.5846000000000002E-2</v>
      </c>
      <c r="I15" s="22"/>
    </row>
    <row r="16" spans="1:9" ht="13" customHeight="1">
      <c r="A16" s="16" t="s">
        <v>1023</v>
      </c>
      <c r="B16" s="17" t="s">
        <v>1024</v>
      </c>
      <c r="C16" s="13" t="s">
        <v>1025</v>
      </c>
      <c r="D16" s="13" t="s">
        <v>996</v>
      </c>
      <c r="E16" s="18">
        <v>1000</v>
      </c>
      <c r="F16" s="19">
        <v>1022.979</v>
      </c>
      <c r="G16" s="20">
        <v>2.6200000000000001E-2</v>
      </c>
      <c r="H16" s="29">
        <v>7.0099999999999996E-2</v>
      </c>
      <c r="I16" s="22"/>
    </row>
    <row r="17" spans="1:9" ht="13" customHeight="1">
      <c r="A17" s="16" t="s">
        <v>1026</v>
      </c>
      <c r="B17" s="17" t="s">
        <v>1027</v>
      </c>
      <c r="C17" s="13" t="s">
        <v>1028</v>
      </c>
      <c r="D17" s="13" t="s">
        <v>996</v>
      </c>
      <c r="E17" s="18">
        <v>1000</v>
      </c>
      <c r="F17" s="19">
        <v>1007.019</v>
      </c>
      <c r="G17" s="20">
        <v>2.58E-2</v>
      </c>
      <c r="H17" s="29">
        <v>6.93E-2</v>
      </c>
      <c r="I17" s="22"/>
    </row>
    <row r="18" spans="1:9" ht="13" customHeight="1">
      <c r="A18" s="16" t="s">
        <v>1029</v>
      </c>
      <c r="B18" s="17" t="s">
        <v>1030</v>
      </c>
      <c r="C18" s="13" t="s">
        <v>1031</v>
      </c>
      <c r="D18" s="13" t="s">
        <v>996</v>
      </c>
      <c r="E18" s="18">
        <v>1000</v>
      </c>
      <c r="F18" s="19">
        <v>999.48099999999999</v>
      </c>
      <c r="G18" s="20">
        <v>2.5600000000000001E-2</v>
      </c>
      <c r="H18" s="29">
        <v>7.3649999999999993E-2</v>
      </c>
      <c r="I18" s="22"/>
    </row>
    <row r="19" spans="1:9" ht="13" customHeight="1">
      <c r="A19" s="16" t="s">
        <v>1032</v>
      </c>
      <c r="B19" s="17" t="s">
        <v>1033</v>
      </c>
      <c r="C19" s="13" t="s">
        <v>1034</v>
      </c>
      <c r="D19" s="13" t="s">
        <v>996</v>
      </c>
      <c r="E19" s="18">
        <v>1000</v>
      </c>
      <c r="F19" s="19">
        <v>983.44899999999996</v>
      </c>
      <c r="G19" s="20">
        <v>2.52E-2</v>
      </c>
      <c r="H19" s="29">
        <v>7.0800000000000002E-2</v>
      </c>
      <c r="I19" s="22"/>
    </row>
    <row r="20" spans="1:9" ht="13" customHeight="1">
      <c r="A20" s="16" t="s">
        <v>1035</v>
      </c>
      <c r="B20" s="17" t="s">
        <v>1036</v>
      </c>
      <c r="C20" s="13" t="s">
        <v>1037</v>
      </c>
      <c r="D20" s="13" t="s">
        <v>996</v>
      </c>
      <c r="E20" s="18">
        <v>50</v>
      </c>
      <c r="F20" s="19">
        <v>539.09649999999999</v>
      </c>
      <c r="G20" s="20">
        <v>1.38E-2</v>
      </c>
      <c r="H20" s="29">
        <v>6.8021999999999999E-2</v>
      </c>
      <c r="I20" s="22"/>
    </row>
    <row r="21" spans="1:9" ht="13" customHeight="1">
      <c r="A21" s="16" t="s">
        <v>1038</v>
      </c>
      <c r="B21" s="17" t="s">
        <v>1039</v>
      </c>
      <c r="C21" s="13" t="s">
        <v>1040</v>
      </c>
      <c r="D21" s="13" t="s">
        <v>1019</v>
      </c>
      <c r="E21" s="18">
        <v>500</v>
      </c>
      <c r="F21" s="19">
        <v>498.55700000000002</v>
      </c>
      <c r="G21" s="20">
        <v>1.2800000000000001E-2</v>
      </c>
      <c r="H21" s="29">
        <v>6.9599999999999995E-2</v>
      </c>
      <c r="I21" s="22"/>
    </row>
    <row r="22" spans="1:9" ht="13" customHeight="1">
      <c r="A22" s="16" t="s">
        <v>1041</v>
      </c>
      <c r="B22" s="17" t="s">
        <v>1042</v>
      </c>
      <c r="C22" s="13" t="s">
        <v>1043</v>
      </c>
      <c r="D22" s="13" t="s">
        <v>996</v>
      </c>
      <c r="E22" s="18">
        <v>500</v>
      </c>
      <c r="F22" s="19">
        <v>491.70800000000003</v>
      </c>
      <c r="G22" s="20">
        <v>1.26E-2</v>
      </c>
      <c r="H22" s="29">
        <v>7.1062E-2</v>
      </c>
      <c r="I22" s="22"/>
    </row>
    <row r="23" spans="1:9" ht="13" customHeight="1">
      <c r="A23" s="16" t="s">
        <v>1044</v>
      </c>
      <c r="B23" s="17" t="s">
        <v>1045</v>
      </c>
      <c r="C23" s="13" t="s">
        <v>1046</v>
      </c>
      <c r="D23" s="13" t="s">
        <v>930</v>
      </c>
      <c r="E23" s="18">
        <v>300000</v>
      </c>
      <c r="F23" s="19">
        <v>304.45260000000002</v>
      </c>
      <c r="G23" s="20">
        <v>7.7999999999999996E-3</v>
      </c>
      <c r="H23" s="29">
        <v>6.7450999999999997E-2</v>
      </c>
      <c r="I23" s="22"/>
    </row>
    <row r="24" spans="1:9" ht="13" customHeight="1">
      <c r="A24" s="4"/>
      <c r="B24" s="12" t="s">
        <v>460</v>
      </c>
      <c r="C24" s="13"/>
      <c r="D24" s="13"/>
      <c r="E24" s="13"/>
      <c r="F24" s="23">
        <v>25702.473600000001</v>
      </c>
      <c r="G24" s="24">
        <f>ROUND(SUM(G1:G23),4)</f>
        <v>0.65880000000000005</v>
      </c>
      <c r="H24" s="25"/>
      <c r="I24" s="26"/>
    </row>
    <row r="25" spans="1:9" ht="13" customHeight="1">
      <c r="A25" s="4"/>
      <c r="B25" s="27" t="s">
        <v>853</v>
      </c>
      <c r="C25" s="1"/>
      <c r="D25" s="1"/>
      <c r="E25" s="1"/>
      <c r="F25" s="25" t="s">
        <v>462</v>
      </c>
      <c r="G25" s="25" t="s">
        <v>462</v>
      </c>
      <c r="H25" s="25"/>
      <c r="I25" s="26"/>
    </row>
    <row r="26" spans="1:9" ht="13" customHeight="1">
      <c r="A26" s="4"/>
      <c r="B26" s="27" t="s">
        <v>460</v>
      </c>
      <c r="C26" s="1"/>
      <c r="D26" s="1"/>
      <c r="E26" s="1"/>
      <c r="F26" s="25" t="s">
        <v>462</v>
      </c>
      <c r="G26" s="25" t="s">
        <v>462</v>
      </c>
      <c r="H26" s="25"/>
      <c r="I26" s="26"/>
    </row>
    <row r="27" spans="1:9" ht="13" customHeight="1">
      <c r="A27" s="4"/>
      <c r="B27" s="27" t="s">
        <v>463</v>
      </c>
      <c r="C27" s="28"/>
      <c r="D27" s="1"/>
      <c r="E27" s="28"/>
      <c r="F27" s="23">
        <v>25702.473600000001</v>
      </c>
      <c r="G27" s="24">
        <f>ROUND(SUM(G24),4)</f>
        <v>0.65880000000000005</v>
      </c>
      <c r="H27" s="25"/>
      <c r="I27" s="26"/>
    </row>
    <row r="28" spans="1:9" ht="13" customHeight="1">
      <c r="A28" s="4"/>
      <c r="B28" s="12" t="s">
        <v>854</v>
      </c>
      <c r="C28" s="13"/>
      <c r="D28" s="13"/>
      <c r="E28" s="13"/>
      <c r="F28" s="13"/>
      <c r="G28" s="13"/>
      <c r="H28" s="14"/>
      <c r="I28" s="15"/>
    </row>
    <row r="29" spans="1:9" ht="13" customHeight="1">
      <c r="A29" s="4"/>
      <c r="B29" s="12" t="s">
        <v>1047</v>
      </c>
      <c r="C29" s="13"/>
      <c r="D29" s="13"/>
      <c r="E29" s="13"/>
      <c r="F29" s="4"/>
      <c r="G29" s="14"/>
      <c r="H29" s="14"/>
      <c r="I29" s="15"/>
    </row>
    <row r="30" spans="1:9" ht="13" customHeight="1">
      <c r="A30" s="16" t="s">
        <v>1048</v>
      </c>
      <c r="B30" s="17" t="s">
        <v>2018</v>
      </c>
      <c r="C30" s="13" t="s">
        <v>1049</v>
      </c>
      <c r="D30" s="13" t="s">
        <v>858</v>
      </c>
      <c r="E30" s="18">
        <v>500</v>
      </c>
      <c r="F30" s="19">
        <v>2473.1550000000002</v>
      </c>
      <c r="G30" s="20">
        <v>6.3399999999999998E-2</v>
      </c>
      <c r="H30" s="29">
        <v>5.9132999999999998E-2</v>
      </c>
      <c r="I30" s="22"/>
    </row>
    <row r="31" spans="1:9" ht="13" customHeight="1">
      <c r="A31" s="16" t="s">
        <v>1050</v>
      </c>
      <c r="B31" s="17" t="s">
        <v>1051</v>
      </c>
      <c r="C31" s="13" t="s">
        <v>1052</v>
      </c>
      <c r="D31" s="13" t="s">
        <v>858</v>
      </c>
      <c r="E31" s="18">
        <v>500</v>
      </c>
      <c r="F31" s="19">
        <v>2469.2325000000001</v>
      </c>
      <c r="G31" s="20">
        <v>6.3299999999999995E-2</v>
      </c>
      <c r="H31" s="29">
        <v>5.9841999999999999E-2</v>
      </c>
      <c r="I31" s="22"/>
    </row>
    <row r="32" spans="1:9" ht="13" customHeight="1">
      <c r="A32" s="16" t="s">
        <v>1053</v>
      </c>
      <c r="B32" s="17" t="s">
        <v>2019</v>
      </c>
      <c r="C32" s="13" t="s">
        <v>1054</v>
      </c>
      <c r="D32" s="13" t="s">
        <v>1055</v>
      </c>
      <c r="E32" s="18">
        <v>500</v>
      </c>
      <c r="F32" s="19">
        <v>2361.0300000000002</v>
      </c>
      <c r="G32" s="20">
        <v>6.0499999999999998E-2</v>
      </c>
      <c r="H32" s="29">
        <v>6.5500000000000003E-2</v>
      </c>
      <c r="I32" s="22"/>
    </row>
    <row r="33" spans="1:9" ht="13" customHeight="1">
      <c r="A33" s="16" t="s">
        <v>1056</v>
      </c>
      <c r="B33" s="17" t="s">
        <v>2020</v>
      </c>
      <c r="C33" s="13" t="s">
        <v>1057</v>
      </c>
      <c r="D33" s="13" t="s">
        <v>858</v>
      </c>
      <c r="E33" s="18">
        <v>300</v>
      </c>
      <c r="F33" s="19">
        <v>1480.0830000000001</v>
      </c>
      <c r="G33" s="20">
        <v>3.7900000000000003E-2</v>
      </c>
      <c r="H33" s="29">
        <v>5.9899000000000001E-2</v>
      </c>
      <c r="I33" s="22"/>
    </row>
    <row r="34" spans="1:9" ht="13" customHeight="1">
      <c r="A34" s="4"/>
      <c r="B34" s="12" t="s">
        <v>460</v>
      </c>
      <c r="C34" s="13"/>
      <c r="D34" s="13"/>
      <c r="E34" s="13"/>
      <c r="F34" s="23">
        <v>8783.5005000000001</v>
      </c>
      <c r="G34" s="24">
        <f>ROUND(SUM(G28:G33),4)</f>
        <v>0.22509999999999999</v>
      </c>
      <c r="H34" s="25"/>
      <c r="I34" s="26"/>
    </row>
    <row r="35" spans="1:9" ht="13" customHeight="1">
      <c r="A35" s="4"/>
      <c r="B35" s="27" t="s">
        <v>463</v>
      </c>
      <c r="C35" s="28"/>
      <c r="D35" s="1"/>
      <c r="E35" s="28"/>
      <c r="F35" s="23">
        <v>8783.5005000000001</v>
      </c>
      <c r="G35" s="24">
        <f>ROUND(SUM(G34),4)</f>
        <v>0.22509999999999999</v>
      </c>
      <c r="H35" s="25"/>
      <c r="I35" s="26"/>
    </row>
    <row r="36" spans="1:9" ht="13" customHeight="1">
      <c r="A36" s="4"/>
      <c r="B36" s="12" t="s">
        <v>859</v>
      </c>
      <c r="C36" s="13"/>
      <c r="D36" s="13"/>
      <c r="E36" s="13"/>
      <c r="F36" s="13"/>
      <c r="G36" s="13"/>
      <c r="H36" s="14"/>
      <c r="I36" s="15"/>
    </row>
    <row r="37" spans="1:9" ht="13" customHeight="1">
      <c r="A37" s="4"/>
      <c r="B37" s="12" t="s">
        <v>1058</v>
      </c>
      <c r="C37" s="13"/>
      <c r="D37" s="13"/>
      <c r="E37" s="13"/>
      <c r="F37" s="4"/>
      <c r="G37" s="14"/>
      <c r="H37" s="14"/>
      <c r="I37" s="15"/>
    </row>
    <row r="38" spans="1:9" ht="13" customHeight="1">
      <c r="A38" s="16" t="s">
        <v>1059</v>
      </c>
      <c r="B38" s="17" t="s">
        <v>1060</v>
      </c>
      <c r="C38" s="13" t="s">
        <v>1061</v>
      </c>
      <c r="D38" s="13"/>
      <c r="E38" s="18">
        <v>350.04199999999997</v>
      </c>
      <c r="F38" s="19">
        <v>40.443100000000001</v>
      </c>
      <c r="G38" s="20">
        <v>1E-3</v>
      </c>
      <c r="H38" s="29"/>
      <c r="I38" s="22"/>
    </row>
    <row r="39" spans="1:9" ht="13" customHeight="1">
      <c r="A39" s="4"/>
      <c r="B39" s="12" t="s">
        <v>460</v>
      </c>
      <c r="C39" s="13"/>
      <c r="D39" s="13"/>
      <c r="E39" s="13"/>
      <c r="F39" s="23">
        <v>40.443100000000001</v>
      </c>
      <c r="G39" s="24">
        <f>ROUND(SUM(G36:G38),4)</f>
        <v>1E-3</v>
      </c>
      <c r="H39" s="25"/>
      <c r="I39" s="26"/>
    </row>
    <row r="40" spans="1:9" ht="13" customHeight="1">
      <c r="A40" s="4"/>
      <c r="B40" s="27" t="s">
        <v>463</v>
      </c>
      <c r="C40" s="28"/>
      <c r="D40" s="1"/>
      <c r="E40" s="28"/>
      <c r="F40" s="23">
        <v>40.443100000000001</v>
      </c>
      <c r="G40" s="24">
        <f>ROUND(SUM(G39),4)</f>
        <v>1E-3</v>
      </c>
      <c r="H40" s="25"/>
      <c r="I40" s="26"/>
    </row>
    <row r="41" spans="1:9" ht="13" customHeight="1">
      <c r="A41" s="4"/>
      <c r="B41" s="12" t="s">
        <v>867</v>
      </c>
      <c r="C41" s="13"/>
      <c r="D41" s="13"/>
      <c r="E41" s="13"/>
      <c r="F41" s="13"/>
      <c r="G41" s="13"/>
      <c r="H41" s="14"/>
      <c r="I41" s="15"/>
    </row>
    <row r="42" spans="1:9" ht="13" customHeight="1">
      <c r="A42" s="16" t="s">
        <v>868</v>
      </c>
      <c r="B42" s="17" t="s">
        <v>869</v>
      </c>
      <c r="C42" s="13"/>
      <c r="D42" s="13"/>
      <c r="E42" s="18"/>
      <c r="F42" s="19">
        <v>3658.4050000000002</v>
      </c>
      <c r="G42" s="20">
        <v>9.3799999999999994E-2</v>
      </c>
      <c r="H42" s="29">
        <v>5.3791257479211901E-2</v>
      </c>
      <c r="I42" s="22"/>
    </row>
    <row r="43" spans="1:9" ht="13" customHeight="1">
      <c r="A43" s="4"/>
      <c r="B43" s="12" t="s">
        <v>460</v>
      </c>
      <c r="C43" s="13"/>
      <c r="D43" s="13"/>
      <c r="E43" s="13"/>
      <c r="F43" s="23">
        <v>3658.4050000000002</v>
      </c>
      <c r="G43" s="24">
        <f>ROUND(SUM(G41:G42),4)</f>
        <v>9.3799999999999994E-2</v>
      </c>
      <c r="H43" s="25"/>
      <c r="I43" s="26"/>
    </row>
    <row r="44" spans="1:9" ht="13" customHeight="1">
      <c r="A44" s="4"/>
      <c r="B44" s="27" t="s">
        <v>463</v>
      </c>
      <c r="C44" s="28"/>
      <c r="D44" s="1"/>
      <c r="E44" s="28"/>
      <c r="F44" s="23">
        <v>3658.4050000000002</v>
      </c>
      <c r="G44" s="24">
        <f>ROUND(SUM(G43),4)</f>
        <v>9.3799999999999994E-2</v>
      </c>
      <c r="H44" s="25"/>
      <c r="I44" s="26"/>
    </row>
    <row r="45" spans="1:9" ht="13" customHeight="1">
      <c r="A45" s="4"/>
      <c r="B45" s="27" t="s">
        <v>870</v>
      </c>
      <c r="C45" s="13"/>
      <c r="D45" s="1"/>
      <c r="E45" s="13"/>
      <c r="F45" s="30">
        <v>827.37779999999998</v>
      </c>
      <c r="G45" s="24">
        <v>2.1299999999999999E-2</v>
      </c>
      <c r="H45" s="25"/>
      <c r="I45" s="26"/>
    </row>
    <row r="46" spans="1:9" ht="13" customHeight="1">
      <c r="A46" s="4"/>
      <c r="B46" s="31" t="s">
        <v>871</v>
      </c>
      <c r="C46" s="32"/>
      <c r="D46" s="32"/>
      <c r="E46" s="32"/>
      <c r="F46" s="33">
        <v>39012.199999999997</v>
      </c>
      <c r="G46" s="34">
        <f>ROUND(SUM(G27,G35,G40,G44,G45),4)</f>
        <v>1</v>
      </c>
      <c r="H46" s="35"/>
      <c r="I46" s="36"/>
    </row>
    <row r="47" spans="1:9" ht="13" customHeight="1">
      <c r="A47" s="4"/>
      <c r="B47" s="6"/>
      <c r="C47" s="4"/>
      <c r="D47" s="4"/>
      <c r="E47" s="4"/>
      <c r="F47" s="4"/>
      <c r="G47" s="4"/>
      <c r="H47" s="4"/>
      <c r="I47" s="4"/>
    </row>
    <row r="48" spans="1:9" ht="13" customHeight="1">
      <c r="A48" s="4"/>
      <c r="B48" s="3" t="s">
        <v>873</v>
      </c>
      <c r="C48" s="4"/>
      <c r="D48" s="4"/>
      <c r="E48" s="4"/>
      <c r="F48" s="4"/>
      <c r="G48" s="4"/>
      <c r="H48" s="4"/>
      <c r="I48" s="4"/>
    </row>
    <row r="49" spans="1:9" ht="13" customHeight="1">
      <c r="A49" s="4"/>
      <c r="B49" s="3" t="s">
        <v>874</v>
      </c>
      <c r="C49" s="4"/>
      <c r="D49" s="4"/>
      <c r="E49" s="4"/>
      <c r="F49" s="4"/>
      <c r="G49" s="4"/>
      <c r="H49" s="4"/>
      <c r="I49" s="4"/>
    </row>
    <row r="50" spans="1:9" ht="26.15" customHeight="1">
      <c r="A50" s="4"/>
      <c r="B50" s="129" t="s">
        <v>2082</v>
      </c>
      <c r="C50" s="129"/>
      <c r="D50" s="129"/>
      <c r="E50" s="129"/>
      <c r="F50" s="129"/>
      <c r="G50" s="129"/>
      <c r="H50" s="129"/>
      <c r="I50" s="129"/>
    </row>
    <row r="51" spans="1:9" ht="13" customHeight="1">
      <c r="A51" s="4"/>
      <c r="B51" s="129"/>
      <c r="C51" s="129"/>
      <c r="D51" s="129"/>
      <c r="E51" s="129"/>
      <c r="F51" s="129"/>
      <c r="G51" s="129"/>
      <c r="H51" s="129"/>
      <c r="I51" s="129"/>
    </row>
    <row r="52" spans="1:9" ht="13" customHeight="1">
      <c r="A52" s="4"/>
      <c r="B52" s="43" t="s">
        <v>1960</v>
      </c>
      <c r="C52" s="44"/>
      <c r="D52" s="44"/>
      <c r="E52" s="45"/>
      <c r="F52" s="45"/>
      <c r="G52" s="45"/>
      <c r="H52" s="45"/>
      <c r="I52" s="46"/>
    </row>
    <row r="53" spans="1:9" ht="13" customHeight="1">
      <c r="A53" s="4"/>
      <c r="B53" s="47" t="s">
        <v>1961</v>
      </c>
      <c r="C53" s="48"/>
      <c r="D53" s="48"/>
      <c r="E53" s="73"/>
      <c r="F53" s="49"/>
      <c r="G53" s="49"/>
      <c r="H53" s="49"/>
      <c r="I53" s="50"/>
    </row>
    <row r="54" spans="1:9" ht="13" customHeight="1">
      <c r="A54" s="4"/>
      <c r="B54" s="47" t="s">
        <v>1962</v>
      </c>
      <c r="C54" s="48"/>
      <c r="D54" s="48"/>
      <c r="E54" s="49"/>
      <c r="F54" s="49"/>
      <c r="G54" s="49"/>
      <c r="H54" s="49"/>
      <c r="I54" s="50"/>
    </row>
    <row r="55" spans="1:9" ht="13" customHeight="1">
      <c r="A55" s="4"/>
      <c r="B55" s="52" t="s">
        <v>1963</v>
      </c>
      <c r="C55" s="53" t="s">
        <v>1971</v>
      </c>
      <c r="D55" s="54" t="s">
        <v>1964</v>
      </c>
      <c r="E55" s="49"/>
      <c r="F55" s="49"/>
      <c r="G55" s="49"/>
      <c r="H55" s="49"/>
      <c r="I55" s="50"/>
    </row>
    <row r="56" spans="1:9" ht="13" customHeight="1">
      <c r="A56" s="4"/>
      <c r="B56" s="55" t="s">
        <v>1966</v>
      </c>
      <c r="C56" s="79">
        <v>11.7058</v>
      </c>
      <c r="D56" s="123">
        <v>11.7102</v>
      </c>
      <c r="E56" s="49"/>
      <c r="F56" s="49"/>
      <c r="G56" s="49"/>
      <c r="H56" s="49"/>
      <c r="I56" s="50"/>
    </row>
    <row r="57" spans="1:9" ht="13" customHeight="1">
      <c r="A57" s="4"/>
      <c r="B57" s="55" t="s">
        <v>1965</v>
      </c>
      <c r="C57" s="79">
        <v>11.7058</v>
      </c>
      <c r="D57" s="123">
        <v>11.7102</v>
      </c>
      <c r="E57" s="49"/>
      <c r="F57" s="49"/>
      <c r="G57" s="49"/>
      <c r="H57" s="49"/>
      <c r="I57" s="50"/>
    </row>
    <row r="58" spans="1:9" ht="13" customHeight="1">
      <c r="A58" s="4"/>
      <c r="B58" s="55" t="s">
        <v>1979</v>
      </c>
      <c r="C58" s="79">
        <v>10.927300000000001</v>
      </c>
      <c r="D58" s="123">
        <v>10.9314</v>
      </c>
      <c r="E58" s="49"/>
      <c r="F58" s="49"/>
      <c r="G58" s="49"/>
      <c r="H58" s="49"/>
      <c r="I58" s="50"/>
    </row>
    <row r="59" spans="1:9" ht="13" customHeight="1">
      <c r="A59" s="4"/>
      <c r="B59" s="55" t="s">
        <v>1968</v>
      </c>
      <c r="C59" s="79">
        <v>11.844200000000001</v>
      </c>
      <c r="D59" s="123">
        <v>11.842700000000001</v>
      </c>
      <c r="E59" s="49"/>
      <c r="F59" s="49"/>
      <c r="G59" s="49"/>
      <c r="H59" s="49"/>
      <c r="I59" s="50"/>
    </row>
    <row r="60" spans="1:9" ht="13" customHeight="1">
      <c r="A60" s="4"/>
      <c r="B60" s="55" t="s">
        <v>1967</v>
      </c>
      <c r="C60" s="79">
        <v>11.844200000000001</v>
      </c>
      <c r="D60" s="123">
        <v>11.842700000000001</v>
      </c>
      <c r="E60" s="49"/>
      <c r="F60" s="49"/>
      <c r="G60" s="49"/>
      <c r="H60" s="49"/>
      <c r="I60" s="50"/>
    </row>
    <row r="61" spans="1:9" ht="13" customHeight="1">
      <c r="A61" s="4"/>
      <c r="B61" s="55" t="s">
        <v>1980</v>
      </c>
      <c r="C61" s="79">
        <v>11.003299999999999</v>
      </c>
      <c r="D61" s="123">
        <v>11.001799999999999</v>
      </c>
      <c r="E61" s="49"/>
      <c r="F61" s="49"/>
      <c r="G61" s="49"/>
      <c r="H61" s="49"/>
      <c r="I61" s="50"/>
    </row>
    <row r="62" spans="1:9" ht="13" customHeight="1">
      <c r="A62" s="4"/>
      <c r="B62" s="47"/>
      <c r="C62" s="74"/>
      <c r="D62" s="74"/>
      <c r="E62" s="49"/>
      <c r="F62" s="49"/>
      <c r="G62" s="49"/>
      <c r="H62" s="49"/>
      <c r="I62" s="50"/>
    </row>
    <row r="63" spans="1:9" ht="13" customHeight="1">
      <c r="A63" s="4"/>
      <c r="B63" s="47" t="s">
        <v>1981</v>
      </c>
      <c r="C63" s="48"/>
      <c r="D63" s="48"/>
      <c r="E63" s="49"/>
      <c r="F63" s="49"/>
      <c r="G63" s="49"/>
      <c r="H63" s="49"/>
      <c r="I63" s="50"/>
    </row>
    <row r="64" spans="1:9" ht="13" customHeight="1">
      <c r="A64" s="4"/>
      <c r="B64" s="75" t="s">
        <v>1963</v>
      </c>
      <c r="C64" s="76" t="s">
        <v>1982</v>
      </c>
      <c r="D64" s="48"/>
      <c r="E64" s="49"/>
      <c r="F64" s="49"/>
      <c r="G64" s="49"/>
      <c r="H64" s="49"/>
      <c r="I64" s="50"/>
    </row>
    <row r="65" spans="1:9" ht="13" customHeight="1">
      <c r="A65" s="4"/>
      <c r="B65" s="77" t="s">
        <v>1979</v>
      </c>
      <c r="C65" s="57" t="s">
        <v>462</v>
      </c>
      <c r="D65" s="48"/>
      <c r="E65" s="49"/>
      <c r="F65" s="49"/>
      <c r="G65" s="49"/>
      <c r="H65" s="49"/>
      <c r="I65" s="50"/>
    </row>
    <row r="66" spans="1:9" ht="13" customHeight="1">
      <c r="A66" s="4"/>
      <c r="B66" s="77" t="s">
        <v>1980</v>
      </c>
      <c r="C66" s="57" t="s">
        <v>462</v>
      </c>
      <c r="D66" s="48"/>
      <c r="E66" s="49"/>
      <c r="F66" s="49"/>
      <c r="G66" s="49"/>
      <c r="H66" s="49"/>
      <c r="I66" s="50"/>
    </row>
    <row r="67" spans="1:9" ht="13" customHeight="1">
      <c r="A67" s="4"/>
      <c r="B67" s="47"/>
      <c r="C67" s="48"/>
      <c r="D67" s="48"/>
      <c r="E67" s="49"/>
      <c r="F67" s="49"/>
      <c r="G67" s="49"/>
      <c r="H67" s="49"/>
      <c r="I67" s="50"/>
    </row>
    <row r="68" spans="1:9" ht="13" customHeight="1">
      <c r="A68" s="4"/>
      <c r="B68" s="47" t="s">
        <v>1984</v>
      </c>
      <c r="C68" s="48"/>
      <c r="D68" s="48"/>
      <c r="E68" s="49"/>
      <c r="F68" s="49"/>
      <c r="G68" s="49"/>
      <c r="H68" s="49"/>
      <c r="I68" s="50"/>
    </row>
    <row r="69" spans="1:9" ht="13" customHeight="1">
      <c r="A69" s="4"/>
      <c r="B69" s="47" t="s">
        <v>1985</v>
      </c>
      <c r="C69" s="48"/>
      <c r="D69" s="48"/>
      <c r="E69" s="49"/>
      <c r="F69" s="49"/>
      <c r="G69" s="49"/>
      <c r="H69" s="49"/>
      <c r="I69" s="50"/>
    </row>
    <row r="70" spans="1:9" ht="13" customHeight="1">
      <c r="A70" s="4"/>
      <c r="B70" s="59" t="s">
        <v>2086</v>
      </c>
      <c r="C70" s="48"/>
      <c r="D70" s="48"/>
      <c r="E70" s="49"/>
      <c r="F70" s="49"/>
      <c r="G70" s="49"/>
      <c r="H70" s="49"/>
      <c r="I70" s="50"/>
    </row>
    <row r="71" spans="1:9" ht="13" customHeight="1">
      <c r="A71" s="4"/>
      <c r="B71" s="47" t="s">
        <v>1973</v>
      </c>
      <c r="C71" s="48"/>
      <c r="D71" s="48"/>
      <c r="E71" s="49"/>
      <c r="F71" s="49"/>
      <c r="G71" s="49"/>
      <c r="H71" s="49"/>
      <c r="I71" s="50"/>
    </row>
    <row r="72" spans="1:9" ht="13" customHeight="1">
      <c r="A72" s="4"/>
      <c r="B72" s="47" t="s">
        <v>1986</v>
      </c>
      <c r="C72" s="48"/>
      <c r="D72" s="48"/>
      <c r="E72" s="49"/>
      <c r="F72" s="49"/>
      <c r="G72" s="49"/>
      <c r="H72" s="49"/>
      <c r="I72" s="50"/>
    </row>
    <row r="73" spans="1:9" ht="13" customHeight="1">
      <c r="A73" s="4"/>
      <c r="B73" s="47" t="s">
        <v>1983</v>
      </c>
      <c r="C73" s="48"/>
      <c r="D73" s="48"/>
      <c r="E73" s="49"/>
      <c r="F73" s="49"/>
      <c r="G73" s="49"/>
      <c r="H73" s="49"/>
      <c r="I73" s="50"/>
    </row>
    <row r="74" spans="1:9" ht="13" customHeight="1">
      <c r="A74" s="4"/>
      <c r="B74" s="60"/>
      <c r="C74" s="48"/>
      <c r="D74" s="48"/>
      <c r="E74" s="49"/>
      <c r="F74" s="49"/>
      <c r="G74" s="49"/>
      <c r="H74" s="49"/>
      <c r="I74" s="50"/>
    </row>
    <row r="75" spans="1:9" ht="13" customHeight="1">
      <c r="A75" s="4"/>
      <c r="B75" s="78"/>
      <c r="C75" s="51"/>
      <c r="D75" s="51"/>
      <c r="E75" s="71"/>
      <c r="F75" s="71"/>
      <c r="G75" s="71"/>
      <c r="H75" s="71"/>
      <c r="I75" s="72"/>
    </row>
    <row r="76" spans="1:9" ht="13" customHeight="1">
      <c r="A76" s="4"/>
      <c r="B76" s="3"/>
      <c r="C76" s="3"/>
      <c r="D76" s="3"/>
      <c r="E76" s="3"/>
      <c r="F76" s="3"/>
      <c r="G76" s="3"/>
      <c r="H76" s="3"/>
      <c r="I76" s="3"/>
    </row>
    <row r="77" spans="1:9" ht="13" customHeight="1">
      <c r="A77" s="4"/>
      <c r="B77" s="3"/>
      <c r="C77" s="3"/>
      <c r="D77" s="3"/>
      <c r="E77" s="3"/>
      <c r="F77" s="3"/>
      <c r="G77" s="3"/>
      <c r="H77" s="3"/>
      <c r="I77" s="3"/>
    </row>
    <row r="78" spans="1:9" ht="13" customHeight="1">
      <c r="A78" s="4"/>
      <c r="B78" s="129"/>
      <c r="C78" s="129"/>
      <c r="D78" s="129"/>
      <c r="E78" s="129"/>
      <c r="F78" s="129"/>
      <c r="G78" s="129"/>
      <c r="H78" s="129"/>
      <c r="I78" s="129"/>
    </row>
    <row r="79" spans="1:9" ht="13" customHeight="1">
      <c r="A79" s="4"/>
      <c r="B79" s="4"/>
      <c r="C79" s="130" t="s">
        <v>1062</v>
      </c>
      <c r="D79" s="130"/>
      <c r="E79" s="130"/>
      <c r="F79" s="130"/>
      <c r="G79" s="4"/>
      <c r="H79" s="4"/>
      <c r="I79" s="4"/>
    </row>
    <row r="80" spans="1:9" ht="13" customHeight="1">
      <c r="A80" s="4"/>
      <c r="B80" s="37" t="s">
        <v>876</v>
      </c>
      <c r="C80" s="130" t="s">
        <v>877</v>
      </c>
      <c r="D80" s="130"/>
      <c r="E80" s="130"/>
      <c r="F80" s="130"/>
      <c r="G80" s="4"/>
      <c r="H80" s="4"/>
      <c r="I80" s="4"/>
    </row>
    <row r="81" spans="1:9" ht="135" customHeight="1">
      <c r="A81" s="4"/>
      <c r="B81" s="38"/>
      <c r="C81" s="128"/>
      <c r="D81" s="128"/>
      <c r="E81" s="4"/>
      <c r="F81" s="4"/>
      <c r="G81" s="4"/>
      <c r="H81" s="4"/>
      <c r="I81" s="4"/>
    </row>
  </sheetData>
  <mergeCells count="6">
    <mergeCell ref="C81:D81"/>
    <mergeCell ref="B50:I50"/>
    <mergeCell ref="B51:I51"/>
    <mergeCell ref="B78:I78"/>
    <mergeCell ref="C79:F79"/>
    <mergeCell ref="C80:F80"/>
  </mergeCells>
  <hyperlinks>
    <hyperlink ref="A1" location="BajajFinservBankingandPSUFund" display="BFBPSU" xr:uid="{00000000-0004-0000-0400-000000000000}"/>
    <hyperlink ref="B1" location="BajajFinservBankingandPSUFund" display="Bajaj Finserv Banking and PSU Fund" xr:uid="{00000000-0004-0000-0400-000001000000}"/>
  </hyperlinks>
  <pageMargins left="0" right="0" top="0" bottom="0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I118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8</v>
      </c>
      <c r="B1" s="3" t="s">
        <v>9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878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894</v>
      </c>
      <c r="B7" s="17" t="s">
        <v>895</v>
      </c>
      <c r="C7" s="13" t="s">
        <v>896</v>
      </c>
      <c r="D7" s="13" t="s">
        <v>131</v>
      </c>
      <c r="E7" s="18">
        <v>201231</v>
      </c>
      <c r="F7" s="19">
        <v>4660.3086999999996</v>
      </c>
      <c r="G7" s="20">
        <v>7.1099999999999997E-2</v>
      </c>
      <c r="H7" s="21"/>
      <c r="I7" s="22"/>
    </row>
    <row r="8" spans="1:9" ht="13" customHeight="1">
      <c r="A8" s="16" t="s">
        <v>107</v>
      </c>
      <c r="B8" s="17" t="s">
        <v>108</v>
      </c>
      <c r="C8" s="13" t="s">
        <v>109</v>
      </c>
      <c r="D8" s="13" t="s">
        <v>110</v>
      </c>
      <c r="E8" s="18">
        <v>108959</v>
      </c>
      <c r="F8" s="19">
        <v>4041.5072</v>
      </c>
      <c r="G8" s="20">
        <v>6.1699999999999998E-2</v>
      </c>
      <c r="H8" s="21"/>
      <c r="I8" s="22"/>
    </row>
    <row r="9" spans="1:9" ht="13" customHeight="1">
      <c r="A9" s="16" t="s">
        <v>143</v>
      </c>
      <c r="B9" s="17" t="s">
        <v>144</v>
      </c>
      <c r="C9" s="13" t="s">
        <v>145</v>
      </c>
      <c r="D9" s="13" t="s">
        <v>146</v>
      </c>
      <c r="E9" s="18">
        <v>1287724</v>
      </c>
      <c r="F9" s="19">
        <v>3580.5165999999999</v>
      </c>
      <c r="G9" s="20">
        <v>5.4600000000000003E-2</v>
      </c>
      <c r="H9" s="21"/>
      <c r="I9" s="22"/>
    </row>
    <row r="10" spans="1:9" ht="13" customHeight="1">
      <c r="A10" s="16" t="s">
        <v>324</v>
      </c>
      <c r="B10" s="17" t="s">
        <v>325</v>
      </c>
      <c r="C10" s="13" t="s">
        <v>326</v>
      </c>
      <c r="D10" s="13" t="s">
        <v>327</v>
      </c>
      <c r="E10" s="18">
        <v>206440</v>
      </c>
      <c r="F10" s="19">
        <v>2523.1097</v>
      </c>
      <c r="G10" s="20">
        <v>3.85E-2</v>
      </c>
      <c r="H10" s="21"/>
      <c r="I10" s="22"/>
    </row>
    <row r="11" spans="1:9" ht="13" customHeight="1">
      <c r="A11" s="16" t="s">
        <v>132</v>
      </c>
      <c r="B11" s="17" t="s">
        <v>133</v>
      </c>
      <c r="C11" s="13" t="s">
        <v>134</v>
      </c>
      <c r="D11" s="13" t="s">
        <v>72</v>
      </c>
      <c r="E11" s="18">
        <v>116993</v>
      </c>
      <c r="F11" s="19">
        <v>2463.4045999999998</v>
      </c>
      <c r="G11" s="20">
        <v>3.7600000000000001E-2</v>
      </c>
      <c r="H11" s="21"/>
      <c r="I11" s="22"/>
    </row>
    <row r="12" spans="1:9" ht="13" customHeight="1">
      <c r="A12" s="16" t="s">
        <v>187</v>
      </c>
      <c r="B12" s="17" t="s">
        <v>188</v>
      </c>
      <c r="C12" s="13" t="s">
        <v>189</v>
      </c>
      <c r="D12" s="13" t="s">
        <v>110</v>
      </c>
      <c r="E12" s="18">
        <v>14722</v>
      </c>
      <c r="F12" s="19">
        <v>2458.1323000000002</v>
      </c>
      <c r="G12" s="20">
        <v>3.7499999999999999E-2</v>
      </c>
      <c r="H12" s="21"/>
      <c r="I12" s="22"/>
    </row>
    <row r="13" spans="1:9" ht="13" customHeight="1">
      <c r="A13" s="16" t="s">
        <v>392</v>
      </c>
      <c r="B13" s="17" t="s">
        <v>393</v>
      </c>
      <c r="C13" s="13" t="s">
        <v>394</v>
      </c>
      <c r="D13" s="13" t="s">
        <v>179</v>
      </c>
      <c r="E13" s="18">
        <v>79125</v>
      </c>
      <c r="F13" s="19">
        <v>2191.3669</v>
      </c>
      <c r="G13" s="20">
        <v>3.3399999999999999E-2</v>
      </c>
      <c r="H13" s="21"/>
      <c r="I13" s="22"/>
    </row>
    <row r="14" spans="1:9" ht="13" customHeight="1">
      <c r="A14" s="16" t="s">
        <v>223</v>
      </c>
      <c r="B14" s="17" t="s">
        <v>224</v>
      </c>
      <c r="C14" s="13" t="s">
        <v>225</v>
      </c>
      <c r="D14" s="13" t="s">
        <v>179</v>
      </c>
      <c r="E14" s="18">
        <v>43724</v>
      </c>
      <c r="F14" s="19">
        <v>1771.4779000000001</v>
      </c>
      <c r="G14" s="20">
        <v>2.7E-2</v>
      </c>
      <c r="H14" s="21"/>
      <c r="I14" s="22"/>
    </row>
    <row r="15" spans="1:9" ht="13" customHeight="1">
      <c r="A15" s="16" t="s">
        <v>1063</v>
      </c>
      <c r="B15" s="17" t="s">
        <v>1064</v>
      </c>
      <c r="C15" s="13" t="s">
        <v>1065</v>
      </c>
      <c r="D15" s="13" t="s">
        <v>915</v>
      </c>
      <c r="E15" s="18">
        <v>52839</v>
      </c>
      <c r="F15" s="19">
        <v>1742.8416</v>
      </c>
      <c r="G15" s="20">
        <v>2.6599999999999999E-2</v>
      </c>
      <c r="H15" s="21"/>
      <c r="I15" s="22"/>
    </row>
    <row r="16" spans="1:9" ht="13" customHeight="1">
      <c r="A16" s="16" t="s">
        <v>1066</v>
      </c>
      <c r="B16" s="17" t="s">
        <v>1067</v>
      </c>
      <c r="C16" s="13" t="s">
        <v>1068</v>
      </c>
      <c r="D16" s="13" t="s">
        <v>279</v>
      </c>
      <c r="E16" s="18">
        <v>144683</v>
      </c>
      <c r="F16" s="19">
        <v>1724.6214</v>
      </c>
      <c r="G16" s="20">
        <v>2.63E-2</v>
      </c>
      <c r="H16" s="21"/>
      <c r="I16" s="22"/>
    </row>
    <row r="17" spans="1:9" ht="13" customHeight="1">
      <c r="A17" s="16" t="s">
        <v>1069</v>
      </c>
      <c r="B17" s="17" t="s">
        <v>1070</v>
      </c>
      <c r="C17" s="13" t="s">
        <v>1071</v>
      </c>
      <c r="D17" s="13" t="s">
        <v>179</v>
      </c>
      <c r="E17" s="18">
        <v>182809</v>
      </c>
      <c r="F17" s="19">
        <v>1643.6357</v>
      </c>
      <c r="G17" s="20">
        <v>2.5100000000000001E-2</v>
      </c>
      <c r="H17" s="21"/>
      <c r="I17" s="22"/>
    </row>
    <row r="18" spans="1:9" ht="13" customHeight="1">
      <c r="A18" s="16" t="s">
        <v>1072</v>
      </c>
      <c r="B18" s="17" t="s">
        <v>1073</v>
      </c>
      <c r="C18" s="13" t="s">
        <v>1074</v>
      </c>
      <c r="D18" s="13" t="s">
        <v>171</v>
      </c>
      <c r="E18" s="18">
        <v>336564</v>
      </c>
      <c r="F18" s="19">
        <v>1530.0199</v>
      </c>
      <c r="G18" s="20">
        <v>2.3400000000000001E-2</v>
      </c>
      <c r="H18" s="21"/>
      <c r="I18" s="22"/>
    </row>
    <row r="19" spans="1:9" ht="13" customHeight="1">
      <c r="A19" s="16" t="s">
        <v>1075</v>
      </c>
      <c r="B19" s="17" t="s">
        <v>1076</v>
      </c>
      <c r="C19" s="13" t="s">
        <v>1077</v>
      </c>
      <c r="D19" s="13" t="s">
        <v>179</v>
      </c>
      <c r="E19" s="18">
        <v>68512</v>
      </c>
      <c r="F19" s="19">
        <v>1489.7248999999999</v>
      </c>
      <c r="G19" s="20">
        <v>2.2700000000000001E-2</v>
      </c>
      <c r="H19" s="21"/>
      <c r="I19" s="22"/>
    </row>
    <row r="20" spans="1:9" ht="13" customHeight="1">
      <c r="A20" s="16" t="s">
        <v>906</v>
      </c>
      <c r="B20" s="17" t="s">
        <v>907</v>
      </c>
      <c r="C20" s="13" t="s">
        <v>908</v>
      </c>
      <c r="D20" s="13" t="s">
        <v>212</v>
      </c>
      <c r="E20" s="18">
        <v>995223</v>
      </c>
      <c r="F20" s="19">
        <v>1472.4323999999999</v>
      </c>
      <c r="G20" s="20">
        <v>2.2499999999999999E-2</v>
      </c>
      <c r="H20" s="21"/>
      <c r="I20" s="22"/>
    </row>
    <row r="21" spans="1:9" ht="13" customHeight="1">
      <c r="A21" s="16" t="s">
        <v>184</v>
      </c>
      <c r="B21" s="17" t="s">
        <v>185</v>
      </c>
      <c r="C21" s="13" t="s">
        <v>186</v>
      </c>
      <c r="D21" s="13" t="s">
        <v>110</v>
      </c>
      <c r="E21" s="18">
        <v>39500</v>
      </c>
      <c r="F21" s="19">
        <v>1469.3209999999999</v>
      </c>
      <c r="G21" s="20">
        <v>2.24E-2</v>
      </c>
      <c r="H21" s="21"/>
      <c r="I21" s="22"/>
    </row>
    <row r="22" spans="1:9" ht="13" customHeight="1">
      <c r="A22" s="16" t="s">
        <v>1078</v>
      </c>
      <c r="B22" s="17" t="s">
        <v>1079</v>
      </c>
      <c r="C22" s="13" t="s">
        <v>1080</v>
      </c>
      <c r="D22" s="13" t="s">
        <v>179</v>
      </c>
      <c r="E22" s="18">
        <v>105821</v>
      </c>
      <c r="F22" s="19">
        <v>1277.3652999999999</v>
      </c>
      <c r="G22" s="20">
        <v>1.95E-2</v>
      </c>
      <c r="H22" s="21"/>
      <c r="I22" s="22"/>
    </row>
    <row r="23" spans="1:9" ht="13" customHeight="1">
      <c r="A23" s="16" t="s">
        <v>912</v>
      </c>
      <c r="B23" s="17" t="s">
        <v>913</v>
      </c>
      <c r="C23" s="13" t="s">
        <v>914</v>
      </c>
      <c r="D23" s="13" t="s">
        <v>915</v>
      </c>
      <c r="E23" s="18">
        <v>87206</v>
      </c>
      <c r="F23" s="19">
        <v>1258.9929999999999</v>
      </c>
      <c r="G23" s="20">
        <v>1.9199999999999998E-2</v>
      </c>
      <c r="H23" s="21"/>
      <c r="I23" s="22"/>
    </row>
    <row r="24" spans="1:9" ht="13" customHeight="1">
      <c r="A24" s="16" t="s">
        <v>254</v>
      </c>
      <c r="B24" s="17" t="s">
        <v>255</v>
      </c>
      <c r="C24" s="13" t="s">
        <v>256</v>
      </c>
      <c r="D24" s="13" t="s">
        <v>110</v>
      </c>
      <c r="E24" s="18">
        <v>21814</v>
      </c>
      <c r="F24" s="19">
        <v>1258.8859</v>
      </c>
      <c r="G24" s="20">
        <v>1.9199999999999998E-2</v>
      </c>
      <c r="H24" s="21"/>
      <c r="I24" s="22"/>
    </row>
    <row r="25" spans="1:9" ht="13" customHeight="1">
      <c r="A25" s="16" t="s">
        <v>276</v>
      </c>
      <c r="B25" s="17" t="s">
        <v>277</v>
      </c>
      <c r="C25" s="13" t="s">
        <v>278</v>
      </c>
      <c r="D25" s="13" t="s">
        <v>279</v>
      </c>
      <c r="E25" s="18">
        <v>159929</v>
      </c>
      <c r="F25" s="19">
        <v>1200.4271000000001</v>
      </c>
      <c r="G25" s="20">
        <v>1.83E-2</v>
      </c>
      <c r="H25" s="21"/>
      <c r="I25" s="22"/>
    </row>
    <row r="26" spans="1:9" ht="13" customHeight="1">
      <c r="A26" s="16" t="s">
        <v>128</v>
      </c>
      <c r="B26" s="17" t="s">
        <v>129</v>
      </c>
      <c r="C26" s="13" t="s">
        <v>130</v>
      </c>
      <c r="D26" s="13" t="s">
        <v>131</v>
      </c>
      <c r="E26" s="18">
        <v>290303</v>
      </c>
      <c r="F26" s="19">
        <v>1169.9211</v>
      </c>
      <c r="G26" s="20">
        <v>1.7899999999999999E-2</v>
      </c>
      <c r="H26" s="21"/>
      <c r="I26" s="22"/>
    </row>
    <row r="27" spans="1:9" ht="13" customHeight="1">
      <c r="A27" s="16" t="s">
        <v>1081</v>
      </c>
      <c r="B27" s="17" t="s">
        <v>1082</v>
      </c>
      <c r="C27" s="13" t="s">
        <v>1083</v>
      </c>
      <c r="D27" s="13" t="s">
        <v>171</v>
      </c>
      <c r="E27" s="18">
        <v>178080</v>
      </c>
      <c r="F27" s="19">
        <v>1130.7190000000001</v>
      </c>
      <c r="G27" s="20">
        <v>1.7299999999999999E-2</v>
      </c>
      <c r="H27" s="21"/>
      <c r="I27" s="22"/>
    </row>
    <row r="28" spans="1:9" ht="13" customHeight="1">
      <c r="A28" s="16" t="s">
        <v>412</v>
      </c>
      <c r="B28" s="17" t="s">
        <v>413</v>
      </c>
      <c r="C28" s="13" t="s">
        <v>414</v>
      </c>
      <c r="D28" s="13" t="s">
        <v>171</v>
      </c>
      <c r="E28" s="18">
        <v>83742</v>
      </c>
      <c r="F28" s="19">
        <v>1078.597</v>
      </c>
      <c r="G28" s="20">
        <v>1.6500000000000001E-2</v>
      </c>
      <c r="H28" s="21"/>
      <c r="I28" s="22"/>
    </row>
    <row r="29" spans="1:9" ht="13" customHeight="1">
      <c r="A29" s="16" t="s">
        <v>1084</v>
      </c>
      <c r="B29" s="17" t="s">
        <v>1085</v>
      </c>
      <c r="C29" s="13" t="s">
        <v>1086</v>
      </c>
      <c r="D29" s="13" t="s">
        <v>179</v>
      </c>
      <c r="E29" s="18">
        <v>111123</v>
      </c>
      <c r="F29" s="19">
        <v>1076.2263</v>
      </c>
      <c r="G29" s="20">
        <v>1.6400000000000001E-2</v>
      </c>
      <c r="H29" s="21"/>
      <c r="I29" s="22"/>
    </row>
    <row r="30" spans="1:9" ht="13" customHeight="1">
      <c r="A30" s="16" t="s">
        <v>1087</v>
      </c>
      <c r="B30" s="17" t="s">
        <v>1088</v>
      </c>
      <c r="C30" s="13" t="s">
        <v>1089</v>
      </c>
      <c r="D30" s="13" t="s">
        <v>179</v>
      </c>
      <c r="E30" s="18">
        <v>128695</v>
      </c>
      <c r="F30" s="19">
        <v>1066.6242</v>
      </c>
      <c r="G30" s="20">
        <v>1.6299999999999999E-2</v>
      </c>
      <c r="H30" s="21"/>
      <c r="I30" s="22"/>
    </row>
    <row r="31" spans="1:9" ht="13" customHeight="1">
      <c r="A31" s="16" t="s">
        <v>1090</v>
      </c>
      <c r="B31" s="17" t="s">
        <v>1091</v>
      </c>
      <c r="C31" s="13" t="s">
        <v>1092</v>
      </c>
      <c r="D31" s="13" t="s">
        <v>208</v>
      </c>
      <c r="E31" s="18">
        <v>56314</v>
      </c>
      <c r="F31" s="19">
        <v>940.7817</v>
      </c>
      <c r="G31" s="20">
        <v>1.44E-2</v>
      </c>
      <c r="H31" s="21"/>
      <c r="I31" s="22"/>
    </row>
    <row r="32" spans="1:9" ht="13" customHeight="1">
      <c r="A32" s="16" t="s">
        <v>260</v>
      </c>
      <c r="B32" s="17" t="s">
        <v>261</v>
      </c>
      <c r="C32" s="13" t="s">
        <v>262</v>
      </c>
      <c r="D32" s="13" t="s">
        <v>179</v>
      </c>
      <c r="E32" s="18">
        <v>59920</v>
      </c>
      <c r="F32" s="19">
        <v>853.80010000000004</v>
      </c>
      <c r="G32" s="20">
        <v>1.2999999999999999E-2</v>
      </c>
      <c r="H32" s="21"/>
      <c r="I32" s="22"/>
    </row>
    <row r="33" spans="1:9" ht="13" customHeight="1">
      <c r="A33" s="16" t="s">
        <v>1093</v>
      </c>
      <c r="B33" s="17" t="s">
        <v>1094</v>
      </c>
      <c r="C33" s="13" t="s">
        <v>1095</v>
      </c>
      <c r="D33" s="13" t="s">
        <v>915</v>
      </c>
      <c r="E33" s="18">
        <v>138491</v>
      </c>
      <c r="F33" s="19">
        <v>849.7115</v>
      </c>
      <c r="G33" s="20">
        <v>1.2999999999999999E-2</v>
      </c>
      <c r="H33" s="21"/>
      <c r="I33" s="22"/>
    </row>
    <row r="34" spans="1:9" ht="13" customHeight="1">
      <c r="A34" s="16" t="s">
        <v>1096</v>
      </c>
      <c r="B34" s="17" t="s">
        <v>1097</v>
      </c>
      <c r="C34" s="13" t="s">
        <v>1098</v>
      </c>
      <c r="D34" s="13" t="s">
        <v>317</v>
      </c>
      <c r="E34" s="18">
        <v>58486</v>
      </c>
      <c r="F34" s="19">
        <v>812.07809999999995</v>
      </c>
      <c r="G34" s="20">
        <v>1.24E-2</v>
      </c>
      <c r="H34" s="21"/>
      <c r="I34" s="22"/>
    </row>
    <row r="35" spans="1:9" ht="13" customHeight="1">
      <c r="A35" s="16" t="s">
        <v>1099</v>
      </c>
      <c r="B35" s="17" t="s">
        <v>1100</v>
      </c>
      <c r="C35" s="13" t="s">
        <v>1101</v>
      </c>
      <c r="D35" s="13" t="s">
        <v>179</v>
      </c>
      <c r="E35" s="18">
        <v>12413</v>
      </c>
      <c r="F35" s="19">
        <v>792.81830000000002</v>
      </c>
      <c r="G35" s="20">
        <v>1.21E-2</v>
      </c>
      <c r="H35" s="21"/>
      <c r="I35" s="22"/>
    </row>
    <row r="36" spans="1:9" ht="13" customHeight="1">
      <c r="A36" s="16" t="s">
        <v>305</v>
      </c>
      <c r="B36" s="17" t="s">
        <v>306</v>
      </c>
      <c r="C36" s="13" t="s">
        <v>307</v>
      </c>
      <c r="D36" s="13" t="s">
        <v>212</v>
      </c>
      <c r="E36" s="18">
        <v>138574</v>
      </c>
      <c r="F36" s="19">
        <v>774.07439999999997</v>
      </c>
      <c r="G36" s="20">
        <v>1.18E-2</v>
      </c>
      <c r="H36" s="21"/>
      <c r="I36" s="22"/>
    </row>
    <row r="37" spans="1:9" ht="13" customHeight="1">
      <c r="A37" s="16" t="s">
        <v>1102</v>
      </c>
      <c r="B37" s="17" t="s">
        <v>1103</v>
      </c>
      <c r="C37" s="13" t="s">
        <v>1104</v>
      </c>
      <c r="D37" s="13" t="s">
        <v>1105</v>
      </c>
      <c r="E37" s="18">
        <v>45942</v>
      </c>
      <c r="F37" s="19">
        <v>769.4366</v>
      </c>
      <c r="G37" s="20">
        <v>1.17E-2</v>
      </c>
      <c r="H37" s="21"/>
      <c r="I37" s="22"/>
    </row>
    <row r="38" spans="1:9" ht="13" customHeight="1">
      <c r="A38" s="16" t="s">
        <v>247</v>
      </c>
      <c r="B38" s="17" t="s">
        <v>248</v>
      </c>
      <c r="C38" s="13" t="s">
        <v>249</v>
      </c>
      <c r="D38" s="13" t="s">
        <v>250</v>
      </c>
      <c r="E38" s="18">
        <v>85000</v>
      </c>
      <c r="F38" s="19">
        <v>751.4</v>
      </c>
      <c r="G38" s="20">
        <v>1.15E-2</v>
      </c>
      <c r="H38" s="21"/>
      <c r="I38" s="22"/>
    </row>
    <row r="39" spans="1:9" ht="13" customHeight="1">
      <c r="A39" s="16" t="s">
        <v>1106</v>
      </c>
      <c r="B39" s="17" t="s">
        <v>1107</v>
      </c>
      <c r="C39" s="13" t="s">
        <v>1108</v>
      </c>
      <c r="D39" s="13" t="s">
        <v>327</v>
      </c>
      <c r="E39" s="18">
        <v>141930</v>
      </c>
      <c r="F39" s="19">
        <v>750.24199999999996</v>
      </c>
      <c r="G39" s="20">
        <v>1.15E-2</v>
      </c>
      <c r="H39" s="21"/>
      <c r="I39" s="22"/>
    </row>
    <row r="40" spans="1:9" ht="13" customHeight="1">
      <c r="A40" s="16" t="s">
        <v>1109</v>
      </c>
      <c r="B40" s="17" t="s">
        <v>1110</v>
      </c>
      <c r="C40" s="13" t="s">
        <v>1111</v>
      </c>
      <c r="D40" s="13" t="s">
        <v>146</v>
      </c>
      <c r="E40" s="18">
        <v>265344</v>
      </c>
      <c r="F40" s="19">
        <v>703.55960000000005</v>
      </c>
      <c r="G40" s="20">
        <v>1.0699999999999999E-2</v>
      </c>
      <c r="H40" s="21"/>
      <c r="I40" s="22"/>
    </row>
    <row r="41" spans="1:9" ht="13" customHeight="1">
      <c r="A41" s="16" t="s">
        <v>1112</v>
      </c>
      <c r="B41" s="17" t="s">
        <v>1113</v>
      </c>
      <c r="C41" s="13" t="s">
        <v>1114</v>
      </c>
      <c r="D41" s="13" t="s">
        <v>110</v>
      </c>
      <c r="E41" s="18">
        <v>148117</v>
      </c>
      <c r="F41" s="19">
        <v>699.2604</v>
      </c>
      <c r="G41" s="20">
        <v>1.0699999999999999E-2</v>
      </c>
      <c r="H41" s="21"/>
      <c r="I41" s="22"/>
    </row>
    <row r="42" spans="1:9" ht="13" customHeight="1">
      <c r="A42" s="16" t="s">
        <v>1115</v>
      </c>
      <c r="B42" s="17" t="s">
        <v>1116</v>
      </c>
      <c r="C42" s="13" t="s">
        <v>1117</v>
      </c>
      <c r="D42" s="13" t="s">
        <v>138</v>
      </c>
      <c r="E42" s="18">
        <v>98468</v>
      </c>
      <c r="F42" s="19">
        <v>669.33619999999996</v>
      </c>
      <c r="G42" s="20">
        <v>1.0200000000000001E-2</v>
      </c>
      <c r="H42" s="21"/>
      <c r="I42" s="22"/>
    </row>
    <row r="43" spans="1:9" ht="13" customHeight="1">
      <c r="A43" s="16" t="s">
        <v>1118</v>
      </c>
      <c r="B43" s="17" t="s">
        <v>1119</v>
      </c>
      <c r="C43" s="13" t="s">
        <v>1120</v>
      </c>
      <c r="D43" s="13" t="s">
        <v>915</v>
      </c>
      <c r="E43" s="18">
        <v>40624</v>
      </c>
      <c r="F43" s="19">
        <v>658.79939999999999</v>
      </c>
      <c r="G43" s="20">
        <v>1.01E-2</v>
      </c>
      <c r="H43" s="21"/>
      <c r="I43" s="22"/>
    </row>
    <row r="44" spans="1:9" ht="13" customHeight="1">
      <c r="A44" s="16" t="s">
        <v>1121</v>
      </c>
      <c r="B44" s="17" t="s">
        <v>1122</v>
      </c>
      <c r="C44" s="13" t="s">
        <v>1123</v>
      </c>
      <c r="D44" s="13" t="s">
        <v>146</v>
      </c>
      <c r="E44" s="18">
        <v>166798</v>
      </c>
      <c r="F44" s="19">
        <v>644.25729999999999</v>
      </c>
      <c r="G44" s="20">
        <v>9.7999999999999997E-3</v>
      </c>
      <c r="H44" s="21"/>
      <c r="I44" s="22"/>
    </row>
    <row r="45" spans="1:9" ht="13" customHeight="1">
      <c r="A45" s="16" t="s">
        <v>1124</v>
      </c>
      <c r="B45" s="17" t="s">
        <v>1125</v>
      </c>
      <c r="C45" s="13" t="s">
        <v>1126</v>
      </c>
      <c r="D45" s="13" t="s">
        <v>146</v>
      </c>
      <c r="E45" s="18">
        <v>140893</v>
      </c>
      <c r="F45" s="19">
        <v>635.00480000000005</v>
      </c>
      <c r="G45" s="20">
        <v>9.7000000000000003E-3</v>
      </c>
      <c r="H45" s="21"/>
      <c r="I45" s="22"/>
    </row>
    <row r="46" spans="1:9" ht="13" customHeight="1">
      <c r="A46" s="16" t="s">
        <v>1127</v>
      </c>
      <c r="B46" s="17" t="s">
        <v>1128</v>
      </c>
      <c r="C46" s="13" t="s">
        <v>1129</v>
      </c>
      <c r="D46" s="13" t="s">
        <v>146</v>
      </c>
      <c r="E46" s="18">
        <v>87201</v>
      </c>
      <c r="F46" s="19">
        <v>623.74879999999996</v>
      </c>
      <c r="G46" s="20">
        <v>9.4999999999999998E-3</v>
      </c>
      <c r="H46" s="21"/>
      <c r="I46" s="22"/>
    </row>
    <row r="47" spans="1:9" ht="13" customHeight="1">
      <c r="A47" s="16" t="s">
        <v>1130</v>
      </c>
      <c r="B47" s="17" t="s">
        <v>1131</v>
      </c>
      <c r="C47" s="13" t="s">
        <v>1132</v>
      </c>
      <c r="D47" s="13" t="s">
        <v>1133</v>
      </c>
      <c r="E47" s="18">
        <v>60916</v>
      </c>
      <c r="F47" s="19">
        <v>618.41920000000005</v>
      </c>
      <c r="G47" s="20">
        <v>9.4000000000000004E-3</v>
      </c>
      <c r="H47" s="21"/>
      <c r="I47" s="22"/>
    </row>
    <row r="48" spans="1:9" ht="13" customHeight="1">
      <c r="A48" s="16" t="s">
        <v>1134</v>
      </c>
      <c r="B48" s="17" t="s">
        <v>1135</v>
      </c>
      <c r="C48" s="13" t="s">
        <v>1136</v>
      </c>
      <c r="D48" s="13" t="s">
        <v>179</v>
      </c>
      <c r="E48" s="18">
        <v>53843</v>
      </c>
      <c r="F48" s="19">
        <v>615.85619999999994</v>
      </c>
      <c r="G48" s="20">
        <v>9.4000000000000004E-3</v>
      </c>
      <c r="H48" s="21"/>
      <c r="I48" s="22"/>
    </row>
    <row r="49" spans="1:9" ht="13" customHeight="1">
      <c r="A49" s="16" t="s">
        <v>1137</v>
      </c>
      <c r="B49" s="17" t="s">
        <v>1138</v>
      </c>
      <c r="C49" s="13" t="s">
        <v>1139</v>
      </c>
      <c r="D49" s="13" t="s">
        <v>208</v>
      </c>
      <c r="E49" s="18">
        <v>38877</v>
      </c>
      <c r="F49" s="19">
        <v>567.33209999999997</v>
      </c>
      <c r="G49" s="20">
        <v>8.6999999999999994E-3</v>
      </c>
      <c r="H49" s="21"/>
      <c r="I49" s="22"/>
    </row>
    <row r="50" spans="1:9" ht="13" customHeight="1">
      <c r="A50" s="16" t="s">
        <v>1140</v>
      </c>
      <c r="B50" s="17" t="s">
        <v>1141</v>
      </c>
      <c r="C50" s="13" t="s">
        <v>1142</v>
      </c>
      <c r="D50" s="13" t="s">
        <v>179</v>
      </c>
      <c r="E50" s="18">
        <v>17459</v>
      </c>
      <c r="F50" s="19">
        <v>562.54639999999995</v>
      </c>
      <c r="G50" s="20">
        <v>8.6E-3</v>
      </c>
      <c r="H50" s="21"/>
      <c r="I50" s="22"/>
    </row>
    <row r="51" spans="1:9" ht="13" customHeight="1">
      <c r="A51" s="16" t="s">
        <v>374</v>
      </c>
      <c r="B51" s="17" t="s">
        <v>375</v>
      </c>
      <c r="C51" s="13" t="s">
        <v>376</v>
      </c>
      <c r="D51" s="13" t="s">
        <v>250</v>
      </c>
      <c r="E51" s="18">
        <v>7775</v>
      </c>
      <c r="F51" s="19">
        <v>547.55439999999999</v>
      </c>
      <c r="G51" s="20">
        <v>8.3999999999999995E-3</v>
      </c>
      <c r="H51" s="21"/>
      <c r="I51" s="22"/>
    </row>
    <row r="52" spans="1:9" ht="13" customHeight="1">
      <c r="A52" s="16" t="s">
        <v>1143</v>
      </c>
      <c r="B52" s="17" t="s">
        <v>1144</v>
      </c>
      <c r="C52" s="13" t="s">
        <v>1145</v>
      </c>
      <c r="D52" s="13" t="s">
        <v>179</v>
      </c>
      <c r="E52" s="18">
        <v>302695</v>
      </c>
      <c r="F52" s="19">
        <v>533.13670000000002</v>
      </c>
      <c r="G52" s="20">
        <v>8.0999999999999996E-3</v>
      </c>
      <c r="H52" s="21"/>
      <c r="I52" s="22"/>
    </row>
    <row r="53" spans="1:9" ht="13" customHeight="1">
      <c r="A53" s="16" t="s">
        <v>168</v>
      </c>
      <c r="B53" s="17" t="s">
        <v>169</v>
      </c>
      <c r="C53" s="13" t="s">
        <v>170</v>
      </c>
      <c r="D53" s="13" t="s">
        <v>171</v>
      </c>
      <c r="E53" s="18">
        <v>8349</v>
      </c>
      <c r="F53" s="19">
        <v>503.52820000000003</v>
      </c>
      <c r="G53" s="20">
        <v>7.7000000000000002E-3</v>
      </c>
      <c r="H53" s="21"/>
      <c r="I53" s="22"/>
    </row>
    <row r="54" spans="1:9" ht="13" customHeight="1">
      <c r="A54" s="16" t="s">
        <v>1146</v>
      </c>
      <c r="B54" s="17" t="s">
        <v>1147</v>
      </c>
      <c r="C54" s="13" t="s">
        <v>1148</v>
      </c>
      <c r="D54" s="13" t="s">
        <v>179</v>
      </c>
      <c r="E54" s="18">
        <v>92379</v>
      </c>
      <c r="F54" s="19">
        <v>495.65949999999998</v>
      </c>
      <c r="G54" s="20">
        <v>7.6E-3</v>
      </c>
      <c r="H54" s="21"/>
      <c r="I54" s="22"/>
    </row>
    <row r="55" spans="1:9" ht="13" customHeight="1">
      <c r="A55" s="16" t="s">
        <v>1149</v>
      </c>
      <c r="B55" s="17" t="s">
        <v>1150</v>
      </c>
      <c r="C55" s="13" t="s">
        <v>1151</v>
      </c>
      <c r="D55" s="13" t="s">
        <v>179</v>
      </c>
      <c r="E55" s="18">
        <v>9388</v>
      </c>
      <c r="F55" s="19">
        <v>491.50869999999998</v>
      </c>
      <c r="G55" s="20">
        <v>7.4999999999999997E-3</v>
      </c>
      <c r="H55" s="21"/>
      <c r="I55" s="22"/>
    </row>
    <row r="56" spans="1:9" ht="13" customHeight="1">
      <c r="A56" s="16" t="s">
        <v>1152</v>
      </c>
      <c r="B56" s="17" t="s">
        <v>1153</v>
      </c>
      <c r="C56" s="13" t="s">
        <v>1154</v>
      </c>
      <c r="D56" s="13" t="s">
        <v>212</v>
      </c>
      <c r="E56" s="18">
        <v>150000</v>
      </c>
      <c r="F56" s="19">
        <v>385.57499999999999</v>
      </c>
      <c r="G56" s="20">
        <v>5.8999999999999999E-3</v>
      </c>
      <c r="H56" s="21"/>
      <c r="I56" s="22"/>
    </row>
    <row r="57" spans="1:9" ht="13" customHeight="1">
      <c r="A57" s="16" t="s">
        <v>1155</v>
      </c>
      <c r="B57" s="17" t="s">
        <v>1156</v>
      </c>
      <c r="C57" s="13" t="s">
        <v>1157</v>
      </c>
      <c r="D57" s="13" t="s">
        <v>171</v>
      </c>
      <c r="E57" s="18">
        <v>140870</v>
      </c>
      <c r="F57" s="19">
        <v>324.56450000000001</v>
      </c>
      <c r="G57" s="20">
        <v>5.0000000000000001E-3</v>
      </c>
      <c r="H57" s="21"/>
      <c r="I57" s="22"/>
    </row>
    <row r="58" spans="1:9" ht="13" customHeight="1">
      <c r="A58" s="16" t="s">
        <v>1158</v>
      </c>
      <c r="B58" s="17" t="s">
        <v>1159</v>
      </c>
      <c r="C58" s="13" t="s">
        <v>1160</v>
      </c>
      <c r="D58" s="13" t="s">
        <v>317</v>
      </c>
      <c r="E58" s="18">
        <v>10073</v>
      </c>
      <c r="F58" s="19">
        <v>227.81100000000001</v>
      </c>
      <c r="G58" s="20">
        <v>3.5000000000000001E-3</v>
      </c>
      <c r="H58" s="21"/>
      <c r="I58" s="22"/>
    </row>
    <row r="59" spans="1:9" ht="13" customHeight="1">
      <c r="A59" s="16" t="s">
        <v>1161</v>
      </c>
      <c r="B59" s="17" t="s">
        <v>1162</v>
      </c>
      <c r="C59" s="13" t="s">
        <v>1163</v>
      </c>
      <c r="D59" s="13" t="s">
        <v>212</v>
      </c>
      <c r="E59" s="18">
        <v>35619</v>
      </c>
      <c r="F59" s="19">
        <v>199.66229999999999</v>
      </c>
      <c r="G59" s="20">
        <v>3.0000000000000001E-3</v>
      </c>
      <c r="H59" s="21"/>
      <c r="I59" s="22"/>
    </row>
    <row r="60" spans="1:9" ht="13" customHeight="1">
      <c r="A60" s="16" t="s">
        <v>1164</v>
      </c>
      <c r="B60" s="17" t="s">
        <v>1165</v>
      </c>
      <c r="C60" s="13" t="s">
        <v>1166</v>
      </c>
      <c r="D60" s="13" t="s">
        <v>179</v>
      </c>
      <c r="E60" s="18">
        <v>94906</v>
      </c>
      <c r="F60" s="19">
        <v>191.6627</v>
      </c>
      <c r="G60" s="20">
        <v>2.8999999999999998E-3</v>
      </c>
      <c r="H60" s="21"/>
      <c r="I60" s="22"/>
    </row>
    <row r="61" spans="1:9" ht="13" customHeight="1">
      <c r="A61" s="16" t="s">
        <v>1167</v>
      </c>
      <c r="B61" s="17" t="s">
        <v>1168</v>
      </c>
      <c r="C61" s="13" t="s">
        <v>1169</v>
      </c>
      <c r="D61" s="13" t="s">
        <v>179</v>
      </c>
      <c r="E61" s="18">
        <v>15776</v>
      </c>
      <c r="F61" s="19">
        <v>36.152299999999997</v>
      </c>
      <c r="G61" s="20">
        <v>5.9999999999999995E-4</v>
      </c>
      <c r="H61" s="21"/>
      <c r="I61" s="22"/>
    </row>
    <row r="62" spans="1:9" ht="13" customHeight="1">
      <c r="A62" s="16" t="s">
        <v>919</v>
      </c>
      <c r="B62" s="17" t="s">
        <v>2104</v>
      </c>
      <c r="C62" s="13" t="s">
        <v>920</v>
      </c>
      <c r="D62" s="13" t="s">
        <v>171</v>
      </c>
      <c r="E62" s="18">
        <v>63483</v>
      </c>
      <c r="F62" s="19">
        <v>25.520199999999999</v>
      </c>
      <c r="G62" s="20">
        <v>4.0000000000000002E-4</v>
      </c>
      <c r="H62" s="21"/>
      <c r="I62" s="22"/>
    </row>
    <row r="63" spans="1:9" ht="13" customHeight="1">
      <c r="A63" s="4"/>
      <c r="B63" s="12" t="s">
        <v>460</v>
      </c>
      <c r="C63" s="13"/>
      <c r="D63" s="13"/>
      <c r="E63" s="13"/>
      <c r="F63" s="23">
        <v>63534.978000000003</v>
      </c>
      <c r="G63" s="24">
        <f>ROUND(SUM(G1:G62),4)</f>
        <v>0.9698</v>
      </c>
      <c r="H63" s="25"/>
      <c r="I63" s="26"/>
    </row>
    <row r="64" spans="1:9" ht="13" customHeight="1">
      <c r="A64" s="4"/>
      <c r="B64" s="27" t="s">
        <v>461</v>
      </c>
      <c r="C64" s="1"/>
      <c r="D64" s="1"/>
      <c r="E64" s="1"/>
      <c r="F64" s="25" t="s">
        <v>462</v>
      </c>
      <c r="G64" s="25" t="s">
        <v>462</v>
      </c>
      <c r="H64" s="25"/>
      <c r="I64" s="26"/>
    </row>
    <row r="65" spans="1:9" ht="13" customHeight="1">
      <c r="A65" s="4"/>
      <c r="B65" s="27" t="s">
        <v>460</v>
      </c>
      <c r="C65" s="1"/>
      <c r="D65" s="1"/>
      <c r="E65" s="1"/>
      <c r="F65" s="25" t="s">
        <v>462</v>
      </c>
      <c r="G65" s="25" t="s">
        <v>462</v>
      </c>
      <c r="H65" s="25"/>
      <c r="I65" s="26"/>
    </row>
    <row r="66" spans="1:9" ht="13" customHeight="1">
      <c r="A66" s="4"/>
      <c r="B66" s="27" t="s">
        <v>463</v>
      </c>
      <c r="C66" s="28"/>
      <c r="D66" s="1"/>
      <c r="E66" s="28"/>
      <c r="F66" s="23">
        <v>63534.978000000003</v>
      </c>
      <c r="G66" s="24">
        <f>ROUND(SUM(G63),4)</f>
        <v>0.9698</v>
      </c>
      <c r="H66" s="25"/>
      <c r="I66" s="26"/>
    </row>
    <row r="67" spans="1:9" ht="13" customHeight="1">
      <c r="A67" s="4"/>
      <c r="B67" s="12" t="s">
        <v>464</v>
      </c>
      <c r="C67" s="13"/>
      <c r="D67" s="13"/>
      <c r="E67" s="13"/>
      <c r="F67" s="13"/>
      <c r="G67" s="13"/>
      <c r="H67" s="14"/>
      <c r="I67" s="15"/>
    </row>
    <row r="68" spans="1:9" ht="13" customHeight="1">
      <c r="A68" s="4"/>
      <c r="B68" s="12" t="s">
        <v>465</v>
      </c>
      <c r="C68" s="13"/>
      <c r="D68" s="13"/>
      <c r="E68" s="13"/>
      <c r="F68" s="4"/>
      <c r="G68" s="14"/>
      <c r="H68" s="14"/>
      <c r="I68" s="15"/>
    </row>
    <row r="69" spans="1:9" ht="13" customHeight="1">
      <c r="A69" s="16" t="s">
        <v>684</v>
      </c>
      <c r="B69" s="17" t="s">
        <v>685</v>
      </c>
      <c r="C69" s="13"/>
      <c r="D69" s="13"/>
      <c r="E69" s="18">
        <v>120750</v>
      </c>
      <c r="F69" s="19">
        <v>1268.7203</v>
      </c>
      <c r="G69" s="20">
        <v>1.9400000000000001E-2</v>
      </c>
      <c r="H69" s="21"/>
      <c r="I69" s="22"/>
    </row>
    <row r="70" spans="1:9" ht="13" customHeight="1">
      <c r="A70" s="4"/>
      <c r="B70" s="12" t="s">
        <v>460</v>
      </c>
      <c r="C70" s="13"/>
      <c r="D70" s="13"/>
      <c r="E70" s="13"/>
      <c r="F70" s="23">
        <v>1268.7203</v>
      </c>
      <c r="G70" s="24">
        <f>ROUND(SUM(G67:G69),4)</f>
        <v>1.9400000000000001E-2</v>
      </c>
      <c r="H70" s="25"/>
      <c r="I70" s="26"/>
    </row>
    <row r="71" spans="1:9" ht="13" customHeight="1">
      <c r="A71" s="4"/>
      <c r="B71" s="27" t="s">
        <v>463</v>
      </c>
      <c r="C71" s="28"/>
      <c r="D71" s="1"/>
      <c r="E71" s="28"/>
      <c r="F71" s="23">
        <v>1268.7203</v>
      </c>
      <c r="G71" s="24">
        <f>ROUND(SUM(G70),4)</f>
        <v>1.9400000000000001E-2</v>
      </c>
      <c r="H71" s="25"/>
      <c r="I71" s="26"/>
    </row>
    <row r="72" spans="1:9" ht="13" customHeight="1">
      <c r="A72" s="4"/>
      <c r="B72" s="12" t="s">
        <v>848</v>
      </c>
      <c r="C72" s="13"/>
      <c r="D72" s="13"/>
      <c r="E72" s="13"/>
      <c r="F72" s="13"/>
      <c r="G72" s="13"/>
      <c r="H72" s="14"/>
      <c r="I72" s="15"/>
    </row>
    <row r="73" spans="1:9" ht="13" customHeight="1">
      <c r="A73" s="4"/>
      <c r="B73" s="27" t="s">
        <v>849</v>
      </c>
      <c r="C73" s="1"/>
      <c r="D73" s="1"/>
      <c r="E73" s="1"/>
      <c r="F73" s="25" t="s">
        <v>462</v>
      </c>
      <c r="G73" s="25" t="s">
        <v>462</v>
      </c>
      <c r="H73" s="39"/>
      <c r="I73" s="40"/>
    </row>
    <row r="74" spans="1:9" ht="13" customHeight="1">
      <c r="A74" s="4"/>
      <c r="B74" s="41" t="s">
        <v>460</v>
      </c>
      <c r="C74" s="42"/>
      <c r="D74" s="42"/>
      <c r="E74" s="42"/>
      <c r="F74" s="25" t="s">
        <v>462</v>
      </c>
      <c r="G74" s="25" t="s">
        <v>462</v>
      </c>
      <c r="H74" s="39"/>
      <c r="I74" s="40"/>
    </row>
    <row r="75" spans="1:9" ht="13" customHeight="1">
      <c r="A75" s="4"/>
      <c r="B75" s="27" t="s">
        <v>853</v>
      </c>
      <c r="C75" s="1"/>
      <c r="D75" s="1"/>
      <c r="E75" s="1"/>
      <c r="F75" s="25" t="s">
        <v>462</v>
      </c>
      <c r="G75" s="25" t="s">
        <v>462</v>
      </c>
      <c r="H75" s="25"/>
      <c r="I75" s="26"/>
    </row>
    <row r="76" spans="1:9" ht="13" customHeight="1">
      <c r="A76" s="4"/>
      <c r="B76" s="27" t="s">
        <v>460</v>
      </c>
      <c r="C76" s="1"/>
      <c r="D76" s="1"/>
      <c r="E76" s="1"/>
      <c r="F76" s="25" t="s">
        <v>462</v>
      </c>
      <c r="G76" s="25" t="s">
        <v>462</v>
      </c>
      <c r="H76" s="25"/>
      <c r="I76" s="26"/>
    </row>
    <row r="77" spans="1:9" ht="13" customHeight="1">
      <c r="A77" s="4"/>
      <c r="B77" s="12" t="s">
        <v>1170</v>
      </c>
      <c r="C77" s="13"/>
      <c r="D77" s="13"/>
      <c r="E77" s="13"/>
      <c r="F77" s="4"/>
      <c r="G77" s="14"/>
      <c r="H77" s="14"/>
      <c r="I77" s="15"/>
    </row>
    <row r="78" spans="1:9" ht="13" customHeight="1">
      <c r="A78" s="16" t="s">
        <v>1171</v>
      </c>
      <c r="B78" s="17" t="s">
        <v>1172</v>
      </c>
      <c r="C78" s="13" t="s">
        <v>1173</v>
      </c>
      <c r="D78" s="13"/>
      <c r="E78" s="18">
        <v>71072</v>
      </c>
      <c r="F78" s="19">
        <v>7.2393999999999998</v>
      </c>
      <c r="G78" s="20">
        <v>1E-4</v>
      </c>
      <c r="H78" s="21"/>
      <c r="I78" s="22"/>
    </row>
    <row r="79" spans="1:9" ht="13" customHeight="1">
      <c r="A79" s="4"/>
      <c r="B79" s="12" t="s">
        <v>460</v>
      </c>
      <c r="C79" s="13"/>
      <c r="D79" s="13"/>
      <c r="E79" s="13"/>
      <c r="F79" s="23">
        <v>7.2393999999999998</v>
      </c>
      <c r="G79" s="24">
        <f>ROUND(SUM(G72:G78),4)</f>
        <v>1E-4</v>
      </c>
      <c r="H79" s="25"/>
      <c r="I79" s="26"/>
    </row>
    <row r="80" spans="1:9" ht="13" customHeight="1">
      <c r="A80" s="4"/>
      <c r="B80" s="27" t="s">
        <v>463</v>
      </c>
      <c r="C80" s="28"/>
      <c r="D80" s="1"/>
      <c r="E80" s="28"/>
      <c r="F80" s="23">
        <v>7.2393999999999998</v>
      </c>
      <c r="G80" s="24">
        <f>ROUND(SUM(G79),4)</f>
        <v>1E-4</v>
      </c>
      <c r="H80" s="25"/>
      <c r="I80" s="26"/>
    </row>
    <row r="81" spans="1:9" ht="13" customHeight="1">
      <c r="A81" s="4"/>
      <c r="B81" s="12" t="s">
        <v>859</v>
      </c>
      <c r="C81" s="13"/>
      <c r="D81" s="13"/>
      <c r="E81" s="13"/>
      <c r="F81" s="13"/>
      <c r="G81" s="13"/>
      <c r="H81" s="14"/>
      <c r="I81" s="15"/>
    </row>
    <row r="82" spans="1:9" ht="13" customHeight="1">
      <c r="A82" s="4"/>
      <c r="B82" s="12" t="s">
        <v>860</v>
      </c>
      <c r="C82" s="13"/>
      <c r="D82" s="13"/>
      <c r="E82" s="13"/>
      <c r="F82" s="4"/>
      <c r="G82" s="14"/>
      <c r="H82" s="14"/>
      <c r="I82" s="15"/>
    </row>
    <row r="83" spans="1:9" ht="13" customHeight="1">
      <c r="A83" s="16" t="s">
        <v>861</v>
      </c>
      <c r="B83" s="17" t="s">
        <v>862</v>
      </c>
      <c r="C83" s="13" t="s">
        <v>863</v>
      </c>
      <c r="D83" s="13"/>
      <c r="E83" s="18">
        <v>59074.819000000003</v>
      </c>
      <c r="F83" s="19">
        <v>708.61490000000003</v>
      </c>
      <c r="G83" s="20">
        <v>1.0800000000000001E-2</v>
      </c>
      <c r="H83" s="21"/>
      <c r="I83" s="22"/>
    </row>
    <row r="84" spans="1:9" ht="13" customHeight="1">
      <c r="A84" s="4"/>
      <c r="B84" s="12" t="s">
        <v>460</v>
      </c>
      <c r="C84" s="13"/>
      <c r="D84" s="13"/>
      <c r="E84" s="13"/>
      <c r="F84" s="23">
        <v>708.61490000000003</v>
      </c>
      <c r="G84" s="24">
        <f>ROUND(SUM(G81:G83),4)</f>
        <v>1.0800000000000001E-2</v>
      </c>
      <c r="H84" s="25"/>
      <c r="I84" s="26"/>
    </row>
    <row r="85" spans="1:9" ht="13" customHeight="1">
      <c r="A85" s="4"/>
      <c r="B85" s="27" t="s">
        <v>463</v>
      </c>
      <c r="C85" s="28"/>
      <c r="D85" s="1"/>
      <c r="E85" s="28"/>
      <c r="F85" s="23">
        <v>708.61490000000003</v>
      </c>
      <c r="G85" s="24">
        <f>ROUND(SUM(G84),4)</f>
        <v>1.0800000000000001E-2</v>
      </c>
      <c r="H85" s="25"/>
      <c r="I85" s="26"/>
    </row>
    <row r="86" spans="1:9" ht="13" customHeight="1">
      <c r="A86" s="4"/>
      <c r="B86" s="12" t="s">
        <v>867</v>
      </c>
      <c r="C86" s="13"/>
      <c r="D86" s="13"/>
      <c r="E86" s="13"/>
      <c r="F86" s="13"/>
      <c r="G86" s="13"/>
      <c r="H86" s="14"/>
      <c r="I86" s="15"/>
    </row>
    <row r="87" spans="1:9" ht="13" customHeight="1">
      <c r="A87" s="4"/>
      <c r="B87" s="27" t="s">
        <v>849</v>
      </c>
      <c r="C87" s="1"/>
      <c r="D87" s="1"/>
      <c r="E87" s="1"/>
      <c r="F87" s="25" t="s">
        <v>462</v>
      </c>
      <c r="G87" s="25" t="s">
        <v>462</v>
      </c>
      <c r="H87" s="39"/>
      <c r="I87" s="40"/>
    </row>
    <row r="88" spans="1:9" ht="13" customHeight="1">
      <c r="A88" s="4"/>
      <c r="B88" s="41" t="s">
        <v>460</v>
      </c>
      <c r="C88" s="42"/>
      <c r="D88" s="42"/>
      <c r="E88" s="42"/>
      <c r="F88" s="25" t="s">
        <v>462</v>
      </c>
      <c r="G88" s="25" t="s">
        <v>462</v>
      </c>
      <c r="H88" s="39"/>
      <c r="I88" s="40"/>
    </row>
    <row r="89" spans="1:9" ht="13" customHeight="1">
      <c r="A89" s="16" t="s">
        <v>868</v>
      </c>
      <c r="B89" s="17" t="s">
        <v>869</v>
      </c>
      <c r="C89" s="13"/>
      <c r="D89" s="13"/>
      <c r="E89" s="18"/>
      <c r="F89" s="19">
        <v>819.94</v>
      </c>
      <c r="G89" s="20">
        <v>1.2500000000000001E-2</v>
      </c>
      <c r="H89" s="29">
        <v>5.3791271550516426E-2</v>
      </c>
      <c r="I89" s="22"/>
    </row>
    <row r="90" spans="1:9" ht="13" customHeight="1">
      <c r="A90" s="4"/>
      <c r="B90" s="12" t="s">
        <v>460</v>
      </c>
      <c r="C90" s="13"/>
      <c r="D90" s="13"/>
      <c r="E90" s="13"/>
      <c r="F90" s="23">
        <v>819.94</v>
      </c>
      <c r="G90" s="24">
        <f>ROUND(SUM(G86:G89),4)</f>
        <v>1.2500000000000001E-2</v>
      </c>
      <c r="H90" s="25"/>
      <c r="I90" s="26"/>
    </row>
    <row r="91" spans="1:9" ht="13" customHeight="1">
      <c r="A91" s="4"/>
      <c r="B91" s="27" t="s">
        <v>463</v>
      </c>
      <c r="C91" s="28"/>
      <c r="D91" s="1"/>
      <c r="E91" s="28"/>
      <c r="F91" s="23">
        <v>819.94</v>
      </c>
      <c r="G91" s="24">
        <f>ROUND(SUM(G90),4)</f>
        <v>1.2500000000000001E-2</v>
      </c>
      <c r="H91" s="25"/>
      <c r="I91" s="26"/>
    </row>
    <row r="92" spans="1:9" ht="13" customHeight="1">
      <c r="A92" s="4"/>
      <c r="B92" s="27" t="s">
        <v>870</v>
      </c>
      <c r="C92" s="13"/>
      <c r="D92" s="1"/>
      <c r="E92" s="13"/>
      <c r="F92" s="30">
        <v>-819.50260000000003</v>
      </c>
      <c r="G92" s="24">
        <v>-1.26E-2</v>
      </c>
      <c r="H92" s="25"/>
      <c r="I92" s="26"/>
    </row>
    <row r="93" spans="1:9" ht="13" customHeight="1">
      <c r="A93" s="4"/>
      <c r="B93" s="31" t="s">
        <v>871</v>
      </c>
      <c r="C93" s="32"/>
      <c r="D93" s="32"/>
      <c r="E93" s="32"/>
      <c r="F93" s="33">
        <v>65519.99</v>
      </c>
      <c r="G93" s="34">
        <f>ROUND(SUM(G66,G71,G80,G85,G91,G92),4)</f>
        <v>1</v>
      </c>
      <c r="H93" s="35"/>
      <c r="I93" s="36"/>
    </row>
    <row r="94" spans="1:9" ht="13" customHeight="1">
      <c r="A94" s="4"/>
      <c r="B94" s="6"/>
      <c r="C94" s="4"/>
      <c r="D94" s="4"/>
      <c r="E94" s="4"/>
      <c r="F94" s="4"/>
      <c r="G94" s="4"/>
      <c r="H94" s="4"/>
      <c r="I94" s="4"/>
    </row>
    <row r="95" spans="1:9" ht="13" customHeight="1">
      <c r="A95" s="4"/>
      <c r="B95" s="127"/>
      <c r="C95" s="4"/>
      <c r="D95" s="4"/>
      <c r="E95" s="4"/>
      <c r="F95" s="4"/>
      <c r="G95" s="4"/>
      <c r="H95" s="4"/>
      <c r="I95" s="4"/>
    </row>
    <row r="96" spans="1:9" ht="13" customHeight="1">
      <c r="A96" s="4"/>
      <c r="B96" s="3" t="s">
        <v>873</v>
      </c>
      <c r="C96" s="4"/>
      <c r="D96" s="4"/>
      <c r="E96" s="4"/>
      <c r="F96" s="4"/>
      <c r="G96" s="4"/>
      <c r="H96" s="4"/>
      <c r="I96" s="4"/>
    </row>
    <row r="97" spans="1:9" ht="13" customHeight="1">
      <c r="A97" s="4"/>
      <c r="B97" s="3" t="s">
        <v>874</v>
      </c>
      <c r="C97" s="4"/>
      <c r="D97" s="4"/>
      <c r="E97" s="4"/>
      <c r="F97" s="4"/>
      <c r="G97" s="4"/>
      <c r="H97" s="4"/>
      <c r="I97" s="4"/>
    </row>
    <row r="98" spans="1:9" ht="26.15" customHeight="1">
      <c r="A98" s="4"/>
      <c r="B98" s="129" t="s">
        <v>2082</v>
      </c>
      <c r="C98" s="129"/>
      <c r="D98" s="129"/>
      <c r="E98" s="129"/>
      <c r="F98" s="129"/>
      <c r="G98" s="129"/>
      <c r="H98" s="129"/>
      <c r="I98" s="129"/>
    </row>
    <row r="99" spans="1:9" ht="13" customHeight="1">
      <c r="A99" s="4"/>
      <c r="B99" s="129"/>
      <c r="C99" s="129"/>
      <c r="D99" s="129"/>
      <c r="E99" s="129"/>
      <c r="F99" s="129"/>
      <c r="G99" s="129"/>
      <c r="H99" s="129"/>
      <c r="I99" s="129"/>
    </row>
    <row r="100" spans="1:9" ht="13" customHeight="1">
      <c r="A100" s="4"/>
      <c r="B100" s="43" t="s">
        <v>1960</v>
      </c>
      <c r="C100" s="44"/>
      <c r="D100" s="44"/>
      <c r="E100" s="45"/>
      <c r="F100" s="45"/>
      <c r="G100" s="45"/>
      <c r="H100" s="45"/>
      <c r="I100" s="46"/>
    </row>
    <row r="101" spans="1:9" ht="13" customHeight="1">
      <c r="A101" s="4"/>
      <c r="B101" s="47" t="s">
        <v>1961</v>
      </c>
      <c r="C101" s="48"/>
      <c r="D101" s="48"/>
      <c r="E101" s="49"/>
      <c r="F101" s="49"/>
      <c r="G101" s="49"/>
      <c r="H101" s="49"/>
      <c r="I101" s="50"/>
    </row>
    <row r="102" spans="1:9" ht="13" customHeight="1">
      <c r="A102" s="4"/>
      <c r="B102" s="47" t="s">
        <v>1962</v>
      </c>
      <c r="C102" s="48"/>
      <c r="D102" s="48"/>
      <c r="E102" s="49"/>
      <c r="F102" s="49"/>
      <c r="G102" s="49"/>
      <c r="H102" s="49"/>
      <c r="I102" s="50"/>
    </row>
    <row r="103" spans="1:9" ht="13" customHeight="1">
      <c r="A103" s="4"/>
      <c r="B103" s="52" t="s">
        <v>1963</v>
      </c>
      <c r="C103" s="53" t="s">
        <v>1971</v>
      </c>
      <c r="D103" s="54" t="s">
        <v>1964</v>
      </c>
      <c r="E103" s="49"/>
      <c r="F103" s="49"/>
      <c r="G103" s="49"/>
      <c r="H103" s="49"/>
      <c r="I103" s="50"/>
    </row>
    <row r="104" spans="1:9" ht="13" customHeight="1">
      <c r="A104" s="4"/>
      <c r="B104" s="55" t="s">
        <v>1965</v>
      </c>
      <c r="C104" s="56">
        <v>9.4130000000000003</v>
      </c>
      <c r="D104" s="57">
        <v>9.641</v>
      </c>
      <c r="E104" s="49"/>
      <c r="F104" s="49"/>
      <c r="G104" s="49"/>
      <c r="H104" s="49"/>
      <c r="I104" s="50"/>
    </row>
    <row r="105" spans="1:9" ht="13" customHeight="1">
      <c r="A105" s="4"/>
      <c r="B105" s="55" t="s">
        <v>1966</v>
      </c>
      <c r="C105" s="56">
        <v>9.4130000000000003</v>
      </c>
      <c r="D105" s="57">
        <v>9.641</v>
      </c>
      <c r="E105" s="49"/>
      <c r="F105" s="49"/>
      <c r="G105" s="49"/>
      <c r="H105" s="49"/>
      <c r="I105" s="50"/>
    </row>
    <row r="106" spans="1:9" ht="13" customHeight="1">
      <c r="A106" s="4"/>
      <c r="B106" s="55" t="s">
        <v>1967</v>
      </c>
      <c r="C106" s="56">
        <v>9.5830000000000002</v>
      </c>
      <c r="D106" s="57">
        <v>9.8000000000000007</v>
      </c>
      <c r="E106" s="49"/>
      <c r="F106" s="49"/>
      <c r="G106" s="49"/>
      <c r="H106" s="49"/>
      <c r="I106" s="50"/>
    </row>
    <row r="107" spans="1:9" ht="13" customHeight="1">
      <c r="A107" s="4"/>
      <c r="B107" s="55" t="s">
        <v>1968</v>
      </c>
      <c r="C107" s="56">
        <v>9.5830000000000002</v>
      </c>
      <c r="D107" s="57">
        <v>9.8000000000000007</v>
      </c>
      <c r="E107" s="49"/>
      <c r="F107" s="49"/>
      <c r="G107" s="49"/>
      <c r="H107" s="49"/>
      <c r="I107" s="50"/>
    </row>
    <row r="108" spans="1:9" ht="13" customHeight="1">
      <c r="A108" s="4"/>
      <c r="B108" s="47" t="s">
        <v>1969</v>
      </c>
      <c r="C108" s="48"/>
      <c r="D108" s="48"/>
      <c r="E108" s="49"/>
      <c r="F108" s="49"/>
      <c r="G108" s="49"/>
      <c r="H108" s="49"/>
      <c r="I108" s="50"/>
    </row>
    <row r="109" spans="1:9" ht="13" customHeight="1">
      <c r="A109" s="4"/>
      <c r="B109" s="47" t="s">
        <v>1988</v>
      </c>
      <c r="C109" s="48"/>
      <c r="D109" s="48"/>
      <c r="E109" s="49"/>
      <c r="F109" s="49"/>
      <c r="G109" s="49"/>
      <c r="H109" s="49"/>
      <c r="I109" s="50"/>
    </row>
    <row r="110" spans="1:9" ht="13" customHeight="1">
      <c r="A110" s="4"/>
      <c r="B110" s="47" t="s">
        <v>1985</v>
      </c>
      <c r="C110" s="48"/>
      <c r="D110" s="48"/>
      <c r="E110" s="49"/>
      <c r="F110" s="49"/>
      <c r="G110" s="49"/>
      <c r="H110" s="49"/>
      <c r="I110" s="50"/>
    </row>
    <row r="111" spans="1:9" ht="13" customHeight="1">
      <c r="A111" s="4"/>
      <c r="B111" s="47" t="s">
        <v>1989</v>
      </c>
      <c r="C111" s="48"/>
      <c r="D111" s="48"/>
      <c r="E111" s="49"/>
      <c r="F111" s="49"/>
      <c r="G111" s="49"/>
      <c r="H111" s="49"/>
      <c r="I111" s="50"/>
    </row>
    <row r="112" spans="1:9" ht="13" customHeight="1">
      <c r="A112" s="4"/>
      <c r="B112" s="47" t="s">
        <v>1987</v>
      </c>
      <c r="C112" s="48"/>
      <c r="D112" s="48"/>
      <c r="E112" s="49"/>
      <c r="F112" s="49"/>
      <c r="G112" s="49"/>
      <c r="H112" s="49"/>
      <c r="I112" s="50"/>
    </row>
    <row r="113" spans="1:9" ht="13" customHeight="1">
      <c r="A113" s="4"/>
      <c r="B113" s="60" t="s">
        <v>2090</v>
      </c>
      <c r="C113" s="48"/>
      <c r="D113" s="48"/>
      <c r="E113" s="49"/>
      <c r="F113" s="49"/>
      <c r="G113" s="49"/>
      <c r="H113" s="49"/>
      <c r="I113" s="50"/>
    </row>
    <row r="114" spans="1:9" ht="13" customHeight="1">
      <c r="A114" s="4"/>
      <c r="B114" s="69"/>
      <c r="C114" s="71"/>
      <c r="D114" s="71"/>
      <c r="E114" s="71"/>
      <c r="F114" s="71"/>
      <c r="G114" s="71"/>
      <c r="H114" s="71"/>
      <c r="I114" s="72"/>
    </row>
    <row r="115" spans="1:9" ht="13" customHeight="1">
      <c r="A115" s="4"/>
      <c r="B115" s="129"/>
      <c r="C115" s="129"/>
      <c r="D115" s="129"/>
      <c r="E115" s="129"/>
      <c r="F115" s="129"/>
      <c r="G115" s="129"/>
      <c r="H115" s="129"/>
      <c r="I115" s="129"/>
    </row>
    <row r="116" spans="1:9" ht="13" customHeight="1">
      <c r="A116" s="4"/>
      <c r="B116" s="4"/>
      <c r="C116" s="130" t="s">
        <v>1174</v>
      </c>
      <c r="D116" s="130"/>
      <c r="E116" s="130"/>
      <c r="F116" s="130"/>
      <c r="G116" s="4"/>
      <c r="H116" s="4"/>
      <c r="I116" s="4"/>
    </row>
    <row r="117" spans="1:9" ht="13" customHeight="1">
      <c r="A117" s="4"/>
      <c r="B117" s="37" t="s">
        <v>876</v>
      </c>
      <c r="C117" s="130" t="s">
        <v>877</v>
      </c>
      <c r="D117" s="130"/>
      <c r="E117" s="130"/>
      <c r="F117" s="130"/>
      <c r="G117" s="4"/>
      <c r="H117" s="4"/>
      <c r="I117" s="4"/>
    </row>
    <row r="118" spans="1:9" ht="135" customHeight="1">
      <c r="A118" s="4"/>
      <c r="B118" s="38"/>
      <c r="C118" s="128"/>
      <c r="D118" s="128"/>
      <c r="E118" s="4"/>
      <c r="F118" s="4"/>
      <c r="G118" s="4"/>
      <c r="H118" s="4"/>
      <c r="I118" s="4"/>
    </row>
  </sheetData>
  <mergeCells count="6">
    <mergeCell ref="C118:D118"/>
    <mergeCell ref="B98:I98"/>
    <mergeCell ref="B99:I99"/>
    <mergeCell ref="B115:I115"/>
    <mergeCell ref="C116:F116"/>
    <mergeCell ref="C117:F117"/>
  </mergeCells>
  <hyperlinks>
    <hyperlink ref="A1" location="BajajFinservConsumptionFund" display="BFCON" xr:uid="{00000000-0004-0000-0500-000000000000}"/>
    <hyperlink ref="B1" location="BajajFinservConsumptionFund" display="Bajaj Finserv Consumption Fund" xr:uid="{00000000-0004-0000-0500-000001000000}"/>
  </hyperlinks>
  <pageMargins left="0" right="0" top="0" bottom="0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89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10</v>
      </c>
      <c r="B1" s="3" t="s">
        <v>11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878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65</v>
      </c>
      <c r="B7" s="17" t="s">
        <v>66</v>
      </c>
      <c r="C7" s="13" t="s">
        <v>67</v>
      </c>
      <c r="D7" s="13" t="s">
        <v>68</v>
      </c>
      <c r="E7" s="18">
        <v>38621</v>
      </c>
      <c r="F7" s="19">
        <v>606.50419999999997</v>
      </c>
      <c r="G7" s="20">
        <v>8.1500000000000003E-2</v>
      </c>
      <c r="H7" s="21"/>
      <c r="I7" s="22"/>
    </row>
    <row r="8" spans="1:9" ht="13" customHeight="1">
      <c r="A8" s="16" t="s">
        <v>62</v>
      </c>
      <c r="B8" s="17" t="s">
        <v>63</v>
      </c>
      <c r="C8" s="13" t="s">
        <v>64</v>
      </c>
      <c r="D8" s="13" t="s">
        <v>61</v>
      </c>
      <c r="E8" s="18">
        <v>59947</v>
      </c>
      <c r="F8" s="19">
        <v>594.19470000000001</v>
      </c>
      <c r="G8" s="20">
        <v>7.9899999999999999E-2</v>
      </c>
      <c r="H8" s="21"/>
      <c r="I8" s="22"/>
    </row>
    <row r="9" spans="1:9" ht="13" customHeight="1">
      <c r="A9" s="16" t="s">
        <v>158</v>
      </c>
      <c r="B9" s="17" t="s">
        <v>159</v>
      </c>
      <c r="C9" s="13" t="s">
        <v>160</v>
      </c>
      <c r="D9" s="13" t="s">
        <v>61</v>
      </c>
      <c r="E9" s="18">
        <v>29792</v>
      </c>
      <c r="F9" s="19">
        <v>292.61700000000002</v>
      </c>
      <c r="G9" s="20">
        <v>3.9300000000000002E-2</v>
      </c>
      <c r="H9" s="21"/>
      <c r="I9" s="22"/>
    </row>
    <row r="10" spans="1:9" ht="13" customHeight="1">
      <c r="A10" s="16" t="s">
        <v>457</v>
      </c>
      <c r="B10" s="17" t="s">
        <v>458</v>
      </c>
      <c r="C10" s="13" t="s">
        <v>459</v>
      </c>
      <c r="D10" s="13" t="s">
        <v>229</v>
      </c>
      <c r="E10" s="18">
        <v>17885</v>
      </c>
      <c r="F10" s="19">
        <v>288.91430000000003</v>
      </c>
      <c r="G10" s="20">
        <v>3.8800000000000001E-2</v>
      </c>
      <c r="H10" s="21"/>
      <c r="I10" s="22"/>
    </row>
    <row r="11" spans="1:9" ht="13" customHeight="1">
      <c r="A11" s="16" t="s">
        <v>421</v>
      </c>
      <c r="B11" s="17" t="s">
        <v>422</v>
      </c>
      <c r="C11" s="13" t="s">
        <v>423</v>
      </c>
      <c r="D11" s="13" t="s">
        <v>219</v>
      </c>
      <c r="E11" s="18">
        <v>4330</v>
      </c>
      <c r="F11" s="19">
        <v>276.7953</v>
      </c>
      <c r="G11" s="20">
        <v>3.7199999999999997E-2</v>
      </c>
      <c r="H11" s="21"/>
      <c r="I11" s="22"/>
    </row>
    <row r="12" spans="1:9" ht="13" customHeight="1">
      <c r="A12" s="16" t="s">
        <v>298</v>
      </c>
      <c r="B12" s="17" t="s">
        <v>299</v>
      </c>
      <c r="C12" s="13" t="s">
        <v>300</v>
      </c>
      <c r="D12" s="13" t="s">
        <v>301</v>
      </c>
      <c r="E12" s="18">
        <v>5785</v>
      </c>
      <c r="F12" s="19">
        <v>236.23050000000001</v>
      </c>
      <c r="G12" s="20">
        <v>3.1800000000000002E-2</v>
      </c>
      <c r="H12" s="21"/>
      <c r="I12" s="22"/>
    </row>
    <row r="13" spans="1:9" ht="13" customHeight="1">
      <c r="A13" s="16" t="s">
        <v>73</v>
      </c>
      <c r="B13" s="17" t="s">
        <v>74</v>
      </c>
      <c r="C13" s="13" t="s">
        <v>75</v>
      </c>
      <c r="D13" s="13" t="s">
        <v>61</v>
      </c>
      <c r="E13" s="18">
        <v>16507</v>
      </c>
      <c r="F13" s="19">
        <v>221.67250000000001</v>
      </c>
      <c r="G13" s="20">
        <v>2.98E-2</v>
      </c>
      <c r="H13" s="21"/>
      <c r="I13" s="22"/>
    </row>
    <row r="14" spans="1:9" ht="13" customHeight="1">
      <c r="A14" s="16" t="s">
        <v>424</v>
      </c>
      <c r="B14" s="17" t="s">
        <v>425</v>
      </c>
      <c r="C14" s="13" t="s">
        <v>426</v>
      </c>
      <c r="D14" s="13" t="s">
        <v>219</v>
      </c>
      <c r="E14" s="18">
        <v>10037</v>
      </c>
      <c r="F14" s="19">
        <v>204.273</v>
      </c>
      <c r="G14" s="20">
        <v>2.75E-2</v>
      </c>
      <c r="H14" s="21"/>
      <c r="I14" s="22"/>
    </row>
    <row r="15" spans="1:9" ht="13" customHeight="1">
      <c r="A15" s="16" t="s">
        <v>107</v>
      </c>
      <c r="B15" s="17" t="s">
        <v>108</v>
      </c>
      <c r="C15" s="13" t="s">
        <v>109</v>
      </c>
      <c r="D15" s="13" t="s">
        <v>110</v>
      </c>
      <c r="E15" s="18">
        <v>4973</v>
      </c>
      <c r="F15" s="19">
        <v>184.45849999999999</v>
      </c>
      <c r="G15" s="20">
        <v>2.4799999999999999E-2</v>
      </c>
      <c r="H15" s="21"/>
      <c r="I15" s="22"/>
    </row>
    <row r="16" spans="1:9" ht="13" customHeight="1">
      <c r="A16" s="16" t="s">
        <v>90</v>
      </c>
      <c r="B16" s="17" t="s">
        <v>91</v>
      </c>
      <c r="C16" s="13" t="s">
        <v>92</v>
      </c>
      <c r="D16" s="13" t="s">
        <v>61</v>
      </c>
      <c r="E16" s="18">
        <v>21023</v>
      </c>
      <c r="F16" s="19">
        <v>181.6808</v>
      </c>
      <c r="G16" s="20">
        <v>2.4400000000000002E-2</v>
      </c>
      <c r="H16" s="21"/>
      <c r="I16" s="22"/>
    </row>
    <row r="17" spans="1:9" ht="13" customHeight="1">
      <c r="A17" s="16" t="s">
        <v>111</v>
      </c>
      <c r="B17" s="17" t="s">
        <v>112</v>
      </c>
      <c r="C17" s="13" t="s">
        <v>113</v>
      </c>
      <c r="D17" s="13" t="s">
        <v>114</v>
      </c>
      <c r="E17" s="18">
        <v>30000</v>
      </c>
      <c r="F17" s="19">
        <v>181.32</v>
      </c>
      <c r="G17" s="20">
        <v>2.4400000000000002E-2</v>
      </c>
      <c r="H17" s="21"/>
      <c r="I17" s="22"/>
    </row>
    <row r="18" spans="1:9" ht="13" customHeight="1">
      <c r="A18" s="16" t="s">
        <v>882</v>
      </c>
      <c r="B18" s="17" t="s">
        <v>883</v>
      </c>
      <c r="C18" s="13" t="s">
        <v>884</v>
      </c>
      <c r="D18" s="13" t="s">
        <v>229</v>
      </c>
      <c r="E18" s="18">
        <v>2973</v>
      </c>
      <c r="F18" s="19">
        <v>180.2679</v>
      </c>
      <c r="G18" s="20">
        <v>2.4199999999999999E-2</v>
      </c>
      <c r="H18" s="21"/>
      <c r="I18" s="22"/>
    </row>
    <row r="19" spans="1:9" ht="13" customHeight="1">
      <c r="A19" s="16" t="s">
        <v>213</v>
      </c>
      <c r="B19" s="17" t="s">
        <v>214</v>
      </c>
      <c r="C19" s="13" t="s">
        <v>215</v>
      </c>
      <c r="D19" s="13" t="s">
        <v>79</v>
      </c>
      <c r="E19" s="18">
        <v>17405</v>
      </c>
      <c r="F19" s="19">
        <v>173.3886</v>
      </c>
      <c r="G19" s="20">
        <v>2.3300000000000001E-2</v>
      </c>
      <c r="H19" s="21"/>
      <c r="I19" s="22"/>
    </row>
    <row r="20" spans="1:9" ht="13" customHeight="1">
      <c r="A20" s="16" t="s">
        <v>151</v>
      </c>
      <c r="B20" s="17" t="s">
        <v>152</v>
      </c>
      <c r="C20" s="13" t="s">
        <v>153</v>
      </c>
      <c r="D20" s="13" t="s">
        <v>61</v>
      </c>
      <c r="E20" s="18">
        <v>6955</v>
      </c>
      <c r="F20" s="19">
        <v>153.0865</v>
      </c>
      <c r="G20" s="20">
        <v>2.06E-2</v>
      </c>
      <c r="H20" s="21"/>
      <c r="I20" s="22"/>
    </row>
    <row r="21" spans="1:9" ht="13" customHeight="1">
      <c r="A21" s="16" t="s">
        <v>1175</v>
      </c>
      <c r="B21" s="17" t="s">
        <v>1176</v>
      </c>
      <c r="C21" s="13" t="s">
        <v>1177</v>
      </c>
      <c r="D21" s="13" t="s">
        <v>61</v>
      </c>
      <c r="E21" s="18">
        <v>50709</v>
      </c>
      <c r="F21" s="19">
        <v>147.46180000000001</v>
      </c>
      <c r="G21" s="20">
        <v>1.9800000000000002E-2</v>
      </c>
      <c r="H21" s="21"/>
      <c r="I21" s="22"/>
    </row>
    <row r="22" spans="1:9" ht="13" customHeight="1">
      <c r="A22" s="16" t="s">
        <v>1178</v>
      </c>
      <c r="B22" s="17" t="s">
        <v>1179</v>
      </c>
      <c r="C22" s="13" t="s">
        <v>1180</v>
      </c>
      <c r="D22" s="13" t="s">
        <v>408</v>
      </c>
      <c r="E22" s="18">
        <v>982</v>
      </c>
      <c r="F22" s="19">
        <v>146.102</v>
      </c>
      <c r="G22" s="20">
        <v>1.9599999999999999E-2</v>
      </c>
      <c r="H22" s="21"/>
      <c r="I22" s="22"/>
    </row>
    <row r="23" spans="1:9" ht="13" customHeight="1">
      <c r="A23" s="16" t="s">
        <v>143</v>
      </c>
      <c r="B23" s="17" t="s">
        <v>144</v>
      </c>
      <c r="C23" s="13" t="s">
        <v>145</v>
      </c>
      <c r="D23" s="13" t="s">
        <v>146</v>
      </c>
      <c r="E23" s="18">
        <v>51655</v>
      </c>
      <c r="F23" s="19">
        <v>143.6267</v>
      </c>
      <c r="G23" s="20">
        <v>1.9300000000000001E-2</v>
      </c>
      <c r="H23" s="21"/>
      <c r="I23" s="22"/>
    </row>
    <row r="24" spans="1:9" ht="13" customHeight="1">
      <c r="A24" s="16" t="s">
        <v>879</v>
      </c>
      <c r="B24" s="17" t="s">
        <v>880</v>
      </c>
      <c r="C24" s="13" t="s">
        <v>881</v>
      </c>
      <c r="D24" s="13" t="s">
        <v>219</v>
      </c>
      <c r="E24" s="18">
        <v>8127</v>
      </c>
      <c r="F24" s="19">
        <v>139.76</v>
      </c>
      <c r="G24" s="20">
        <v>1.8800000000000001E-2</v>
      </c>
      <c r="H24" s="21"/>
      <c r="I24" s="22"/>
    </row>
    <row r="25" spans="1:9" ht="13" customHeight="1">
      <c r="A25" s="16" t="s">
        <v>1181</v>
      </c>
      <c r="B25" s="17" t="s">
        <v>1182</v>
      </c>
      <c r="C25" s="13" t="s">
        <v>1183</v>
      </c>
      <c r="D25" s="13" t="s">
        <v>175</v>
      </c>
      <c r="E25" s="18">
        <v>5655</v>
      </c>
      <c r="F25" s="19">
        <v>136.6644</v>
      </c>
      <c r="G25" s="20">
        <v>1.84E-2</v>
      </c>
      <c r="H25" s="21"/>
      <c r="I25" s="22"/>
    </row>
    <row r="26" spans="1:9" ht="13" customHeight="1">
      <c r="A26" s="16" t="s">
        <v>897</v>
      </c>
      <c r="B26" s="17" t="s">
        <v>898</v>
      </c>
      <c r="C26" s="13" t="s">
        <v>899</v>
      </c>
      <c r="D26" s="13" t="s">
        <v>219</v>
      </c>
      <c r="E26" s="18">
        <v>5476</v>
      </c>
      <c r="F26" s="19">
        <v>135.45429999999999</v>
      </c>
      <c r="G26" s="20">
        <v>1.8200000000000001E-2</v>
      </c>
      <c r="H26" s="21"/>
      <c r="I26" s="22"/>
    </row>
    <row r="27" spans="1:9" ht="13" customHeight="1">
      <c r="A27" s="16" t="s">
        <v>1102</v>
      </c>
      <c r="B27" s="17" t="s">
        <v>1103</v>
      </c>
      <c r="C27" s="13" t="s">
        <v>1104</v>
      </c>
      <c r="D27" s="13" t="s">
        <v>1105</v>
      </c>
      <c r="E27" s="18">
        <v>8032</v>
      </c>
      <c r="F27" s="19">
        <v>134.51990000000001</v>
      </c>
      <c r="G27" s="20">
        <v>1.8100000000000002E-2</v>
      </c>
      <c r="H27" s="21"/>
      <c r="I27" s="22"/>
    </row>
    <row r="28" spans="1:9" ht="13" customHeight="1">
      <c r="A28" s="16" t="s">
        <v>1184</v>
      </c>
      <c r="B28" s="17" t="s">
        <v>1185</v>
      </c>
      <c r="C28" s="13" t="s">
        <v>1186</v>
      </c>
      <c r="D28" s="13" t="s">
        <v>301</v>
      </c>
      <c r="E28" s="18">
        <v>82000</v>
      </c>
      <c r="F28" s="19">
        <v>133.4796</v>
      </c>
      <c r="G28" s="20">
        <v>1.7899999999999999E-2</v>
      </c>
      <c r="H28" s="21"/>
      <c r="I28" s="22"/>
    </row>
    <row r="29" spans="1:9" ht="13" customHeight="1">
      <c r="A29" s="16" t="s">
        <v>1084</v>
      </c>
      <c r="B29" s="17" t="s">
        <v>1085</v>
      </c>
      <c r="C29" s="13" t="s">
        <v>1086</v>
      </c>
      <c r="D29" s="13" t="s">
        <v>179</v>
      </c>
      <c r="E29" s="18">
        <v>13259</v>
      </c>
      <c r="F29" s="19">
        <v>128.4134</v>
      </c>
      <c r="G29" s="20">
        <v>1.7299999999999999E-2</v>
      </c>
      <c r="H29" s="21"/>
      <c r="I29" s="22"/>
    </row>
    <row r="30" spans="1:9" ht="13" customHeight="1">
      <c r="A30" s="16" t="s">
        <v>1134</v>
      </c>
      <c r="B30" s="17" t="s">
        <v>1135</v>
      </c>
      <c r="C30" s="13" t="s">
        <v>1136</v>
      </c>
      <c r="D30" s="13" t="s">
        <v>179</v>
      </c>
      <c r="E30" s="18">
        <v>11115</v>
      </c>
      <c r="F30" s="19">
        <v>127.13339999999999</v>
      </c>
      <c r="G30" s="20">
        <v>1.7100000000000001E-2</v>
      </c>
      <c r="H30" s="21"/>
      <c r="I30" s="22"/>
    </row>
    <row r="31" spans="1:9" ht="13" customHeight="1">
      <c r="A31" s="16" t="s">
        <v>1187</v>
      </c>
      <c r="B31" s="17" t="s">
        <v>1188</v>
      </c>
      <c r="C31" s="13" t="s">
        <v>1189</v>
      </c>
      <c r="D31" s="13" t="s">
        <v>146</v>
      </c>
      <c r="E31" s="18">
        <v>25000</v>
      </c>
      <c r="F31" s="19">
        <v>124.78749999999999</v>
      </c>
      <c r="G31" s="20">
        <v>1.6799999999999999E-2</v>
      </c>
      <c r="H31" s="21"/>
      <c r="I31" s="22"/>
    </row>
    <row r="32" spans="1:9" ht="13" customHeight="1">
      <c r="A32" s="16" t="s">
        <v>273</v>
      </c>
      <c r="B32" s="17" t="s">
        <v>274</v>
      </c>
      <c r="C32" s="13" t="s">
        <v>275</v>
      </c>
      <c r="D32" s="13" t="s">
        <v>79</v>
      </c>
      <c r="E32" s="18">
        <v>5817</v>
      </c>
      <c r="F32" s="19">
        <v>118.661</v>
      </c>
      <c r="G32" s="20">
        <v>1.5900000000000001E-2</v>
      </c>
      <c r="H32" s="21"/>
      <c r="I32" s="22"/>
    </row>
    <row r="33" spans="1:9" ht="13" customHeight="1">
      <c r="A33" s="16" t="s">
        <v>196</v>
      </c>
      <c r="B33" s="17" t="s">
        <v>197</v>
      </c>
      <c r="C33" s="13" t="s">
        <v>198</v>
      </c>
      <c r="D33" s="13" t="s">
        <v>99</v>
      </c>
      <c r="E33" s="18">
        <v>65666</v>
      </c>
      <c r="F33" s="19">
        <v>118.2513</v>
      </c>
      <c r="G33" s="20">
        <v>1.5900000000000001E-2</v>
      </c>
      <c r="H33" s="21"/>
      <c r="I33" s="22"/>
    </row>
    <row r="34" spans="1:9" ht="13" customHeight="1">
      <c r="A34" s="16" t="s">
        <v>451</v>
      </c>
      <c r="B34" s="17" t="s">
        <v>452</v>
      </c>
      <c r="C34" s="13" t="s">
        <v>453</v>
      </c>
      <c r="D34" s="13" t="s">
        <v>317</v>
      </c>
      <c r="E34" s="18">
        <v>2490</v>
      </c>
      <c r="F34" s="19">
        <v>110.4166</v>
      </c>
      <c r="G34" s="20">
        <v>1.4800000000000001E-2</v>
      </c>
      <c r="H34" s="21"/>
      <c r="I34" s="22"/>
    </row>
    <row r="35" spans="1:9" ht="13" customHeight="1">
      <c r="A35" s="16" t="s">
        <v>1190</v>
      </c>
      <c r="B35" s="17" t="s">
        <v>1191</v>
      </c>
      <c r="C35" s="13" t="s">
        <v>1192</v>
      </c>
      <c r="D35" s="13" t="s">
        <v>408</v>
      </c>
      <c r="E35" s="18">
        <v>6455</v>
      </c>
      <c r="F35" s="19">
        <v>109.70269999999999</v>
      </c>
      <c r="G35" s="20">
        <v>1.47E-2</v>
      </c>
      <c r="H35" s="21"/>
      <c r="I35" s="22"/>
    </row>
    <row r="36" spans="1:9" ht="13" customHeight="1">
      <c r="A36" s="16" t="s">
        <v>1193</v>
      </c>
      <c r="B36" s="17" t="s">
        <v>1194</v>
      </c>
      <c r="C36" s="13" t="s">
        <v>1195</v>
      </c>
      <c r="D36" s="13" t="s">
        <v>408</v>
      </c>
      <c r="E36" s="18">
        <v>2807</v>
      </c>
      <c r="F36" s="19">
        <v>107.0197</v>
      </c>
      <c r="G36" s="20">
        <v>1.44E-2</v>
      </c>
      <c r="H36" s="21"/>
      <c r="I36" s="22"/>
    </row>
    <row r="37" spans="1:9" ht="13" customHeight="1">
      <c r="A37" s="16" t="s">
        <v>1196</v>
      </c>
      <c r="B37" s="17" t="s">
        <v>1197</v>
      </c>
      <c r="C37" s="13" t="s">
        <v>1198</v>
      </c>
      <c r="D37" s="13" t="s">
        <v>408</v>
      </c>
      <c r="E37" s="18">
        <v>10569</v>
      </c>
      <c r="F37" s="19">
        <v>106.72580000000001</v>
      </c>
      <c r="G37" s="20">
        <v>1.43E-2</v>
      </c>
      <c r="H37" s="21"/>
      <c r="I37" s="22"/>
    </row>
    <row r="38" spans="1:9" ht="13" customHeight="1">
      <c r="A38" s="16" t="s">
        <v>970</v>
      </c>
      <c r="B38" s="17" t="s">
        <v>971</v>
      </c>
      <c r="C38" s="13" t="s">
        <v>972</v>
      </c>
      <c r="D38" s="13" t="s">
        <v>240</v>
      </c>
      <c r="E38" s="18">
        <v>30273</v>
      </c>
      <c r="F38" s="19">
        <v>104.32080000000001</v>
      </c>
      <c r="G38" s="20">
        <v>1.4E-2</v>
      </c>
      <c r="H38" s="21"/>
      <c r="I38" s="22"/>
    </row>
    <row r="39" spans="1:9" ht="13" customHeight="1">
      <c r="A39" s="16" t="s">
        <v>276</v>
      </c>
      <c r="B39" s="17" t="s">
        <v>277</v>
      </c>
      <c r="C39" s="13" t="s">
        <v>278</v>
      </c>
      <c r="D39" s="13" t="s">
        <v>279</v>
      </c>
      <c r="E39" s="18">
        <v>13242</v>
      </c>
      <c r="F39" s="19">
        <v>99.394499999999994</v>
      </c>
      <c r="G39" s="20">
        <v>1.34E-2</v>
      </c>
      <c r="H39" s="21"/>
      <c r="I39" s="22"/>
    </row>
    <row r="40" spans="1:9" ht="13" customHeight="1">
      <c r="A40" s="16" t="s">
        <v>1199</v>
      </c>
      <c r="B40" s="17" t="s">
        <v>1200</v>
      </c>
      <c r="C40" s="13" t="s">
        <v>1201</v>
      </c>
      <c r="D40" s="13" t="s">
        <v>317</v>
      </c>
      <c r="E40" s="18">
        <v>19454</v>
      </c>
      <c r="F40" s="19">
        <v>89.303600000000003</v>
      </c>
      <c r="G40" s="20">
        <v>1.2E-2</v>
      </c>
      <c r="H40" s="21"/>
      <c r="I40" s="22"/>
    </row>
    <row r="41" spans="1:9" ht="13" customHeight="1">
      <c r="A41" s="16" t="s">
        <v>1202</v>
      </c>
      <c r="B41" s="17" t="s">
        <v>1203</v>
      </c>
      <c r="C41" s="13" t="s">
        <v>1204</v>
      </c>
      <c r="D41" s="13" t="s">
        <v>1205</v>
      </c>
      <c r="E41" s="18">
        <v>1595</v>
      </c>
      <c r="F41" s="19">
        <v>74.89</v>
      </c>
      <c r="G41" s="20">
        <v>1.01E-2</v>
      </c>
      <c r="H41" s="21"/>
      <c r="I41" s="22"/>
    </row>
    <row r="42" spans="1:9" ht="13" customHeight="1">
      <c r="A42" s="16" t="s">
        <v>1206</v>
      </c>
      <c r="B42" s="17" t="s">
        <v>1207</v>
      </c>
      <c r="C42" s="13" t="s">
        <v>1208</v>
      </c>
      <c r="D42" s="13" t="s">
        <v>1209</v>
      </c>
      <c r="E42" s="18">
        <v>7819</v>
      </c>
      <c r="F42" s="19">
        <v>73.686300000000003</v>
      </c>
      <c r="G42" s="20">
        <v>9.9000000000000008E-3</v>
      </c>
      <c r="H42" s="21"/>
      <c r="I42" s="22"/>
    </row>
    <row r="43" spans="1:9" ht="13" customHeight="1">
      <c r="A43" s="16" t="s">
        <v>412</v>
      </c>
      <c r="B43" s="17" t="s">
        <v>413</v>
      </c>
      <c r="C43" s="13" t="s">
        <v>414</v>
      </c>
      <c r="D43" s="13" t="s">
        <v>171</v>
      </c>
      <c r="E43" s="18">
        <v>5675</v>
      </c>
      <c r="F43" s="19">
        <v>73.093999999999994</v>
      </c>
      <c r="G43" s="20">
        <v>9.7999999999999997E-3</v>
      </c>
      <c r="H43" s="21"/>
      <c r="I43" s="22"/>
    </row>
    <row r="44" spans="1:9" ht="13" customHeight="1">
      <c r="A44" s="16" t="s">
        <v>1210</v>
      </c>
      <c r="B44" s="17" t="s">
        <v>1211</v>
      </c>
      <c r="C44" s="13" t="s">
        <v>1212</v>
      </c>
      <c r="D44" s="13" t="s">
        <v>317</v>
      </c>
      <c r="E44" s="18">
        <v>2103</v>
      </c>
      <c r="F44" s="19">
        <v>63.155200000000001</v>
      </c>
      <c r="G44" s="20">
        <v>8.5000000000000006E-3</v>
      </c>
      <c r="H44" s="21"/>
      <c r="I44" s="22"/>
    </row>
    <row r="45" spans="1:9" ht="13" customHeight="1">
      <c r="A45" s="16" t="s">
        <v>260</v>
      </c>
      <c r="B45" s="17" t="s">
        <v>261</v>
      </c>
      <c r="C45" s="13" t="s">
        <v>262</v>
      </c>
      <c r="D45" s="13" t="s">
        <v>179</v>
      </c>
      <c r="E45" s="18">
        <v>3924</v>
      </c>
      <c r="F45" s="19">
        <v>55.9131</v>
      </c>
      <c r="G45" s="20">
        <v>7.4999999999999997E-3</v>
      </c>
      <c r="H45" s="21"/>
      <c r="I45" s="22"/>
    </row>
    <row r="46" spans="1:9" ht="13" customHeight="1">
      <c r="A46" s="16" t="s">
        <v>1213</v>
      </c>
      <c r="B46" s="17" t="s">
        <v>1214</v>
      </c>
      <c r="C46" s="13" t="s">
        <v>1215</v>
      </c>
      <c r="D46" s="13" t="s">
        <v>236</v>
      </c>
      <c r="E46" s="18">
        <v>6855</v>
      </c>
      <c r="F46" s="19">
        <v>53.338799999999999</v>
      </c>
      <c r="G46" s="20">
        <v>7.1999999999999998E-3</v>
      </c>
      <c r="H46" s="21"/>
      <c r="I46" s="22"/>
    </row>
    <row r="47" spans="1:9" ht="13" customHeight="1">
      <c r="A47" s="16" t="s">
        <v>1216</v>
      </c>
      <c r="B47" s="17" t="s">
        <v>1217</v>
      </c>
      <c r="C47" s="13" t="s">
        <v>1218</v>
      </c>
      <c r="D47" s="13" t="s">
        <v>317</v>
      </c>
      <c r="E47" s="18">
        <v>27238</v>
      </c>
      <c r="F47" s="19">
        <v>51.2102</v>
      </c>
      <c r="G47" s="20">
        <v>6.8999999999999999E-3</v>
      </c>
      <c r="H47" s="21"/>
      <c r="I47" s="22"/>
    </row>
    <row r="48" spans="1:9" ht="13" customHeight="1">
      <c r="A48" s="16" t="s">
        <v>1219</v>
      </c>
      <c r="B48" s="17" t="s">
        <v>1220</v>
      </c>
      <c r="C48" s="13" t="s">
        <v>1221</v>
      </c>
      <c r="D48" s="13" t="s">
        <v>219</v>
      </c>
      <c r="E48" s="18">
        <v>500</v>
      </c>
      <c r="F48" s="19">
        <v>45.145000000000003</v>
      </c>
      <c r="G48" s="20">
        <v>6.1000000000000004E-3</v>
      </c>
      <c r="H48" s="21"/>
      <c r="I48" s="22"/>
    </row>
    <row r="49" spans="1:9" ht="13" customHeight="1">
      <c r="A49" s="16" t="s">
        <v>1087</v>
      </c>
      <c r="B49" s="17" t="s">
        <v>1088</v>
      </c>
      <c r="C49" s="13" t="s">
        <v>1089</v>
      </c>
      <c r="D49" s="13" t="s">
        <v>179</v>
      </c>
      <c r="E49" s="18">
        <v>5424</v>
      </c>
      <c r="F49" s="19">
        <v>44.954099999999997</v>
      </c>
      <c r="G49" s="20">
        <v>6.0000000000000001E-3</v>
      </c>
      <c r="H49" s="21"/>
      <c r="I49" s="22"/>
    </row>
    <row r="50" spans="1:9" ht="13" customHeight="1">
      <c r="A50" s="16" t="s">
        <v>1222</v>
      </c>
      <c r="B50" s="17" t="s">
        <v>1223</v>
      </c>
      <c r="C50" s="13" t="s">
        <v>1224</v>
      </c>
      <c r="D50" s="13" t="s">
        <v>114</v>
      </c>
      <c r="E50" s="18">
        <v>2912</v>
      </c>
      <c r="F50" s="19">
        <v>42.343400000000003</v>
      </c>
      <c r="G50" s="20">
        <v>5.7000000000000002E-3</v>
      </c>
      <c r="H50" s="21"/>
      <c r="I50" s="22"/>
    </row>
    <row r="51" spans="1:9" ht="13" customHeight="1">
      <c r="A51" s="16" t="s">
        <v>96</v>
      </c>
      <c r="B51" s="17" t="s">
        <v>97</v>
      </c>
      <c r="C51" s="13" t="s">
        <v>98</v>
      </c>
      <c r="D51" s="13" t="s">
        <v>99</v>
      </c>
      <c r="E51" s="18">
        <v>27920</v>
      </c>
      <c r="F51" s="19">
        <v>41.0396</v>
      </c>
      <c r="G51" s="20">
        <v>5.4999999999999997E-3</v>
      </c>
      <c r="H51" s="21"/>
      <c r="I51" s="22"/>
    </row>
    <row r="52" spans="1:9" ht="13" customHeight="1">
      <c r="A52" s="16" t="s">
        <v>973</v>
      </c>
      <c r="B52" s="17" t="s">
        <v>974</v>
      </c>
      <c r="C52" s="13" t="s">
        <v>975</v>
      </c>
      <c r="D52" s="13" t="s">
        <v>61</v>
      </c>
      <c r="E52" s="18">
        <v>71207</v>
      </c>
      <c r="F52" s="19">
        <v>37.732599999999998</v>
      </c>
      <c r="G52" s="20">
        <v>5.1000000000000004E-3</v>
      </c>
      <c r="H52" s="21"/>
      <c r="I52" s="22"/>
    </row>
    <row r="53" spans="1:9" ht="13" customHeight="1">
      <c r="A53" s="16" t="s">
        <v>1096</v>
      </c>
      <c r="B53" s="17" t="s">
        <v>1097</v>
      </c>
      <c r="C53" s="13" t="s">
        <v>1098</v>
      </c>
      <c r="D53" s="13" t="s">
        <v>317</v>
      </c>
      <c r="E53" s="18">
        <v>1829</v>
      </c>
      <c r="F53" s="19">
        <v>25.395700000000001</v>
      </c>
      <c r="G53" s="20">
        <v>3.3999999999999998E-3</v>
      </c>
      <c r="H53" s="21"/>
      <c r="I53" s="22"/>
    </row>
    <row r="54" spans="1:9" ht="13" customHeight="1">
      <c r="A54" s="16" t="s">
        <v>1225</v>
      </c>
      <c r="B54" s="17" t="s">
        <v>1226</v>
      </c>
      <c r="C54" s="13" t="s">
        <v>1227</v>
      </c>
      <c r="D54" s="13" t="s">
        <v>219</v>
      </c>
      <c r="E54" s="18">
        <v>492</v>
      </c>
      <c r="F54" s="19">
        <v>24.5395</v>
      </c>
      <c r="G54" s="20">
        <v>3.3E-3</v>
      </c>
      <c r="H54" s="21"/>
      <c r="I54" s="22"/>
    </row>
    <row r="55" spans="1:9" ht="13" customHeight="1">
      <c r="A55" s="16" t="s">
        <v>885</v>
      </c>
      <c r="B55" s="17" t="s">
        <v>886</v>
      </c>
      <c r="C55" s="13" t="s">
        <v>887</v>
      </c>
      <c r="D55" s="13" t="s">
        <v>219</v>
      </c>
      <c r="E55" s="18">
        <v>246</v>
      </c>
      <c r="F55" s="19">
        <v>11.119</v>
      </c>
      <c r="G55" s="20">
        <v>1.5E-3</v>
      </c>
      <c r="H55" s="21"/>
      <c r="I55" s="22"/>
    </row>
    <row r="56" spans="1:9" ht="13" customHeight="1">
      <c r="A56" s="4"/>
      <c r="B56" s="12" t="s">
        <v>460</v>
      </c>
      <c r="C56" s="13"/>
      <c r="D56" s="13"/>
      <c r="E56" s="13"/>
      <c r="F56" s="23">
        <v>6954.1588000000002</v>
      </c>
      <c r="G56" s="24">
        <f>ROUND(SUM(G1:G55),4)</f>
        <v>0.93469999999999998</v>
      </c>
      <c r="H56" s="25"/>
      <c r="I56" s="26"/>
    </row>
    <row r="57" spans="1:9" ht="13" customHeight="1">
      <c r="A57" s="4"/>
      <c r="B57" s="27" t="s">
        <v>461</v>
      </c>
      <c r="C57" s="1"/>
      <c r="D57" s="1"/>
      <c r="E57" s="1"/>
      <c r="F57" s="25" t="s">
        <v>462</v>
      </c>
      <c r="G57" s="25" t="s">
        <v>462</v>
      </c>
      <c r="H57" s="25"/>
      <c r="I57" s="26"/>
    </row>
    <row r="58" spans="1:9" ht="13" customHeight="1">
      <c r="A58" s="4"/>
      <c r="B58" s="27" t="s">
        <v>460</v>
      </c>
      <c r="C58" s="1"/>
      <c r="D58" s="1"/>
      <c r="E58" s="1"/>
      <c r="F58" s="25" t="s">
        <v>462</v>
      </c>
      <c r="G58" s="25" t="s">
        <v>462</v>
      </c>
      <c r="H58" s="25"/>
      <c r="I58" s="26"/>
    </row>
    <row r="59" spans="1:9" ht="13" customHeight="1">
      <c r="A59" s="4"/>
      <c r="B59" s="27" t="s">
        <v>463</v>
      </c>
      <c r="C59" s="28"/>
      <c r="D59" s="1"/>
      <c r="E59" s="28"/>
      <c r="F59" s="23">
        <v>6954.1588000000002</v>
      </c>
      <c r="G59" s="24">
        <f>ROUND(SUM(G56),4)</f>
        <v>0.93469999999999998</v>
      </c>
      <c r="H59" s="25"/>
      <c r="I59" s="26"/>
    </row>
    <row r="60" spans="1:9" ht="13" customHeight="1">
      <c r="A60" s="4"/>
      <c r="B60" s="12" t="s">
        <v>867</v>
      </c>
      <c r="C60" s="13"/>
      <c r="D60" s="13"/>
      <c r="E60" s="13"/>
      <c r="F60" s="13"/>
      <c r="G60" s="13"/>
      <c r="H60" s="14"/>
      <c r="I60" s="15"/>
    </row>
    <row r="61" spans="1:9" ht="13" customHeight="1">
      <c r="A61" s="16" t="s">
        <v>868</v>
      </c>
      <c r="B61" s="17" t="s">
        <v>869</v>
      </c>
      <c r="C61" s="13"/>
      <c r="D61" s="13"/>
      <c r="E61" s="18"/>
      <c r="F61" s="19">
        <v>203.4246</v>
      </c>
      <c r="G61" s="20">
        <v>2.7300000000000001E-2</v>
      </c>
      <c r="H61" s="29">
        <v>5.3791196009390509E-2</v>
      </c>
      <c r="I61" s="22"/>
    </row>
    <row r="62" spans="1:9" ht="13" customHeight="1">
      <c r="A62" s="4"/>
      <c r="B62" s="12" t="s">
        <v>460</v>
      </c>
      <c r="C62" s="13"/>
      <c r="D62" s="13"/>
      <c r="E62" s="13"/>
      <c r="F62" s="23">
        <v>203.4246</v>
      </c>
      <c r="G62" s="24">
        <f>ROUND(SUM(G60:G61),4)</f>
        <v>2.7300000000000001E-2</v>
      </c>
      <c r="H62" s="25"/>
      <c r="I62" s="26"/>
    </row>
    <row r="63" spans="1:9" ht="13" customHeight="1">
      <c r="A63" s="4"/>
      <c r="B63" s="27" t="s">
        <v>463</v>
      </c>
      <c r="C63" s="28"/>
      <c r="D63" s="1"/>
      <c r="E63" s="28"/>
      <c r="F63" s="23">
        <v>203.4246</v>
      </c>
      <c r="G63" s="24">
        <f>ROUND(SUM(G62),4)</f>
        <v>2.7300000000000001E-2</v>
      </c>
      <c r="H63" s="25"/>
      <c r="I63" s="26"/>
    </row>
    <row r="64" spans="1:9" ht="13" customHeight="1">
      <c r="A64" s="4"/>
      <c r="B64" s="27" t="s">
        <v>870</v>
      </c>
      <c r="C64" s="13"/>
      <c r="D64" s="1"/>
      <c r="E64" s="13"/>
      <c r="F64" s="30">
        <v>282.47660000000002</v>
      </c>
      <c r="G64" s="24">
        <v>3.7999999999999999E-2</v>
      </c>
      <c r="H64" s="25"/>
      <c r="I64" s="26"/>
    </row>
    <row r="65" spans="1:9" ht="13" customHeight="1">
      <c r="A65" s="4"/>
      <c r="B65" s="31" t="s">
        <v>871</v>
      </c>
      <c r="C65" s="32"/>
      <c r="D65" s="32"/>
      <c r="E65" s="32"/>
      <c r="F65" s="33">
        <v>7440.06</v>
      </c>
      <c r="G65" s="34">
        <f>ROUND(SUM(G59,G63,G64),4)</f>
        <v>1</v>
      </c>
      <c r="H65" s="35"/>
      <c r="I65" s="36"/>
    </row>
    <row r="66" spans="1:9" ht="13" customHeight="1">
      <c r="A66" s="4"/>
      <c r="B66" s="6"/>
      <c r="C66" s="4"/>
      <c r="D66" s="4"/>
      <c r="E66" s="4"/>
      <c r="F66" s="4"/>
      <c r="G66" s="4"/>
      <c r="H66" s="4"/>
      <c r="I66" s="4"/>
    </row>
    <row r="67" spans="1:9" ht="13" customHeight="1">
      <c r="A67" s="4"/>
      <c r="B67" s="3" t="s">
        <v>874</v>
      </c>
      <c r="C67" s="4"/>
      <c r="D67" s="4"/>
      <c r="E67" s="4"/>
      <c r="F67" s="4"/>
      <c r="G67" s="4"/>
      <c r="H67" s="4"/>
      <c r="I67" s="4"/>
    </row>
    <row r="68" spans="1:9" ht="26.15" customHeight="1">
      <c r="A68" s="4"/>
      <c r="B68" s="129" t="s">
        <v>2082</v>
      </c>
      <c r="C68" s="129"/>
      <c r="D68" s="129"/>
      <c r="E68" s="129"/>
      <c r="F68" s="129"/>
      <c r="G68" s="129"/>
      <c r="H68" s="129"/>
      <c r="I68" s="129"/>
    </row>
    <row r="69" spans="1:9" ht="13" customHeight="1">
      <c r="A69" s="4"/>
      <c r="B69" s="129"/>
      <c r="C69" s="129"/>
      <c r="D69" s="129"/>
      <c r="E69" s="129"/>
      <c r="F69" s="129"/>
      <c r="G69" s="129"/>
      <c r="H69" s="129"/>
      <c r="I69" s="129"/>
    </row>
    <row r="70" spans="1:9" ht="13" customHeight="1">
      <c r="A70" s="4"/>
      <c r="B70" s="43" t="s">
        <v>1960</v>
      </c>
      <c r="C70" s="44"/>
      <c r="D70" s="44"/>
      <c r="E70" s="45"/>
      <c r="F70" s="45"/>
      <c r="G70" s="45"/>
      <c r="H70" s="45"/>
      <c r="I70" s="46"/>
    </row>
    <row r="71" spans="1:9" ht="13" customHeight="1">
      <c r="A71" s="4"/>
      <c r="B71" s="47" t="s">
        <v>1961</v>
      </c>
      <c r="C71" s="48"/>
      <c r="D71" s="48"/>
      <c r="E71" s="49"/>
      <c r="F71" s="49"/>
      <c r="G71" s="49"/>
      <c r="H71" s="49"/>
      <c r="I71" s="50"/>
    </row>
    <row r="72" spans="1:9" ht="13" customHeight="1">
      <c r="A72" s="4"/>
      <c r="B72" s="47" t="s">
        <v>1962</v>
      </c>
      <c r="C72" s="48"/>
      <c r="D72" s="48"/>
      <c r="E72" s="49"/>
      <c r="F72" s="49"/>
      <c r="G72" s="49"/>
      <c r="H72" s="49"/>
      <c r="I72" s="50"/>
    </row>
    <row r="73" spans="1:9" ht="13" customHeight="1">
      <c r="A73" s="4"/>
      <c r="B73" s="52" t="s">
        <v>1963</v>
      </c>
      <c r="C73" s="53" t="s">
        <v>1971</v>
      </c>
      <c r="D73" s="54" t="s">
        <v>1964</v>
      </c>
      <c r="E73" s="49"/>
      <c r="F73" s="49"/>
      <c r="G73" s="49"/>
      <c r="H73" s="49"/>
      <c r="I73" s="50"/>
    </row>
    <row r="74" spans="1:9" ht="13" customHeight="1">
      <c r="A74" s="4"/>
      <c r="B74" s="55" t="s">
        <v>1965</v>
      </c>
      <c r="C74" s="56">
        <v>11.420999999999999</v>
      </c>
      <c r="D74" s="57">
        <v>11.487</v>
      </c>
      <c r="E74" s="49"/>
      <c r="F74" s="49"/>
      <c r="G74" s="49"/>
      <c r="H74" s="49"/>
      <c r="I74" s="50"/>
    </row>
    <row r="75" spans="1:9" ht="13" customHeight="1">
      <c r="A75" s="4"/>
      <c r="B75" s="55" t="s">
        <v>1966</v>
      </c>
      <c r="C75" s="56">
        <v>11.420999999999999</v>
      </c>
      <c r="D75" s="57">
        <v>11.487</v>
      </c>
      <c r="E75" s="49"/>
      <c r="F75" s="49"/>
      <c r="G75" s="49"/>
      <c r="H75" s="49"/>
      <c r="I75" s="50"/>
    </row>
    <row r="76" spans="1:9" ht="13" customHeight="1">
      <c r="A76" s="4"/>
      <c r="B76" s="55" t="s">
        <v>1967</v>
      </c>
      <c r="C76" s="56">
        <v>11.612</v>
      </c>
      <c r="D76" s="57">
        <v>11.66</v>
      </c>
      <c r="E76" s="49"/>
      <c r="F76" s="49"/>
      <c r="G76" s="49"/>
      <c r="H76" s="49"/>
      <c r="I76" s="50"/>
    </row>
    <row r="77" spans="1:9" ht="13" customHeight="1">
      <c r="A77" s="4"/>
      <c r="B77" s="55" t="s">
        <v>1968</v>
      </c>
      <c r="C77" s="56">
        <v>11.612</v>
      </c>
      <c r="D77" s="57">
        <v>11.66</v>
      </c>
      <c r="E77" s="49"/>
      <c r="F77" s="49"/>
      <c r="G77" s="49"/>
      <c r="H77" s="49"/>
      <c r="I77" s="50"/>
    </row>
    <row r="78" spans="1:9" ht="13" customHeight="1">
      <c r="A78" s="4"/>
      <c r="B78" s="47" t="s">
        <v>1969</v>
      </c>
      <c r="C78" s="48"/>
      <c r="D78" s="48"/>
      <c r="E78" s="49"/>
      <c r="F78" s="49"/>
      <c r="G78" s="49"/>
      <c r="H78" s="49"/>
      <c r="I78" s="50"/>
    </row>
    <row r="79" spans="1:9" ht="13" customHeight="1">
      <c r="A79" s="4"/>
      <c r="B79" s="47" t="s">
        <v>1990</v>
      </c>
      <c r="C79" s="48"/>
      <c r="D79" s="48"/>
      <c r="E79" s="49"/>
      <c r="F79" s="49"/>
      <c r="G79" s="49"/>
      <c r="H79" s="49"/>
      <c r="I79" s="50"/>
    </row>
    <row r="80" spans="1:9" ht="13" customHeight="1">
      <c r="A80" s="4"/>
      <c r="B80" s="47" t="s">
        <v>1985</v>
      </c>
      <c r="C80" s="48"/>
      <c r="D80" s="48"/>
      <c r="E80" s="49"/>
      <c r="F80" s="49"/>
      <c r="G80" s="49"/>
      <c r="H80" s="49"/>
      <c r="I80" s="50"/>
    </row>
    <row r="81" spans="1:9" ht="13" customHeight="1">
      <c r="A81" s="4"/>
      <c r="B81" s="47" t="s">
        <v>1989</v>
      </c>
      <c r="C81" s="48"/>
      <c r="D81" s="48"/>
      <c r="E81" s="49"/>
      <c r="F81" s="49"/>
      <c r="G81" s="49"/>
      <c r="H81" s="49"/>
      <c r="I81" s="50"/>
    </row>
    <row r="82" spans="1:9" ht="13" customHeight="1">
      <c r="A82" s="4"/>
      <c r="B82" s="47" t="s">
        <v>1987</v>
      </c>
      <c r="C82" s="48"/>
      <c r="D82" s="48"/>
      <c r="E82" s="49"/>
      <c r="F82" s="49"/>
      <c r="G82" s="49"/>
      <c r="H82" s="49"/>
      <c r="I82" s="50"/>
    </row>
    <row r="83" spans="1:9" ht="13" customHeight="1">
      <c r="A83" s="4"/>
      <c r="B83" s="60"/>
      <c r="C83" s="48"/>
      <c r="D83" s="48"/>
      <c r="E83" s="49"/>
      <c r="F83" s="49"/>
      <c r="G83" s="49"/>
      <c r="H83" s="49"/>
      <c r="I83" s="50"/>
    </row>
    <row r="84" spans="1:9" ht="13" customHeight="1">
      <c r="A84" s="4"/>
      <c r="B84" s="80"/>
      <c r="C84" s="51"/>
      <c r="D84" s="51"/>
      <c r="E84" s="71"/>
      <c r="F84" s="71"/>
      <c r="G84" s="71"/>
      <c r="H84" s="71"/>
      <c r="I84" s="72"/>
    </row>
    <row r="85" spans="1:9" ht="13" customHeight="1">
      <c r="A85" s="4"/>
      <c r="B85" s="3"/>
      <c r="C85" s="3"/>
      <c r="D85" s="3"/>
      <c r="E85" s="3"/>
      <c r="F85" s="3"/>
      <c r="G85" s="3"/>
      <c r="H85" s="3"/>
      <c r="I85" s="3"/>
    </row>
    <row r="86" spans="1:9" ht="13" customHeight="1">
      <c r="A86" s="4"/>
      <c r="B86" s="129"/>
      <c r="C86" s="129"/>
      <c r="D86" s="129"/>
      <c r="E86" s="129"/>
      <c r="F86" s="129"/>
      <c r="G86" s="129"/>
      <c r="H86" s="129"/>
      <c r="I86" s="129"/>
    </row>
    <row r="87" spans="1:9" ht="13" customHeight="1">
      <c r="A87" s="4"/>
      <c r="B87" s="4"/>
      <c r="C87" s="130" t="s">
        <v>1228</v>
      </c>
      <c r="D87" s="130"/>
      <c r="E87" s="130"/>
      <c r="F87" s="130"/>
      <c r="G87" s="4"/>
      <c r="H87" s="4"/>
      <c r="I87" s="4"/>
    </row>
    <row r="88" spans="1:9" ht="13" customHeight="1">
      <c r="A88" s="4"/>
      <c r="B88" s="37" t="s">
        <v>876</v>
      </c>
      <c r="C88" s="130" t="s">
        <v>877</v>
      </c>
      <c r="D88" s="130"/>
      <c r="E88" s="130"/>
      <c r="F88" s="130"/>
      <c r="G88" s="4"/>
      <c r="H88" s="4"/>
      <c r="I88" s="4"/>
    </row>
    <row r="89" spans="1:9" ht="135" customHeight="1">
      <c r="A89" s="4"/>
      <c r="B89" s="38"/>
      <c r="C89" s="128"/>
      <c r="D89" s="128"/>
      <c r="E89" s="4"/>
      <c r="F89" s="4"/>
      <c r="G89" s="4"/>
      <c r="H89" s="4"/>
      <c r="I89" s="4"/>
    </row>
  </sheetData>
  <mergeCells count="6">
    <mergeCell ref="C89:D89"/>
    <mergeCell ref="B68:I68"/>
    <mergeCell ref="B69:I69"/>
    <mergeCell ref="B86:I86"/>
    <mergeCell ref="C87:F87"/>
    <mergeCell ref="C88:F88"/>
  </mergeCells>
  <hyperlinks>
    <hyperlink ref="A1" location="BajajFinservELSSTaxSaverFund" display="BFELSS" xr:uid="{00000000-0004-0000-0600-000000000000}"/>
    <hyperlink ref="B1" location="BajajFinservELSSTaxSaverFund" display="Bajaj Finserv ELSS Tax Saver Fund" xr:uid="{00000000-0004-0000-0600-000001000000}"/>
  </hyperlinks>
  <pageMargins left="0" right="0" top="0" bottom="0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32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12</v>
      </c>
      <c r="B1" s="3" t="s">
        <v>13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878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111</v>
      </c>
      <c r="B7" s="17" t="s">
        <v>112</v>
      </c>
      <c r="C7" s="13" t="s">
        <v>113</v>
      </c>
      <c r="D7" s="13" t="s">
        <v>114</v>
      </c>
      <c r="E7" s="18">
        <v>20700</v>
      </c>
      <c r="F7" s="19">
        <v>125.1108</v>
      </c>
      <c r="G7" s="20">
        <v>4.19E-2</v>
      </c>
      <c r="H7" s="21"/>
      <c r="I7" s="22"/>
    </row>
    <row r="8" spans="1:9" ht="13" customHeight="1">
      <c r="A8" s="16" t="s">
        <v>151</v>
      </c>
      <c r="B8" s="17" t="s">
        <v>152</v>
      </c>
      <c r="C8" s="13" t="s">
        <v>153</v>
      </c>
      <c r="D8" s="13" t="s">
        <v>61</v>
      </c>
      <c r="E8" s="18">
        <v>5349</v>
      </c>
      <c r="F8" s="19">
        <v>117.7368</v>
      </c>
      <c r="G8" s="20">
        <v>3.9399999999999998E-2</v>
      </c>
      <c r="H8" s="21"/>
      <c r="I8" s="22"/>
    </row>
    <row r="9" spans="1:9" ht="13" customHeight="1">
      <c r="A9" s="16" t="s">
        <v>143</v>
      </c>
      <c r="B9" s="17" t="s">
        <v>144</v>
      </c>
      <c r="C9" s="13" t="s">
        <v>145</v>
      </c>
      <c r="D9" s="13" t="s">
        <v>146</v>
      </c>
      <c r="E9" s="18">
        <v>38800</v>
      </c>
      <c r="F9" s="19">
        <v>107.88339999999999</v>
      </c>
      <c r="G9" s="20">
        <v>3.61E-2</v>
      </c>
      <c r="H9" s="21"/>
      <c r="I9" s="22"/>
    </row>
    <row r="10" spans="1:9" ht="13" customHeight="1">
      <c r="A10" s="16" t="s">
        <v>62</v>
      </c>
      <c r="B10" s="17" t="s">
        <v>63</v>
      </c>
      <c r="C10" s="13" t="s">
        <v>64</v>
      </c>
      <c r="D10" s="13" t="s">
        <v>61</v>
      </c>
      <c r="E10" s="18">
        <v>10700</v>
      </c>
      <c r="F10" s="19">
        <v>106.05840000000001</v>
      </c>
      <c r="G10" s="20">
        <v>3.5499999999999997E-2</v>
      </c>
      <c r="H10" s="21"/>
      <c r="I10" s="22"/>
    </row>
    <row r="11" spans="1:9" ht="13" customHeight="1">
      <c r="A11" s="16" t="s">
        <v>273</v>
      </c>
      <c r="B11" s="17" t="s">
        <v>274</v>
      </c>
      <c r="C11" s="13" t="s">
        <v>275</v>
      </c>
      <c r="D11" s="13" t="s">
        <v>79</v>
      </c>
      <c r="E11" s="18">
        <v>4900</v>
      </c>
      <c r="F11" s="19">
        <v>99.955100000000002</v>
      </c>
      <c r="G11" s="20">
        <v>3.3500000000000002E-2</v>
      </c>
      <c r="H11" s="21"/>
      <c r="I11" s="22"/>
    </row>
    <row r="12" spans="1:9" ht="13" customHeight="1">
      <c r="A12" s="16" t="s">
        <v>158</v>
      </c>
      <c r="B12" s="17" t="s">
        <v>159</v>
      </c>
      <c r="C12" s="13" t="s">
        <v>160</v>
      </c>
      <c r="D12" s="13" t="s">
        <v>61</v>
      </c>
      <c r="E12" s="18">
        <v>9750</v>
      </c>
      <c r="F12" s="19">
        <v>95.764499999999998</v>
      </c>
      <c r="G12" s="20">
        <v>3.2099999999999997E-2</v>
      </c>
      <c r="H12" s="21"/>
      <c r="I12" s="22"/>
    </row>
    <row r="13" spans="1:9" ht="13" customHeight="1">
      <c r="A13" s="16" t="s">
        <v>73</v>
      </c>
      <c r="B13" s="17" t="s">
        <v>74</v>
      </c>
      <c r="C13" s="13" t="s">
        <v>75</v>
      </c>
      <c r="D13" s="13" t="s">
        <v>61</v>
      </c>
      <c r="E13" s="18">
        <v>6900</v>
      </c>
      <c r="F13" s="19">
        <v>92.6601</v>
      </c>
      <c r="G13" s="20">
        <v>3.1E-2</v>
      </c>
      <c r="H13" s="21"/>
      <c r="I13" s="22"/>
    </row>
    <row r="14" spans="1:9" ht="13" customHeight="1">
      <c r="A14" s="16" t="s">
        <v>311</v>
      </c>
      <c r="B14" s="17" t="s">
        <v>312</v>
      </c>
      <c r="C14" s="13" t="s">
        <v>313</v>
      </c>
      <c r="D14" s="13" t="s">
        <v>175</v>
      </c>
      <c r="E14" s="18">
        <v>1950</v>
      </c>
      <c r="F14" s="19">
        <v>85.579700000000003</v>
      </c>
      <c r="G14" s="20">
        <v>2.87E-2</v>
      </c>
      <c r="H14" s="21"/>
      <c r="I14" s="22"/>
    </row>
    <row r="15" spans="1:9" ht="13" customHeight="1">
      <c r="A15" s="16" t="s">
        <v>128</v>
      </c>
      <c r="B15" s="17" t="s">
        <v>129</v>
      </c>
      <c r="C15" s="13" t="s">
        <v>130</v>
      </c>
      <c r="D15" s="13" t="s">
        <v>131</v>
      </c>
      <c r="E15" s="18">
        <v>20800</v>
      </c>
      <c r="F15" s="19">
        <v>83.823999999999998</v>
      </c>
      <c r="G15" s="20">
        <v>2.81E-2</v>
      </c>
      <c r="H15" s="21"/>
      <c r="I15" s="22"/>
    </row>
    <row r="16" spans="1:9" ht="13" customHeight="1">
      <c r="A16" s="16" t="s">
        <v>83</v>
      </c>
      <c r="B16" s="17" t="s">
        <v>84</v>
      </c>
      <c r="C16" s="13" t="s">
        <v>85</v>
      </c>
      <c r="D16" s="13" t="s">
        <v>86</v>
      </c>
      <c r="E16" s="18">
        <v>8400</v>
      </c>
      <c r="F16" s="19">
        <v>74.482799999999997</v>
      </c>
      <c r="G16" s="20">
        <v>2.4899999999999999E-2</v>
      </c>
      <c r="H16" s="21"/>
      <c r="I16" s="22"/>
    </row>
    <row r="17" spans="1:9" ht="13" customHeight="1">
      <c r="A17" s="16" t="s">
        <v>352</v>
      </c>
      <c r="B17" s="17" t="s">
        <v>353</v>
      </c>
      <c r="C17" s="13" t="s">
        <v>354</v>
      </c>
      <c r="D17" s="13" t="s">
        <v>127</v>
      </c>
      <c r="E17" s="18">
        <v>625</v>
      </c>
      <c r="F17" s="19">
        <v>69.599999999999994</v>
      </c>
      <c r="G17" s="20">
        <v>2.3300000000000001E-2</v>
      </c>
      <c r="H17" s="21"/>
      <c r="I17" s="22"/>
    </row>
    <row r="18" spans="1:9" ht="13" customHeight="1">
      <c r="A18" s="16" t="s">
        <v>121</v>
      </c>
      <c r="B18" s="17" t="s">
        <v>122</v>
      </c>
      <c r="C18" s="13" t="s">
        <v>123</v>
      </c>
      <c r="D18" s="13" t="s">
        <v>79</v>
      </c>
      <c r="E18" s="18">
        <v>23500</v>
      </c>
      <c r="F18" s="19">
        <v>69.313299999999998</v>
      </c>
      <c r="G18" s="20">
        <v>2.3199999999999998E-2</v>
      </c>
      <c r="H18" s="21"/>
      <c r="I18" s="22"/>
    </row>
    <row r="19" spans="1:9" ht="13" customHeight="1">
      <c r="A19" s="16" t="s">
        <v>172</v>
      </c>
      <c r="B19" s="17" t="s">
        <v>173</v>
      </c>
      <c r="C19" s="13" t="s">
        <v>174</v>
      </c>
      <c r="D19" s="13" t="s">
        <v>175</v>
      </c>
      <c r="E19" s="18">
        <v>17100</v>
      </c>
      <c r="F19" s="19">
        <v>68.331599999999995</v>
      </c>
      <c r="G19" s="20">
        <v>2.29E-2</v>
      </c>
      <c r="H19" s="21"/>
      <c r="I19" s="22"/>
    </row>
    <row r="20" spans="1:9" ht="13" customHeight="1">
      <c r="A20" s="16" t="s">
        <v>165</v>
      </c>
      <c r="B20" s="17" t="s">
        <v>166</v>
      </c>
      <c r="C20" s="13" t="s">
        <v>167</v>
      </c>
      <c r="D20" s="13" t="s">
        <v>72</v>
      </c>
      <c r="E20" s="18">
        <v>15300</v>
      </c>
      <c r="F20" s="19">
        <v>64.068799999999996</v>
      </c>
      <c r="G20" s="20">
        <v>2.1499999999999998E-2</v>
      </c>
      <c r="H20" s="21"/>
      <c r="I20" s="22"/>
    </row>
    <row r="21" spans="1:9" ht="13" customHeight="1">
      <c r="A21" s="16" t="s">
        <v>879</v>
      </c>
      <c r="B21" s="17" t="s">
        <v>880</v>
      </c>
      <c r="C21" s="13" t="s">
        <v>881</v>
      </c>
      <c r="D21" s="13" t="s">
        <v>219</v>
      </c>
      <c r="E21" s="18">
        <v>3525</v>
      </c>
      <c r="F21" s="19">
        <v>60.619399999999999</v>
      </c>
      <c r="G21" s="20">
        <v>2.0299999999999999E-2</v>
      </c>
      <c r="H21" s="21"/>
      <c r="I21" s="22"/>
    </row>
    <row r="22" spans="1:9" ht="13" customHeight="1">
      <c r="A22" s="16" t="s">
        <v>58</v>
      </c>
      <c r="B22" s="17" t="s">
        <v>59</v>
      </c>
      <c r="C22" s="13" t="s">
        <v>60</v>
      </c>
      <c r="D22" s="13" t="s">
        <v>61</v>
      </c>
      <c r="E22" s="18">
        <v>19050</v>
      </c>
      <c r="F22" s="19">
        <v>60.1599</v>
      </c>
      <c r="G22" s="20">
        <v>2.01E-2</v>
      </c>
      <c r="H22" s="21"/>
      <c r="I22" s="22"/>
    </row>
    <row r="23" spans="1:9" ht="13" customHeight="1">
      <c r="A23" s="16" t="s">
        <v>298</v>
      </c>
      <c r="B23" s="17" t="s">
        <v>299</v>
      </c>
      <c r="C23" s="13" t="s">
        <v>300</v>
      </c>
      <c r="D23" s="13" t="s">
        <v>301</v>
      </c>
      <c r="E23" s="18">
        <v>1455</v>
      </c>
      <c r="F23" s="19">
        <v>59.414900000000003</v>
      </c>
      <c r="G23" s="20">
        <v>1.9900000000000001E-2</v>
      </c>
      <c r="H23" s="21"/>
      <c r="I23" s="22"/>
    </row>
    <row r="24" spans="1:9" ht="13" customHeight="1">
      <c r="A24" s="16" t="s">
        <v>80</v>
      </c>
      <c r="B24" s="17" t="s">
        <v>81</v>
      </c>
      <c r="C24" s="13" t="s">
        <v>82</v>
      </c>
      <c r="D24" s="13" t="s">
        <v>61</v>
      </c>
      <c r="E24" s="18">
        <v>48000</v>
      </c>
      <c r="F24" s="19">
        <v>59.318399999999997</v>
      </c>
      <c r="G24" s="20">
        <v>1.9900000000000001E-2</v>
      </c>
      <c r="H24" s="21"/>
      <c r="I24" s="22"/>
    </row>
    <row r="25" spans="1:9" ht="13" customHeight="1">
      <c r="A25" s="16" t="s">
        <v>233</v>
      </c>
      <c r="B25" s="17" t="s">
        <v>234</v>
      </c>
      <c r="C25" s="13" t="s">
        <v>235</v>
      </c>
      <c r="D25" s="13" t="s">
        <v>236</v>
      </c>
      <c r="E25" s="18">
        <v>488</v>
      </c>
      <c r="F25" s="19">
        <v>57.505899999999997</v>
      </c>
      <c r="G25" s="20">
        <v>1.9300000000000001E-2</v>
      </c>
      <c r="H25" s="21"/>
      <c r="I25" s="22"/>
    </row>
    <row r="26" spans="1:9" ht="13" customHeight="1">
      <c r="A26" s="16" t="s">
        <v>190</v>
      </c>
      <c r="B26" s="17" t="s">
        <v>191</v>
      </c>
      <c r="C26" s="13" t="s">
        <v>192</v>
      </c>
      <c r="D26" s="13" t="s">
        <v>61</v>
      </c>
      <c r="E26" s="18">
        <v>4375</v>
      </c>
      <c r="F26" s="19">
        <v>55.536299999999997</v>
      </c>
      <c r="G26" s="20">
        <v>1.8599999999999998E-2</v>
      </c>
      <c r="H26" s="21"/>
      <c r="I26" s="22"/>
    </row>
    <row r="27" spans="1:9" ht="13" customHeight="1">
      <c r="A27" s="16" t="s">
        <v>374</v>
      </c>
      <c r="B27" s="17" t="s">
        <v>375</v>
      </c>
      <c r="C27" s="13" t="s">
        <v>376</v>
      </c>
      <c r="D27" s="13" t="s">
        <v>250</v>
      </c>
      <c r="E27" s="18">
        <v>600</v>
      </c>
      <c r="F27" s="19">
        <v>42.255000000000003</v>
      </c>
      <c r="G27" s="20">
        <v>1.41E-2</v>
      </c>
      <c r="H27" s="21"/>
      <c r="I27" s="22"/>
    </row>
    <row r="28" spans="1:9" ht="13" customHeight="1">
      <c r="A28" s="16" t="s">
        <v>193</v>
      </c>
      <c r="B28" s="17" t="s">
        <v>194</v>
      </c>
      <c r="C28" s="13" t="s">
        <v>195</v>
      </c>
      <c r="D28" s="13" t="s">
        <v>79</v>
      </c>
      <c r="E28" s="18">
        <v>11700</v>
      </c>
      <c r="F28" s="19">
        <v>41.581800000000001</v>
      </c>
      <c r="G28" s="20">
        <v>1.3899999999999999E-2</v>
      </c>
      <c r="H28" s="21"/>
      <c r="I28" s="22"/>
    </row>
    <row r="29" spans="1:9" ht="13" customHeight="1">
      <c r="A29" s="16" t="s">
        <v>244</v>
      </c>
      <c r="B29" s="17" t="s">
        <v>245</v>
      </c>
      <c r="C29" s="13" t="s">
        <v>246</v>
      </c>
      <c r="D29" s="13" t="s">
        <v>99</v>
      </c>
      <c r="E29" s="18">
        <v>3375</v>
      </c>
      <c r="F29" s="19">
        <v>39.311999999999998</v>
      </c>
      <c r="G29" s="20">
        <v>1.32E-2</v>
      </c>
      <c r="H29" s="21"/>
      <c r="I29" s="22"/>
    </row>
    <row r="30" spans="1:9" ht="13" customHeight="1">
      <c r="A30" s="16" t="s">
        <v>147</v>
      </c>
      <c r="B30" s="17" t="s">
        <v>148</v>
      </c>
      <c r="C30" s="13" t="s">
        <v>149</v>
      </c>
      <c r="D30" s="13" t="s">
        <v>150</v>
      </c>
      <c r="E30" s="18">
        <v>300</v>
      </c>
      <c r="F30" s="19">
        <v>36.756</v>
      </c>
      <c r="G30" s="20">
        <v>1.23E-2</v>
      </c>
      <c r="H30" s="21"/>
      <c r="I30" s="22"/>
    </row>
    <row r="31" spans="1:9" ht="13" customHeight="1">
      <c r="A31" s="16" t="s">
        <v>412</v>
      </c>
      <c r="B31" s="17" t="s">
        <v>413</v>
      </c>
      <c r="C31" s="13" t="s">
        <v>414</v>
      </c>
      <c r="D31" s="13" t="s">
        <v>171</v>
      </c>
      <c r="E31" s="18">
        <v>2750</v>
      </c>
      <c r="F31" s="19">
        <v>35.42</v>
      </c>
      <c r="G31" s="20">
        <v>1.1900000000000001E-2</v>
      </c>
      <c r="H31" s="21"/>
      <c r="I31" s="22"/>
    </row>
    <row r="32" spans="1:9" ht="13" customHeight="1">
      <c r="A32" s="16" t="s">
        <v>161</v>
      </c>
      <c r="B32" s="17" t="s">
        <v>162</v>
      </c>
      <c r="C32" s="13" t="s">
        <v>163</v>
      </c>
      <c r="D32" s="13" t="s">
        <v>164</v>
      </c>
      <c r="E32" s="18">
        <v>13500</v>
      </c>
      <c r="F32" s="19">
        <v>32.451300000000003</v>
      </c>
      <c r="G32" s="20">
        <v>1.09E-2</v>
      </c>
      <c r="H32" s="21"/>
      <c r="I32" s="22"/>
    </row>
    <row r="33" spans="1:9" ht="13" customHeight="1">
      <c r="A33" s="16" t="s">
        <v>115</v>
      </c>
      <c r="B33" s="17" t="s">
        <v>116</v>
      </c>
      <c r="C33" s="13" t="s">
        <v>117</v>
      </c>
      <c r="D33" s="13" t="s">
        <v>61</v>
      </c>
      <c r="E33" s="18">
        <v>18000</v>
      </c>
      <c r="F33" s="19">
        <v>26.247599999999998</v>
      </c>
      <c r="G33" s="20">
        <v>8.8000000000000005E-3</v>
      </c>
      <c r="H33" s="21"/>
      <c r="I33" s="22"/>
    </row>
    <row r="34" spans="1:9" ht="13" customHeight="1">
      <c r="A34" s="16" t="s">
        <v>1178</v>
      </c>
      <c r="B34" s="17" t="s">
        <v>1179</v>
      </c>
      <c r="C34" s="13" t="s">
        <v>1180</v>
      </c>
      <c r="D34" s="13" t="s">
        <v>408</v>
      </c>
      <c r="E34" s="18">
        <v>102</v>
      </c>
      <c r="F34" s="19">
        <v>15.175599999999999</v>
      </c>
      <c r="G34" s="20">
        <v>5.1000000000000004E-3</v>
      </c>
      <c r="H34" s="21"/>
      <c r="I34" s="22"/>
    </row>
    <row r="35" spans="1:9" ht="13" customHeight="1">
      <c r="A35" s="16" t="s">
        <v>1066</v>
      </c>
      <c r="B35" s="17" t="s">
        <v>1067</v>
      </c>
      <c r="C35" s="13" t="s">
        <v>1068</v>
      </c>
      <c r="D35" s="13" t="s">
        <v>279</v>
      </c>
      <c r="E35" s="18">
        <v>1256</v>
      </c>
      <c r="F35" s="19">
        <v>14.971500000000001</v>
      </c>
      <c r="G35" s="20">
        <v>5.0000000000000001E-3</v>
      </c>
      <c r="H35" s="21"/>
      <c r="I35" s="22"/>
    </row>
    <row r="36" spans="1:9" ht="13" customHeight="1">
      <c r="A36" s="16" t="s">
        <v>912</v>
      </c>
      <c r="B36" s="17" t="s">
        <v>913</v>
      </c>
      <c r="C36" s="13" t="s">
        <v>914</v>
      </c>
      <c r="D36" s="13" t="s">
        <v>915</v>
      </c>
      <c r="E36" s="18">
        <v>1022</v>
      </c>
      <c r="F36" s="19">
        <v>14.7546</v>
      </c>
      <c r="G36" s="20">
        <v>4.8999999999999998E-3</v>
      </c>
      <c r="H36" s="21"/>
      <c r="I36" s="22"/>
    </row>
    <row r="37" spans="1:9" ht="13" customHeight="1">
      <c r="A37" s="16" t="s">
        <v>1210</v>
      </c>
      <c r="B37" s="17" t="s">
        <v>1211</v>
      </c>
      <c r="C37" s="13" t="s">
        <v>1212</v>
      </c>
      <c r="D37" s="13" t="s">
        <v>317</v>
      </c>
      <c r="E37" s="18">
        <v>446</v>
      </c>
      <c r="F37" s="19">
        <v>13.393800000000001</v>
      </c>
      <c r="G37" s="20">
        <v>4.4999999999999997E-3</v>
      </c>
      <c r="H37" s="21"/>
      <c r="I37" s="22"/>
    </row>
    <row r="38" spans="1:9" ht="13" customHeight="1">
      <c r="A38" s="16" t="s">
        <v>187</v>
      </c>
      <c r="B38" s="17" t="s">
        <v>188</v>
      </c>
      <c r="C38" s="13" t="s">
        <v>189</v>
      </c>
      <c r="D38" s="13" t="s">
        <v>110</v>
      </c>
      <c r="E38" s="18">
        <v>79</v>
      </c>
      <c r="F38" s="19">
        <v>13.1906</v>
      </c>
      <c r="G38" s="20">
        <v>4.4000000000000003E-3</v>
      </c>
      <c r="H38" s="21"/>
      <c r="I38" s="22"/>
    </row>
    <row r="39" spans="1:9" ht="13" customHeight="1">
      <c r="A39" s="16" t="s">
        <v>132</v>
      </c>
      <c r="B39" s="17" t="s">
        <v>133</v>
      </c>
      <c r="C39" s="13" t="s">
        <v>134</v>
      </c>
      <c r="D39" s="13" t="s">
        <v>72</v>
      </c>
      <c r="E39" s="18">
        <v>614</v>
      </c>
      <c r="F39" s="19">
        <v>12.9284</v>
      </c>
      <c r="G39" s="20">
        <v>4.3E-3</v>
      </c>
      <c r="H39" s="21"/>
      <c r="I39" s="22"/>
    </row>
    <row r="40" spans="1:9" ht="13" customHeight="1">
      <c r="A40" s="16" t="s">
        <v>65</v>
      </c>
      <c r="B40" s="17" t="s">
        <v>66</v>
      </c>
      <c r="C40" s="13" t="s">
        <v>67</v>
      </c>
      <c r="D40" s="13" t="s">
        <v>68</v>
      </c>
      <c r="E40" s="18">
        <v>811</v>
      </c>
      <c r="F40" s="19">
        <v>12.735900000000001</v>
      </c>
      <c r="G40" s="20">
        <v>4.3E-3</v>
      </c>
      <c r="H40" s="21"/>
      <c r="I40" s="22"/>
    </row>
    <row r="41" spans="1:9" ht="13" customHeight="1">
      <c r="A41" s="16" t="s">
        <v>897</v>
      </c>
      <c r="B41" s="17" t="s">
        <v>898</v>
      </c>
      <c r="C41" s="13" t="s">
        <v>899</v>
      </c>
      <c r="D41" s="13" t="s">
        <v>219</v>
      </c>
      <c r="E41" s="18">
        <v>505</v>
      </c>
      <c r="F41" s="19">
        <v>12.4917</v>
      </c>
      <c r="G41" s="20">
        <v>4.1999999999999997E-3</v>
      </c>
      <c r="H41" s="21"/>
      <c r="I41" s="22"/>
    </row>
    <row r="42" spans="1:9" ht="13" customHeight="1">
      <c r="A42" s="16" t="s">
        <v>985</v>
      </c>
      <c r="B42" s="17" t="s">
        <v>986</v>
      </c>
      <c r="C42" s="13" t="s">
        <v>987</v>
      </c>
      <c r="D42" s="13" t="s">
        <v>127</v>
      </c>
      <c r="E42" s="18">
        <v>196</v>
      </c>
      <c r="F42" s="19">
        <v>11.907999999999999</v>
      </c>
      <c r="G42" s="20">
        <v>4.0000000000000001E-3</v>
      </c>
      <c r="H42" s="21"/>
      <c r="I42" s="22"/>
    </row>
    <row r="43" spans="1:9" ht="13" customHeight="1">
      <c r="A43" s="16" t="s">
        <v>392</v>
      </c>
      <c r="B43" s="17" t="s">
        <v>393</v>
      </c>
      <c r="C43" s="13" t="s">
        <v>394</v>
      </c>
      <c r="D43" s="13" t="s">
        <v>179</v>
      </c>
      <c r="E43" s="18">
        <v>422</v>
      </c>
      <c r="F43" s="19">
        <v>11.6873</v>
      </c>
      <c r="G43" s="20">
        <v>3.8999999999999998E-3</v>
      </c>
      <c r="H43" s="21"/>
      <c r="I43" s="22"/>
    </row>
    <row r="44" spans="1:9" ht="13" customHeight="1">
      <c r="A44" s="16" t="s">
        <v>168</v>
      </c>
      <c r="B44" s="17" t="s">
        <v>169</v>
      </c>
      <c r="C44" s="13" t="s">
        <v>170</v>
      </c>
      <c r="D44" s="13" t="s">
        <v>171</v>
      </c>
      <c r="E44" s="18">
        <v>173</v>
      </c>
      <c r="F44" s="19">
        <v>10.4336</v>
      </c>
      <c r="G44" s="20">
        <v>3.5000000000000001E-3</v>
      </c>
      <c r="H44" s="21"/>
      <c r="I44" s="22"/>
    </row>
    <row r="45" spans="1:9" ht="13" customHeight="1">
      <c r="A45" s="16" t="s">
        <v>457</v>
      </c>
      <c r="B45" s="17" t="s">
        <v>458</v>
      </c>
      <c r="C45" s="13" t="s">
        <v>459</v>
      </c>
      <c r="D45" s="13" t="s">
        <v>229</v>
      </c>
      <c r="E45" s="18">
        <v>636</v>
      </c>
      <c r="F45" s="19">
        <v>10.273899999999999</v>
      </c>
      <c r="G45" s="20">
        <v>3.3999999999999998E-3</v>
      </c>
      <c r="H45" s="21"/>
      <c r="I45" s="22"/>
    </row>
    <row r="46" spans="1:9" ht="13" customHeight="1">
      <c r="A46" s="16" t="s">
        <v>906</v>
      </c>
      <c r="B46" s="17" t="s">
        <v>907</v>
      </c>
      <c r="C46" s="13" t="s">
        <v>908</v>
      </c>
      <c r="D46" s="13" t="s">
        <v>212</v>
      </c>
      <c r="E46" s="18">
        <v>6852</v>
      </c>
      <c r="F46" s="19">
        <v>10.137499999999999</v>
      </c>
      <c r="G46" s="20">
        <v>3.3999999999999998E-3</v>
      </c>
      <c r="H46" s="21"/>
      <c r="I46" s="22"/>
    </row>
    <row r="47" spans="1:9" ht="13" customHeight="1">
      <c r="A47" s="16" t="s">
        <v>223</v>
      </c>
      <c r="B47" s="17" t="s">
        <v>224</v>
      </c>
      <c r="C47" s="13" t="s">
        <v>225</v>
      </c>
      <c r="D47" s="13" t="s">
        <v>179</v>
      </c>
      <c r="E47" s="18">
        <v>250</v>
      </c>
      <c r="F47" s="19">
        <v>10.1288</v>
      </c>
      <c r="G47" s="20">
        <v>3.3999999999999998E-3</v>
      </c>
      <c r="H47" s="21"/>
      <c r="I47" s="22"/>
    </row>
    <row r="48" spans="1:9" ht="13" customHeight="1">
      <c r="A48" s="16" t="s">
        <v>900</v>
      </c>
      <c r="B48" s="17" t="s">
        <v>901</v>
      </c>
      <c r="C48" s="13" t="s">
        <v>902</v>
      </c>
      <c r="D48" s="13" t="s">
        <v>408</v>
      </c>
      <c r="E48" s="18">
        <v>250</v>
      </c>
      <c r="F48" s="19">
        <v>9.6974999999999998</v>
      </c>
      <c r="G48" s="20">
        <v>3.2000000000000002E-3</v>
      </c>
      <c r="H48" s="21"/>
      <c r="I48" s="22"/>
    </row>
    <row r="49" spans="1:9" ht="13" customHeight="1">
      <c r="A49" s="16" t="s">
        <v>1229</v>
      </c>
      <c r="B49" s="17" t="s">
        <v>1230</v>
      </c>
      <c r="C49" s="13" t="s">
        <v>1231</v>
      </c>
      <c r="D49" s="13" t="s">
        <v>219</v>
      </c>
      <c r="E49" s="18">
        <v>250</v>
      </c>
      <c r="F49" s="19">
        <v>9.625</v>
      </c>
      <c r="G49" s="20">
        <v>3.2000000000000002E-3</v>
      </c>
      <c r="H49" s="21"/>
      <c r="I49" s="22"/>
    </row>
    <row r="50" spans="1:9" ht="13" customHeight="1">
      <c r="A50" s="16" t="s">
        <v>1232</v>
      </c>
      <c r="B50" s="17" t="s">
        <v>1233</v>
      </c>
      <c r="C50" s="13" t="s">
        <v>1234</v>
      </c>
      <c r="D50" s="13" t="s">
        <v>317</v>
      </c>
      <c r="E50" s="18">
        <v>275</v>
      </c>
      <c r="F50" s="19">
        <v>9.6167999999999996</v>
      </c>
      <c r="G50" s="20">
        <v>3.2000000000000002E-3</v>
      </c>
      <c r="H50" s="21"/>
      <c r="I50" s="22"/>
    </row>
    <row r="51" spans="1:9" ht="13" customHeight="1">
      <c r="A51" s="16" t="s">
        <v>888</v>
      </c>
      <c r="B51" s="17" t="s">
        <v>889</v>
      </c>
      <c r="C51" s="13" t="s">
        <v>890</v>
      </c>
      <c r="D51" s="13" t="s">
        <v>110</v>
      </c>
      <c r="E51" s="18">
        <v>100</v>
      </c>
      <c r="F51" s="19">
        <v>9.343</v>
      </c>
      <c r="G51" s="20">
        <v>3.0999999999999999E-3</v>
      </c>
      <c r="H51" s="21"/>
      <c r="I51" s="22"/>
    </row>
    <row r="52" spans="1:9" ht="13" customHeight="1">
      <c r="A52" s="16" t="s">
        <v>885</v>
      </c>
      <c r="B52" s="17" t="s">
        <v>886</v>
      </c>
      <c r="C52" s="13" t="s">
        <v>887</v>
      </c>
      <c r="D52" s="13" t="s">
        <v>219</v>
      </c>
      <c r="E52" s="18">
        <v>200</v>
      </c>
      <c r="F52" s="19">
        <v>9.0397999999999996</v>
      </c>
      <c r="G52" s="20">
        <v>3.0000000000000001E-3</v>
      </c>
      <c r="H52" s="21"/>
      <c r="I52" s="22"/>
    </row>
    <row r="53" spans="1:9" ht="13" customHeight="1">
      <c r="A53" s="16" t="s">
        <v>280</v>
      </c>
      <c r="B53" s="17" t="s">
        <v>281</v>
      </c>
      <c r="C53" s="13" t="s">
        <v>282</v>
      </c>
      <c r="D53" s="13" t="s">
        <v>229</v>
      </c>
      <c r="E53" s="18">
        <v>280</v>
      </c>
      <c r="F53" s="19">
        <v>8.9773999999999994</v>
      </c>
      <c r="G53" s="20">
        <v>3.0000000000000001E-3</v>
      </c>
      <c r="H53" s="21"/>
      <c r="I53" s="22"/>
    </row>
    <row r="54" spans="1:9" ht="13" customHeight="1">
      <c r="A54" s="16" t="s">
        <v>318</v>
      </c>
      <c r="B54" s="17" t="s">
        <v>319</v>
      </c>
      <c r="C54" s="13" t="s">
        <v>320</v>
      </c>
      <c r="D54" s="13" t="s">
        <v>219</v>
      </c>
      <c r="E54" s="18">
        <v>575</v>
      </c>
      <c r="F54" s="19">
        <v>8.69</v>
      </c>
      <c r="G54" s="20">
        <v>2.8999999999999998E-3</v>
      </c>
      <c r="H54" s="21"/>
      <c r="I54" s="22"/>
    </row>
    <row r="55" spans="1:9" ht="13" customHeight="1">
      <c r="A55" s="16" t="s">
        <v>1235</v>
      </c>
      <c r="B55" s="17" t="s">
        <v>1236</v>
      </c>
      <c r="C55" s="13" t="s">
        <v>1237</v>
      </c>
      <c r="D55" s="13" t="s">
        <v>408</v>
      </c>
      <c r="E55" s="18">
        <v>22</v>
      </c>
      <c r="F55" s="19">
        <v>7.9287999999999998</v>
      </c>
      <c r="G55" s="20">
        <v>2.7000000000000001E-3</v>
      </c>
      <c r="H55" s="21"/>
      <c r="I55" s="22"/>
    </row>
    <row r="56" spans="1:9" ht="13" customHeight="1">
      <c r="A56" s="16" t="s">
        <v>894</v>
      </c>
      <c r="B56" s="17" t="s">
        <v>895</v>
      </c>
      <c r="C56" s="13" t="s">
        <v>896</v>
      </c>
      <c r="D56" s="13" t="s">
        <v>131</v>
      </c>
      <c r="E56" s="18">
        <v>300</v>
      </c>
      <c r="F56" s="19">
        <v>6.9477000000000002</v>
      </c>
      <c r="G56" s="20">
        <v>2.3E-3</v>
      </c>
      <c r="H56" s="21"/>
      <c r="I56" s="22"/>
    </row>
    <row r="57" spans="1:9" ht="13" customHeight="1">
      <c r="A57" s="16" t="s">
        <v>1238</v>
      </c>
      <c r="B57" s="17" t="s">
        <v>1239</v>
      </c>
      <c r="C57" s="13" t="s">
        <v>1240</v>
      </c>
      <c r="D57" s="13" t="s">
        <v>1241</v>
      </c>
      <c r="E57" s="18">
        <v>3150</v>
      </c>
      <c r="F57" s="19">
        <v>5.423</v>
      </c>
      <c r="G57" s="20">
        <v>1.8E-3</v>
      </c>
      <c r="H57" s="21"/>
      <c r="I57" s="22"/>
    </row>
    <row r="58" spans="1:9" ht="13" customHeight="1">
      <c r="A58" s="16" t="s">
        <v>919</v>
      </c>
      <c r="B58" s="17" t="s">
        <v>2104</v>
      </c>
      <c r="C58" s="13" t="s">
        <v>920</v>
      </c>
      <c r="D58" s="13" t="s">
        <v>171</v>
      </c>
      <c r="E58" s="18">
        <v>300</v>
      </c>
      <c r="F58" s="19">
        <v>0.1206</v>
      </c>
      <c r="G58" s="21" t="s">
        <v>952</v>
      </c>
      <c r="H58" s="21"/>
      <c r="I58" s="22"/>
    </row>
    <row r="59" spans="1:9" ht="13" customHeight="1">
      <c r="A59" s="4"/>
      <c r="B59" s="12" t="s">
        <v>460</v>
      </c>
      <c r="C59" s="13"/>
      <c r="D59" s="13"/>
      <c r="E59" s="13"/>
      <c r="F59" s="23">
        <v>2126.5684999999999</v>
      </c>
      <c r="G59" s="24">
        <f>ROUND(SUM(G1:G58),4)</f>
        <v>0.71199999999999997</v>
      </c>
      <c r="H59" s="25"/>
      <c r="I59" s="26"/>
    </row>
    <row r="60" spans="1:9" ht="13" customHeight="1">
      <c r="A60" s="4"/>
      <c r="B60" s="27" t="s">
        <v>461</v>
      </c>
      <c r="C60" s="1"/>
      <c r="D60" s="1"/>
      <c r="E60" s="1"/>
      <c r="F60" s="25" t="s">
        <v>462</v>
      </c>
      <c r="G60" s="25" t="s">
        <v>462</v>
      </c>
      <c r="H60" s="25"/>
      <c r="I60" s="26"/>
    </row>
    <row r="61" spans="1:9" ht="13" customHeight="1">
      <c r="A61" s="4"/>
      <c r="B61" s="27" t="s">
        <v>460</v>
      </c>
      <c r="C61" s="1"/>
      <c r="D61" s="1"/>
      <c r="E61" s="1"/>
      <c r="F61" s="25" t="s">
        <v>462</v>
      </c>
      <c r="G61" s="25" t="s">
        <v>462</v>
      </c>
      <c r="H61" s="25"/>
      <c r="I61" s="26"/>
    </row>
    <row r="62" spans="1:9" ht="13" customHeight="1">
      <c r="A62" s="4"/>
      <c r="B62" s="27" t="s">
        <v>463</v>
      </c>
      <c r="C62" s="28"/>
      <c r="D62" s="1"/>
      <c r="E62" s="28"/>
      <c r="F62" s="23">
        <v>2126.5684999999999</v>
      </c>
      <c r="G62" s="24">
        <f>ROUND(SUM(G59),4)</f>
        <v>0.71199999999999997</v>
      </c>
      <c r="H62" s="25"/>
      <c r="I62" s="26"/>
    </row>
    <row r="63" spans="1:9" ht="13" customHeight="1">
      <c r="A63" s="4"/>
      <c r="B63" s="12" t="s">
        <v>464</v>
      </c>
      <c r="C63" s="13"/>
      <c r="D63" s="13"/>
      <c r="E63" s="13"/>
      <c r="F63" s="13"/>
      <c r="G63" s="13"/>
      <c r="H63" s="14"/>
      <c r="I63" s="15"/>
    </row>
    <row r="64" spans="1:9" ht="13" customHeight="1">
      <c r="A64" s="4"/>
      <c r="B64" s="12" t="s">
        <v>465</v>
      </c>
      <c r="C64" s="13"/>
      <c r="D64" s="13"/>
      <c r="E64" s="13"/>
      <c r="F64" s="4"/>
      <c r="G64" s="14"/>
      <c r="H64" s="14"/>
      <c r="I64" s="15"/>
    </row>
    <row r="65" spans="1:9" ht="13" customHeight="1">
      <c r="A65" s="16" t="s">
        <v>1242</v>
      </c>
      <c r="B65" s="17" t="s">
        <v>1243</v>
      </c>
      <c r="C65" s="13"/>
      <c r="D65" s="13"/>
      <c r="E65" s="18">
        <v>-3150</v>
      </c>
      <c r="F65" s="19">
        <v>-5.4539</v>
      </c>
      <c r="G65" s="20">
        <v>-1.8E-3</v>
      </c>
      <c r="H65" s="21"/>
      <c r="I65" s="22"/>
    </row>
    <row r="66" spans="1:9" ht="13" customHeight="1">
      <c r="A66" s="16" t="s">
        <v>528</v>
      </c>
      <c r="B66" s="17" t="s">
        <v>529</v>
      </c>
      <c r="C66" s="13"/>
      <c r="D66" s="13"/>
      <c r="E66" s="18">
        <v>-2000</v>
      </c>
      <c r="F66" s="19">
        <v>-25.873999999999999</v>
      </c>
      <c r="G66" s="20">
        <v>-8.6999999999999994E-3</v>
      </c>
      <c r="H66" s="21"/>
      <c r="I66" s="22"/>
    </row>
    <row r="67" spans="1:9" ht="13" customHeight="1">
      <c r="A67" s="16" t="s">
        <v>798</v>
      </c>
      <c r="B67" s="17" t="s">
        <v>799</v>
      </c>
      <c r="C67" s="13"/>
      <c r="D67" s="13"/>
      <c r="E67" s="18">
        <v>-18000</v>
      </c>
      <c r="F67" s="19">
        <v>-26.4114</v>
      </c>
      <c r="G67" s="20">
        <v>-8.8000000000000005E-3</v>
      </c>
      <c r="H67" s="21"/>
      <c r="I67" s="22"/>
    </row>
    <row r="68" spans="1:9" ht="13" customHeight="1">
      <c r="A68" s="16" t="s">
        <v>796</v>
      </c>
      <c r="B68" s="17" t="s">
        <v>797</v>
      </c>
      <c r="C68" s="13"/>
      <c r="D68" s="13"/>
      <c r="E68" s="18">
        <v>-13500</v>
      </c>
      <c r="F68" s="19">
        <v>-32.680799999999998</v>
      </c>
      <c r="G68" s="20">
        <v>-1.09E-2</v>
      </c>
      <c r="H68" s="21"/>
      <c r="I68" s="22"/>
    </row>
    <row r="69" spans="1:9" ht="13" customHeight="1">
      <c r="A69" s="16" t="s">
        <v>604</v>
      </c>
      <c r="B69" s="17" t="s">
        <v>605</v>
      </c>
      <c r="C69" s="13"/>
      <c r="D69" s="13"/>
      <c r="E69" s="18">
        <v>-500</v>
      </c>
      <c r="F69" s="19">
        <v>-35.442500000000003</v>
      </c>
      <c r="G69" s="20">
        <v>-1.1900000000000001E-2</v>
      </c>
      <c r="H69" s="21"/>
      <c r="I69" s="22"/>
    </row>
    <row r="70" spans="1:9" ht="13" customHeight="1">
      <c r="A70" s="16" t="s">
        <v>714</v>
      </c>
      <c r="B70" s="17" t="s">
        <v>715</v>
      </c>
      <c r="C70" s="13"/>
      <c r="D70" s="13"/>
      <c r="E70" s="18">
        <v>-300</v>
      </c>
      <c r="F70" s="19">
        <v>-36.893999999999998</v>
      </c>
      <c r="G70" s="20">
        <v>-1.24E-2</v>
      </c>
      <c r="H70" s="21"/>
      <c r="I70" s="22"/>
    </row>
    <row r="71" spans="1:9" ht="13" customHeight="1">
      <c r="A71" s="16" t="s">
        <v>726</v>
      </c>
      <c r="B71" s="17" t="s">
        <v>727</v>
      </c>
      <c r="C71" s="13"/>
      <c r="D71" s="13"/>
      <c r="E71" s="18">
        <v>-3375</v>
      </c>
      <c r="F71" s="19">
        <v>-39.565100000000001</v>
      </c>
      <c r="G71" s="20">
        <v>-1.32E-2</v>
      </c>
      <c r="H71" s="21"/>
      <c r="I71" s="22"/>
    </row>
    <row r="72" spans="1:9" ht="13" customHeight="1">
      <c r="A72" s="16" t="s">
        <v>774</v>
      </c>
      <c r="B72" s="17" t="s">
        <v>775</v>
      </c>
      <c r="C72" s="13"/>
      <c r="D72" s="13"/>
      <c r="E72" s="18">
        <v>-11700</v>
      </c>
      <c r="F72" s="19">
        <v>-41.780700000000003</v>
      </c>
      <c r="G72" s="20">
        <v>-1.4E-2</v>
      </c>
      <c r="H72" s="21"/>
      <c r="I72" s="22"/>
    </row>
    <row r="73" spans="1:9" ht="13" customHeight="1">
      <c r="A73" s="16" t="s">
        <v>680</v>
      </c>
      <c r="B73" s="17" t="s">
        <v>681</v>
      </c>
      <c r="C73" s="13"/>
      <c r="D73" s="13"/>
      <c r="E73" s="18">
        <v>-400</v>
      </c>
      <c r="F73" s="19">
        <v>-47.427999999999997</v>
      </c>
      <c r="G73" s="20">
        <v>-1.5900000000000001E-2</v>
      </c>
      <c r="H73" s="21"/>
      <c r="I73" s="22"/>
    </row>
    <row r="74" spans="1:9" ht="13" customHeight="1">
      <c r="A74" s="16" t="s">
        <v>925</v>
      </c>
      <c r="B74" s="17" t="s">
        <v>926</v>
      </c>
      <c r="C74" s="13"/>
      <c r="D74" s="13"/>
      <c r="E74" s="18">
        <v>-2800</v>
      </c>
      <c r="F74" s="19">
        <v>-48.409199999999998</v>
      </c>
      <c r="G74" s="20">
        <v>-1.6199999999999999E-2</v>
      </c>
      <c r="H74" s="21"/>
      <c r="I74" s="22"/>
    </row>
    <row r="75" spans="1:9" ht="13" customHeight="1">
      <c r="A75" s="16" t="s">
        <v>616</v>
      </c>
      <c r="B75" s="17" t="s">
        <v>617</v>
      </c>
      <c r="C75" s="13"/>
      <c r="D75" s="13"/>
      <c r="E75" s="18">
        <v>-1225</v>
      </c>
      <c r="F75" s="19">
        <v>-50.316899999999997</v>
      </c>
      <c r="G75" s="20">
        <v>-1.6799999999999999E-2</v>
      </c>
      <c r="H75" s="21"/>
      <c r="I75" s="22"/>
    </row>
    <row r="76" spans="1:9" ht="13" customHeight="1">
      <c r="A76" s="16" t="s">
        <v>702</v>
      </c>
      <c r="B76" s="17" t="s">
        <v>703</v>
      </c>
      <c r="C76" s="13"/>
      <c r="D76" s="13"/>
      <c r="E76" s="18">
        <v>-4375</v>
      </c>
      <c r="F76" s="19">
        <v>-55.746299999999998</v>
      </c>
      <c r="G76" s="20">
        <v>-1.8700000000000001E-2</v>
      </c>
      <c r="H76" s="21"/>
      <c r="I76" s="22"/>
    </row>
    <row r="77" spans="1:9" ht="13" customHeight="1">
      <c r="A77" s="16" t="s">
        <v>700</v>
      </c>
      <c r="B77" s="17" t="s">
        <v>701</v>
      </c>
      <c r="C77" s="13"/>
      <c r="D77" s="13"/>
      <c r="E77" s="18">
        <v>-48000</v>
      </c>
      <c r="F77" s="19">
        <v>-59.716799999999999</v>
      </c>
      <c r="G77" s="20">
        <v>-0.02</v>
      </c>
      <c r="H77" s="21"/>
      <c r="I77" s="22"/>
    </row>
    <row r="78" spans="1:9" ht="13" customHeight="1">
      <c r="A78" s="16" t="s">
        <v>846</v>
      </c>
      <c r="B78" s="17" t="s">
        <v>847</v>
      </c>
      <c r="C78" s="13"/>
      <c r="D78" s="13"/>
      <c r="E78" s="18">
        <v>-19050</v>
      </c>
      <c r="F78" s="19">
        <v>-60.369500000000002</v>
      </c>
      <c r="G78" s="20">
        <v>-2.0199999999999999E-2</v>
      </c>
      <c r="H78" s="21"/>
      <c r="I78" s="22"/>
    </row>
    <row r="79" spans="1:9" ht="13" customHeight="1">
      <c r="A79" s="16" t="s">
        <v>790</v>
      </c>
      <c r="B79" s="17" t="s">
        <v>791</v>
      </c>
      <c r="C79" s="13"/>
      <c r="D79" s="13"/>
      <c r="E79" s="18">
        <v>-15300</v>
      </c>
      <c r="F79" s="19">
        <v>-64.443600000000004</v>
      </c>
      <c r="G79" s="20">
        <v>-2.1600000000000001E-2</v>
      </c>
      <c r="H79" s="21"/>
      <c r="I79" s="22"/>
    </row>
    <row r="80" spans="1:9" ht="13" customHeight="1">
      <c r="A80" s="16" t="s">
        <v>782</v>
      </c>
      <c r="B80" s="17" t="s">
        <v>783</v>
      </c>
      <c r="C80" s="13"/>
      <c r="D80" s="13"/>
      <c r="E80" s="18">
        <v>-17100</v>
      </c>
      <c r="F80" s="19">
        <v>-68.776200000000003</v>
      </c>
      <c r="G80" s="20">
        <v>-2.3E-2</v>
      </c>
      <c r="H80" s="21"/>
      <c r="I80" s="22"/>
    </row>
    <row r="81" spans="1:9" ht="13" customHeight="1">
      <c r="A81" s="16" t="s">
        <v>804</v>
      </c>
      <c r="B81" s="17" t="s">
        <v>805</v>
      </c>
      <c r="C81" s="13"/>
      <c r="D81" s="13"/>
      <c r="E81" s="18">
        <v>-23500</v>
      </c>
      <c r="F81" s="19">
        <v>-69.771500000000003</v>
      </c>
      <c r="G81" s="20">
        <v>-2.3400000000000001E-2</v>
      </c>
      <c r="H81" s="21"/>
      <c r="I81" s="22"/>
    </row>
    <row r="82" spans="1:9" ht="13" customHeight="1">
      <c r="A82" s="16" t="s">
        <v>568</v>
      </c>
      <c r="B82" s="17" t="s">
        <v>569</v>
      </c>
      <c r="C82" s="13"/>
      <c r="D82" s="13"/>
      <c r="E82" s="18">
        <v>-625</v>
      </c>
      <c r="F82" s="19">
        <v>-69.968800000000002</v>
      </c>
      <c r="G82" s="20">
        <v>-2.3400000000000001E-2</v>
      </c>
      <c r="H82" s="21"/>
      <c r="I82" s="22"/>
    </row>
    <row r="83" spans="1:9" ht="13" customHeight="1">
      <c r="A83" s="16" t="s">
        <v>828</v>
      </c>
      <c r="B83" s="17" t="s">
        <v>829</v>
      </c>
      <c r="C83" s="13"/>
      <c r="D83" s="13"/>
      <c r="E83" s="18">
        <v>-8400</v>
      </c>
      <c r="F83" s="19">
        <v>-74.776799999999994</v>
      </c>
      <c r="G83" s="20">
        <v>-2.5000000000000001E-2</v>
      </c>
      <c r="H83" s="21"/>
      <c r="I83" s="22"/>
    </row>
    <row r="84" spans="1:9" ht="13" customHeight="1">
      <c r="A84" s="16" t="s">
        <v>816</v>
      </c>
      <c r="B84" s="17" t="s">
        <v>817</v>
      </c>
      <c r="C84" s="13"/>
      <c r="D84" s="13"/>
      <c r="E84" s="18">
        <v>-20800</v>
      </c>
      <c r="F84" s="19">
        <v>-84.3232</v>
      </c>
      <c r="G84" s="20">
        <v>-2.8199999999999999E-2</v>
      </c>
      <c r="H84" s="21"/>
      <c r="I84" s="22"/>
    </row>
    <row r="85" spans="1:9" ht="13" customHeight="1">
      <c r="A85" s="16" t="s">
        <v>832</v>
      </c>
      <c r="B85" s="17" t="s">
        <v>833</v>
      </c>
      <c r="C85" s="13"/>
      <c r="D85" s="13"/>
      <c r="E85" s="18">
        <v>-6300</v>
      </c>
      <c r="F85" s="19">
        <v>-85.087800000000001</v>
      </c>
      <c r="G85" s="20">
        <v>-2.8500000000000001E-2</v>
      </c>
      <c r="H85" s="21"/>
      <c r="I85" s="22"/>
    </row>
    <row r="86" spans="1:9" ht="13" customHeight="1">
      <c r="A86" s="16" t="s">
        <v>590</v>
      </c>
      <c r="B86" s="17" t="s">
        <v>591</v>
      </c>
      <c r="C86" s="13"/>
      <c r="D86" s="13"/>
      <c r="E86" s="18">
        <v>-1950</v>
      </c>
      <c r="F86" s="19">
        <v>-86.028199999999998</v>
      </c>
      <c r="G86" s="20">
        <v>-2.8799999999999999E-2</v>
      </c>
      <c r="H86" s="21"/>
      <c r="I86" s="22"/>
    </row>
    <row r="87" spans="1:9" ht="13" customHeight="1">
      <c r="A87" s="16" t="s">
        <v>698</v>
      </c>
      <c r="B87" s="17" t="s">
        <v>699</v>
      </c>
      <c r="C87" s="13"/>
      <c r="D87" s="13"/>
      <c r="E87" s="18">
        <v>-4500</v>
      </c>
      <c r="F87" s="19">
        <v>-92.114999999999995</v>
      </c>
      <c r="G87" s="20">
        <v>-3.0800000000000001E-2</v>
      </c>
      <c r="H87" s="21"/>
      <c r="I87" s="22"/>
    </row>
    <row r="88" spans="1:9" ht="13" customHeight="1">
      <c r="A88" s="16" t="s">
        <v>728</v>
      </c>
      <c r="B88" s="17" t="s">
        <v>729</v>
      </c>
      <c r="C88" s="13"/>
      <c r="D88" s="13"/>
      <c r="E88" s="18">
        <v>-9750</v>
      </c>
      <c r="F88" s="19">
        <v>-96.1691</v>
      </c>
      <c r="G88" s="20">
        <v>-3.2199999999999999E-2</v>
      </c>
      <c r="H88" s="21"/>
      <c r="I88" s="22"/>
    </row>
    <row r="89" spans="1:9" ht="13" customHeight="1">
      <c r="A89" s="16" t="s">
        <v>844</v>
      </c>
      <c r="B89" s="17" t="s">
        <v>845</v>
      </c>
      <c r="C89" s="13"/>
      <c r="D89" s="13"/>
      <c r="E89" s="18">
        <v>-9900</v>
      </c>
      <c r="F89" s="19">
        <v>-98.742599999999996</v>
      </c>
      <c r="G89" s="20">
        <v>-3.3099999999999997E-2</v>
      </c>
      <c r="H89" s="21"/>
      <c r="I89" s="22"/>
    </row>
    <row r="90" spans="1:9" ht="13" customHeight="1">
      <c r="A90" s="16" t="s">
        <v>784</v>
      </c>
      <c r="B90" s="17" t="s">
        <v>785</v>
      </c>
      <c r="C90" s="13"/>
      <c r="D90" s="13"/>
      <c r="E90" s="18">
        <v>-4800</v>
      </c>
      <c r="F90" s="19">
        <v>-106.0416</v>
      </c>
      <c r="G90" s="20">
        <v>-3.5499999999999997E-2</v>
      </c>
      <c r="H90" s="21"/>
      <c r="I90" s="22"/>
    </row>
    <row r="91" spans="1:9" ht="13" customHeight="1">
      <c r="A91" s="16" t="s">
        <v>708</v>
      </c>
      <c r="B91" s="17" t="s">
        <v>709</v>
      </c>
      <c r="C91" s="13"/>
      <c r="D91" s="13"/>
      <c r="E91" s="18">
        <v>-38800</v>
      </c>
      <c r="F91" s="19">
        <v>-108.5624</v>
      </c>
      <c r="G91" s="20">
        <v>-3.6400000000000002E-2</v>
      </c>
      <c r="H91" s="21"/>
      <c r="I91" s="22"/>
    </row>
    <row r="92" spans="1:9" ht="13" customHeight="1">
      <c r="A92" s="16" t="s">
        <v>670</v>
      </c>
      <c r="B92" s="17" t="s">
        <v>671</v>
      </c>
      <c r="C92" s="13"/>
      <c r="D92" s="13"/>
      <c r="E92" s="18">
        <v>-20700</v>
      </c>
      <c r="F92" s="19">
        <v>-125.4213</v>
      </c>
      <c r="G92" s="20">
        <v>-4.2000000000000003E-2</v>
      </c>
      <c r="H92" s="21"/>
      <c r="I92" s="22"/>
    </row>
    <row r="93" spans="1:9" ht="13" customHeight="1">
      <c r="A93" s="4"/>
      <c r="B93" s="12" t="s">
        <v>460</v>
      </c>
      <c r="C93" s="13"/>
      <c r="D93" s="13"/>
      <c r="E93" s="13"/>
      <c r="F93" s="23">
        <v>-1796.317</v>
      </c>
      <c r="G93" s="24">
        <f>ROUND(SUM(G63:G92),4)</f>
        <v>-0.60140000000000005</v>
      </c>
      <c r="H93" s="25"/>
      <c r="I93" s="26"/>
    </row>
    <row r="94" spans="1:9" ht="13" customHeight="1">
      <c r="A94" s="4"/>
      <c r="B94" s="27" t="s">
        <v>463</v>
      </c>
      <c r="C94" s="28"/>
      <c r="D94" s="1"/>
      <c r="E94" s="28"/>
      <c r="F94" s="23">
        <v>-1796.317</v>
      </c>
      <c r="G94" s="24">
        <f>ROUND(SUM(G93),4)</f>
        <v>-0.60140000000000005</v>
      </c>
      <c r="H94" s="25"/>
      <c r="I94" s="26"/>
    </row>
    <row r="95" spans="1:9" ht="13" customHeight="1">
      <c r="A95" s="4"/>
      <c r="B95" s="12" t="s">
        <v>859</v>
      </c>
      <c r="C95" s="13"/>
      <c r="D95" s="13"/>
      <c r="E95" s="13"/>
      <c r="F95" s="13"/>
      <c r="G95" s="13"/>
      <c r="H95" s="14"/>
      <c r="I95" s="15"/>
    </row>
    <row r="96" spans="1:9" ht="13" customHeight="1">
      <c r="A96" s="4"/>
      <c r="B96" s="12" t="s">
        <v>860</v>
      </c>
      <c r="C96" s="13"/>
      <c r="D96" s="13"/>
      <c r="E96" s="13"/>
      <c r="F96" s="4"/>
      <c r="G96" s="14"/>
      <c r="H96" s="14"/>
      <c r="I96" s="15"/>
    </row>
    <row r="97" spans="1:9" ht="13" customHeight="1">
      <c r="A97" s="16" t="s">
        <v>861</v>
      </c>
      <c r="B97" s="17" t="s">
        <v>862</v>
      </c>
      <c r="C97" s="13" t="s">
        <v>863</v>
      </c>
      <c r="D97" s="13"/>
      <c r="E97" s="18">
        <v>59475.366999999998</v>
      </c>
      <c r="F97" s="19">
        <v>713.41959999999995</v>
      </c>
      <c r="G97" s="20">
        <v>0.2389</v>
      </c>
      <c r="H97" s="21"/>
      <c r="I97" s="22"/>
    </row>
    <row r="98" spans="1:9" ht="13" customHeight="1">
      <c r="A98" s="4"/>
      <c r="B98" s="12" t="s">
        <v>460</v>
      </c>
      <c r="C98" s="13"/>
      <c r="D98" s="13"/>
      <c r="E98" s="13"/>
      <c r="F98" s="23">
        <v>713.41959999999995</v>
      </c>
      <c r="G98" s="24">
        <f>ROUND(SUM(G95:G97),4)</f>
        <v>0.2389</v>
      </c>
      <c r="H98" s="25"/>
      <c r="I98" s="26"/>
    </row>
    <row r="99" spans="1:9" ht="13" customHeight="1">
      <c r="A99" s="4"/>
      <c r="B99" s="27" t="s">
        <v>463</v>
      </c>
      <c r="C99" s="28"/>
      <c r="D99" s="1"/>
      <c r="E99" s="28"/>
      <c r="F99" s="23">
        <v>713.41959999999995</v>
      </c>
      <c r="G99" s="24">
        <f>ROUND(SUM(G98),4)</f>
        <v>0.2389</v>
      </c>
      <c r="H99" s="25"/>
      <c r="I99" s="26"/>
    </row>
    <row r="100" spans="1:9" ht="13" customHeight="1">
      <c r="A100" s="4"/>
      <c r="B100" s="12" t="s">
        <v>867</v>
      </c>
      <c r="C100" s="13"/>
      <c r="D100" s="13"/>
      <c r="E100" s="13"/>
      <c r="F100" s="13"/>
      <c r="G100" s="13"/>
      <c r="H100" s="14"/>
      <c r="I100" s="15"/>
    </row>
    <row r="101" spans="1:9" ht="13" customHeight="1">
      <c r="A101" s="16" t="s">
        <v>868</v>
      </c>
      <c r="B101" s="17" t="s">
        <v>869</v>
      </c>
      <c r="C101" s="13"/>
      <c r="D101" s="13"/>
      <c r="E101" s="18"/>
      <c r="F101" s="19">
        <v>109.5737</v>
      </c>
      <c r="G101" s="20">
        <v>3.6700000000000003E-2</v>
      </c>
      <c r="H101" s="29">
        <v>5.3791410259917724E-2</v>
      </c>
      <c r="I101" s="22"/>
    </row>
    <row r="102" spans="1:9" ht="13" customHeight="1">
      <c r="A102" s="4"/>
      <c r="B102" s="12" t="s">
        <v>460</v>
      </c>
      <c r="C102" s="13"/>
      <c r="D102" s="13"/>
      <c r="E102" s="13"/>
      <c r="F102" s="23">
        <v>109.5737</v>
      </c>
      <c r="G102" s="24">
        <f>ROUND(SUM(G100:G101),4)</f>
        <v>3.6700000000000003E-2</v>
      </c>
      <c r="H102" s="25"/>
      <c r="I102" s="26"/>
    </row>
    <row r="103" spans="1:9" ht="13" customHeight="1">
      <c r="A103" s="4"/>
      <c r="B103" s="27" t="s">
        <v>463</v>
      </c>
      <c r="C103" s="28"/>
      <c r="D103" s="1"/>
      <c r="E103" s="28"/>
      <c r="F103" s="23">
        <v>109.5737</v>
      </c>
      <c r="G103" s="24">
        <f>ROUND(SUM(G102),4)</f>
        <v>3.6700000000000003E-2</v>
      </c>
      <c r="H103" s="25"/>
      <c r="I103" s="26"/>
    </row>
    <row r="104" spans="1:9" ht="13" customHeight="1">
      <c r="A104" s="4"/>
      <c r="B104" s="27" t="s">
        <v>870</v>
      </c>
      <c r="C104" s="13"/>
      <c r="D104" s="1"/>
      <c r="E104" s="13"/>
      <c r="F104" s="30">
        <v>1833.2452000000001</v>
      </c>
      <c r="G104" s="24">
        <v>0.61380000000000001</v>
      </c>
      <c r="H104" s="25"/>
      <c r="I104" s="26"/>
    </row>
    <row r="105" spans="1:9" ht="13" customHeight="1">
      <c r="A105" s="4"/>
      <c r="B105" s="31" t="s">
        <v>871</v>
      </c>
      <c r="C105" s="32"/>
      <c r="D105" s="32"/>
      <c r="E105" s="32"/>
      <c r="F105" s="33">
        <v>2986.49</v>
      </c>
      <c r="G105" s="34">
        <f>ROUND(SUM(G62,G94,G99,G103,G104),4)</f>
        <v>1</v>
      </c>
      <c r="H105" s="35"/>
      <c r="I105" s="36"/>
    </row>
    <row r="106" spans="1:9" ht="13" customHeight="1">
      <c r="A106" s="4"/>
      <c r="B106" s="6"/>
      <c r="C106" s="4"/>
      <c r="D106" s="4"/>
      <c r="E106" s="4"/>
      <c r="F106" s="4"/>
      <c r="G106" s="4"/>
      <c r="H106" s="4"/>
      <c r="I106" s="4"/>
    </row>
    <row r="107" spans="1:9" ht="13" customHeight="1">
      <c r="A107" s="4"/>
      <c r="B107" s="127" t="s">
        <v>873</v>
      </c>
      <c r="C107" s="4"/>
      <c r="D107" s="4"/>
      <c r="E107" s="4"/>
      <c r="F107" s="4"/>
      <c r="G107" s="4"/>
      <c r="H107" s="4"/>
      <c r="I107" s="4"/>
    </row>
    <row r="108" spans="1:9" ht="13" customHeight="1">
      <c r="A108" s="4"/>
      <c r="B108" s="3" t="s">
        <v>956</v>
      </c>
      <c r="C108" s="4"/>
      <c r="D108" s="4"/>
      <c r="E108" s="4"/>
      <c r="F108" s="4"/>
      <c r="G108" s="4"/>
      <c r="H108" s="4"/>
      <c r="I108" s="4"/>
    </row>
    <row r="109" spans="1:9" ht="13" customHeight="1">
      <c r="A109" s="4"/>
      <c r="B109" s="3" t="s">
        <v>874</v>
      </c>
      <c r="C109" s="4"/>
      <c r="D109" s="4"/>
      <c r="E109" s="4"/>
      <c r="F109" s="4"/>
      <c r="G109" s="4"/>
      <c r="H109" s="4"/>
      <c r="I109" s="4"/>
    </row>
    <row r="110" spans="1:9" ht="26.15" customHeight="1">
      <c r="A110" s="4"/>
      <c r="B110" s="129" t="s">
        <v>2082</v>
      </c>
      <c r="C110" s="129"/>
      <c r="D110" s="129"/>
      <c r="E110" s="129"/>
      <c r="F110" s="129"/>
      <c r="G110" s="129"/>
      <c r="H110" s="129"/>
      <c r="I110" s="129"/>
    </row>
    <row r="111" spans="1:9" ht="13" customHeight="1">
      <c r="A111" s="4"/>
      <c r="B111" s="129"/>
      <c r="C111" s="129"/>
      <c r="D111" s="129"/>
      <c r="E111" s="129"/>
      <c r="F111" s="129"/>
      <c r="G111" s="129"/>
      <c r="H111" s="129"/>
      <c r="I111" s="129"/>
    </row>
    <row r="112" spans="1:9" ht="13" customHeight="1">
      <c r="A112" s="4"/>
      <c r="B112" s="43" t="s">
        <v>1960</v>
      </c>
      <c r="C112" s="44"/>
      <c r="D112" s="44"/>
      <c r="E112" s="44"/>
      <c r="F112" s="44"/>
      <c r="G112" s="44"/>
      <c r="H112" s="44"/>
      <c r="I112" s="81"/>
    </row>
    <row r="113" spans="1:9" ht="13" customHeight="1">
      <c r="A113" s="4"/>
      <c r="B113" s="47" t="s">
        <v>1961</v>
      </c>
      <c r="C113" s="82"/>
      <c r="D113" s="82"/>
      <c r="E113" s="82"/>
      <c r="F113" s="82"/>
      <c r="G113" s="82"/>
      <c r="H113" s="82"/>
      <c r="I113" s="83"/>
    </row>
    <row r="114" spans="1:9" ht="13" customHeight="1">
      <c r="A114" s="4"/>
      <c r="B114" s="47" t="s">
        <v>1962</v>
      </c>
      <c r="C114" s="82"/>
      <c r="D114" s="82"/>
      <c r="E114" s="82"/>
      <c r="F114" s="82"/>
      <c r="G114" s="82"/>
      <c r="H114" s="82"/>
      <c r="I114" s="83"/>
    </row>
    <row r="115" spans="1:9" ht="13" customHeight="1">
      <c r="A115" s="4"/>
      <c r="B115" s="52" t="s">
        <v>1963</v>
      </c>
      <c r="C115" s="53" t="s">
        <v>1971</v>
      </c>
      <c r="D115" s="54" t="s">
        <v>1964</v>
      </c>
      <c r="E115" s="82"/>
      <c r="F115" s="82"/>
      <c r="G115" s="82"/>
      <c r="H115" s="82"/>
      <c r="I115" s="83"/>
    </row>
    <row r="116" spans="1:9" ht="13" customHeight="1">
      <c r="A116" s="4"/>
      <c r="B116" s="55" t="s">
        <v>1965</v>
      </c>
      <c r="C116" s="56">
        <v>10.175000000000001</v>
      </c>
      <c r="D116" s="57">
        <v>10.125</v>
      </c>
      <c r="E116" s="82"/>
      <c r="F116" s="84"/>
      <c r="G116" s="82"/>
      <c r="H116" s="82"/>
      <c r="I116" s="83"/>
    </row>
    <row r="117" spans="1:9" ht="13" customHeight="1">
      <c r="A117" s="4"/>
      <c r="B117" s="55" t="s">
        <v>1966</v>
      </c>
      <c r="C117" s="56">
        <v>10.175000000000001</v>
      </c>
      <c r="D117" s="57">
        <v>10.125</v>
      </c>
      <c r="E117" s="82"/>
      <c r="F117" s="84"/>
      <c r="G117" s="82"/>
      <c r="H117" s="82"/>
      <c r="I117" s="83"/>
    </row>
    <row r="118" spans="1:9" ht="13" customHeight="1">
      <c r="A118" s="4"/>
      <c r="B118" s="55" t="s">
        <v>1967</v>
      </c>
      <c r="C118" s="56">
        <v>10.212999999999999</v>
      </c>
      <c r="D118" s="57">
        <v>10.153</v>
      </c>
      <c r="E118" s="82"/>
      <c r="F118" s="84"/>
      <c r="G118" s="82"/>
      <c r="H118" s="82"/>
      <c r="I118" s="83"/>
    </row>
    <row r="119" spans="1:9" ht="13" customHeight="1">
      <c r="A119" s="4"/>
      <c r="B119" s="55" t="s">
        <v>1968</v>
      </c>
      <c r="C119" s="56">
        <v>10.212999999999999</v>
      </c>
      <c r="D119" s="57">
        <v>10.153</v>
      </c>
      <c r="E119" s="82"/>
      <c r="F119" s="84"/>
      <c r="G119" s="82"/>
      <c r="H119" s="82"/>
      <c r="I119" s="83"/>
    </row>
    <row r="120" spans="1:9" ht="13" customHeight="1">
      <c r="A120" s="4"/>
      <c r="B120" s="47" t="s">
        <v>1969</v>
      </c>
      <c r="C120" s="82"/>
      <c r="D120" s="82"/>
      <c r="E120" s="82"/>
      <c r="F120" s="82"/>
      <c r="G120" s="82"/>
      <c r="H120" s="82"/>
      <c r="I120" s="83"/>
    </row>
    <row r="121" spans="1:9" ht="13" customHeight="1">
      <c r="A121" s="4"/>
      <c r="B121" s="60" t="s">
        <v>1991</v>
      </c>
      <c r="C121" s="82"/>
      <c r="D121" s="82"/>
      <c r="E121" s="82"/>
      <c r="F121" s="82"/>
      <c r="G121" s="82"/>
      <c r="H121" s="82"/>
      <c r="I121" s="83"/>
    </row>
    <row r="122" spans="1:9" ht="13" customHeight="1">
      <c r="A122" s="4"/>
      <c r="B122" s="59" t="s">
        <v>2087</v>
      </c>
      <c r="C122" s="82"/>
      <c r="D122" s="82"/>
      <c r="E122" s="82"/>
      <c r="F122" s="82"/>
      <c r="G122" s="82"/>
      <c r="H122" s="82"/>
      <c r="I122" s="83"/>
    </row>
    <row r="123" spans="1:9" ht="13" customHeight="1">
      <c r="A123" s="4"/>
      <c r="B123" s="47" t="s">
        <v>1972</v>
      </c>
      <c r="C123" s="82"/>
      <c r="D123" s="82"/>
      <c r="E123" s="82"/>
      <c r="F123" s="82"/>
      <c r="G123" s="82"/>
      <c r="H123" s="82"/>
      <c r="I123" s="83"/>
    </row>
    <row r="124" spans="1:9" ht="13" customHeight="1">
      <c r="A124" s="4"/>
      <c r="B124" s="47" t="s">
        <v>1973</v>
      </c>
      <c r="C124" s="82"/>
      <c r="D124" s="82"/>
      <c r="E124" s="82"/>
      <c r="F124" s="82"/>
      <c r="G124" s="82"/>
      <c r="H124" s="82"/>
      <c r="I124" s="83"/>
    </row>
    <row r="125" spans="1:9" ht="13" customHeight="1">
      <c r="A125" s="4"/>
      <c r="B125" s="47" t="s">
        <v>1970</v>
      </c>
      <c r="C125" s="82"/>
      <c r="D125" s="82"/>
      <c r="E125" s="82"/>
      <c r="F125" s="82"/>
      <c r="G125" s="82"/>
      <c r="H125" s="82"/>
      <c r="I125" s="83"/>
    </row>
    <row r="126" spans="1:9" ht="13" customHeight="1">
      <c r="A126" s="4"/>
      <c r="B126" s="60"/>
      <c r="C126" s="82"/>
      <c r="D126" s="82"/>
      <c r="E126" s="82"/>
      <c r="F126" s="82"/>
      <c r="G126" s="82"/>
      <c r="H126" s="82"/>
      <c r="I126" s="83"/>
    </row>
    <row r="127" spans="1:9" ht="13" customHeight="1">
      <c r="A127" s="4"/>
      <c r="B127" s="78"/>
      <c r="C127" s="51"/>
      <c r="D127" s="51"/>
      <c r="E127" s="51"/>
      <c r="F127" s="51"/>
      <c r="G127" s="51"/>
      <c r="H127" s="51"/>
      <c r="I127" s="85"/>
    </row>
    <row r="128" spans="1:9" ht="13" customHeight="1">
      <c r="A128" s="4"/>
      <c r="B128" s="3"/>
      <c r="C128" s="3"/>
      <c r="D128" s="3"/>
      <c r="E128" s="3"/>
      <c r="F128" s="3"/>
      <c r="G128" s="3"/>
      <c r="H128" s="3"/>
      <c r="I128" s="3"/>
    </row>
    <row r="129" spans="1:9" ht="13" customHeight="1">
      <c r="A129" s="4"/>
      <c r="B129" s="129"/>
      <c r="C129" s="129"/>
      <c r="D129" s="129"/>
      <c r="E129" s="129"/>
      <c r="F129" s="129"/>
      <c r="G129" s="129"/>
      <c r="H129" s="129"/>
      <c r="I129" s="129"/>
    </row>
    <row r="130" spans="1:9" ht="13" customHeight="1">
      <c r="A130" s="4"/>
      <c r="B130" s="4"/>
      <c r="C130" s="130" t="s">
        <v>1244</v>
      </c>
      <c r="D130" s="130"/>
      <c r="E130" s="130"/>
      <c r="F130" s="130"/>
      <c r="G130" s="4"/>
      <c r="H130" s="4"/>
      <c r="I130" s="4"/>
    </row>
    <row r="131" spans="1:9" ht="13" customHeight="1">
      <c r="A131" s="4"/>
      <c r="B131" s="37" t="s">
        <v>876</v>
      </c>
      <c r="C131" s="130" t="s">
        <v>877</v>
      </c>
      <c r="D131" s="130"/>
      <c r="E131" s="130"/>
      <c r="F131" s="130"/>
      <c r="G131" s="4"/>
      <c r="H131" s="4"/>
      <c r="I131" s="4"/>
    </row>
    <row r="132" spans="1:9" ht="135" customHeight="1">
      <c r="A132" s="4"/>
      <c r="B132" s="38"/>
      <c r="C132" s="128"/>
      <c r="D132" s="128"/>
      <c r="E132" s="4"/>
      <c r="F132" s="4"/>
      <c r="G132" s="4"/>
      <c r="H132" s="4"/>
      <c r="I132" s="4"/>
    </row>
  </sheetData>
  <mergeCells count="6">
    <mergeCell ref="C132:D132"/>
    <mergeCell ref="B110:I110"/>
    <mergeCell ref="B111:I111"/>
    <mergeCell ref="B129:I129"/>
    <mergeCell ref="C130:F130"/>
    <mergeCell ref="C131:F131"/>
  </mergeCells>
  <hyperlinks>
    <hyperlink ref="A1" location="BajajFinservEquitySavingsFund" display="BFEQSF" xr:uid="{00000000-0004-0000-0700-000000000000}"/>
    <hyperlink ref="B1" location="BajajFinservEquitySavingsFund" display="Bajaj Finserv Equity Savings Fund" xr:uid="{00000000-0004-0000-0700-000001000000}"/>
  </hyperlinks>
  <pageMargins left="0" right="0" top="0" bottom="0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I116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14</v>
      </c>
      <c r="B1" s="3" t="s">
        <v>15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878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62</v>
      </c>
      <c r="B7" s="17" t="s">
        <v>63</v>
      </c>
      <c r="C7" s="13" t="s">
        <v>64</v>
      </c>
      <c r="D7" s="13" t="s">
        <v>61</v>
      </c>
      <c r="E7" s="18">
        <v>3898829</v>
      </c>
      <c r="F7" s="19">
        <v>38645.192999999999</v>
      </c>
      <c r="G7" s="20">
        <v>6.0900000000000003E-2</v>
      </c>
      <c r="H7" s="21"/>
      <c r="I7" s="22"/>
    </row>
    <row r="8" spans="1:9" ht="13" customHeight="1">
      <c r="A8" s="16" t="s">
        <v>65</v>
      </c>
      <c r="B8" s="17" t="s">
        <v>66</v>
      </c>
      <c r="C8" s="13" t="s">
        <v>67</v>
      </c>
      <c r="D8" s="13" t="s">
        <v>68</v>
      </c>
      <c r="E8" s="18">
        <v>1803912</v>
      </c>
      <c r="F8" s="19">
        <v>28328.633999999998</v>
      </c>
      <c r="G8" s="20">
        <v>4.4699999999999997E-2</v>
      </c>
      <c r="H8" s="21"/>
      <c r="I8" s="22"/>
    </row>
    <row r="9" spans="1:9" ht="13" customHeight="1">
      <c r="A9" s="16" t="s">
        <v>457</v>
      </c>
      <c r="B9" s="17" t="s">
        <v>458</v>
      </c>
      <c r="C9" s="13" t="s">
        <v>459</v>
      </c>
      <c r="D9" s="13" t="s">
        <v>229</v>
      </c>
      <c r="E9" s="18">
        <v>1476060</v>
      </c>
      <c r="F9" s="19">
        <v>23844.2732</v>
      </c>
      <c r="G9" s="20">
        <v>3.7600000000000001E-2</v>
      </c>
      <c r="H9" s="21"/>
      <c r="I9" s="22"/>
    </row>
    <row r="10" spans="1:9" ht="13" customHeight="1">
      <c r="A10" s="16" t="s">
        <v>421</v>
      </c>
      <c r="B10" s="17" t="s">
        <v>422</v>
      </c>
      <c r="C10" s="13" t="s">
        <v>423</v>
      </c>
      <c r="D10" s="13" t="s">
        <v>219</v>
      </c>
      <c r="E10" s="18">
        <v>354679</v>
      </c>
      <c r="F10" s="19">
        <v>22672.855100000001</v>
      </c>
      <c r="G10" s="20">
        <v>3.5700000000000003E-2</v>
      </c>
      <c r="H10" s="21"/>
      <c r="I10" s="22"/>
    </row>
    <row r="11" spans="1:9" ht="13" customHeight="1">
      <c r="A11" s="16" t="s">
        <v>158</v>
      </c>
      <c r="B11" s="17" t="s">
        <v>159</v>
      </c>
      <c r="C11" s="13" t="s">
        <v>160</v>
      </c>
      <c r="D11" s="13" t="s">
        <v>61</v>
      </c>
      <c r="E11" s="18">
        <v>2228493</v>
      </c>
      <c r="F11" s="19">
        <v>21888.2582</v>
      </c>
      <c r="G11" s="20">
        <v>3.4500000000000003E-2</v>
      </c>
      <c r="H11" s="21"/>
      <c r="I11" s="22"/>
    </row>
    <row r="12" spans="1:9" ht="13" customHeight="1">
      <c r="A12" s="16" t="s">
        <v>165</v>
      </c>
      <c r="B12" s="17" t="s">
        <v>166</v>
      </c>
      <c r="C12" s="13" t="s">
        <v>167</v>
      </c>
      <c r="D12" s="13" t="s">
        <v>72</v>
      </c>
      <c r="E12" s="18">
        <v>4297617</v>
      </c>
      <c r="F12" s="19">
        <v>17996.271199999999</v>
      </c>
      <c r="G12" s="20">
        <v>2.8400000000000002E-2</v>
      </c>
      <c r="H12" s="21"/>
      <c r="I12" s="22"/>
    </row>
    <row r="13" spans="1:9" ht="13" customHeight="1">
      <c r="A13" s="16" t="s">
        <v>107</v>
      </c>
      <c r="B13" s="17" t="s">
        <v>108</v>
      </c>
      <c r="C13" s="13" t="s">
        <v>109</v>
      </c>
      <c r="D13" s="13" t="s">
        <v>110</v>
      </c>
      <c r="E13" s="18">
        <v>474100</v>
      </c>
      <c r="F13" s="19">
        <v>17585.317200000001</v>
      </c>
      <c r="G13" s="20">
        <v>2.7699999999999999E-2</v>
      </c>
      <c r="H13" s="21"/>
      <c r="I13" s="22"/>
    </row>
    <row r="14" spans="1:9" ht="13" customHeight="1">
      <c r="A14" s="16" t="s">
        <v>73</v>
      </c>
      <c r="B14" s="17" t="s">
        <v>74</v>
      </c>
      <c r="C14" s="13" t="s">
        <v>75</v>
      </c>
      <c r="D14" s="13" t="s">
        <v>61</v>
      </c>
      <c r="E14" s="18">
        <v>1256840</v>
      </c>
      <c r="F14" s="19">
        <v>16878.1044</v>
      </c>
      <c r="G14" s="20">
        <v>2.6599999999999999E-2</v>
      </c>
      <c r="H14" s="21"/>
      <c r="I14" s="22"/>
    </row>
    <row r="15" spans="1:9" ht="13" customHeight="1">
      <c r="A15" s="16" t="s">
        <v>891</v>
      </c>
      <c r="B15" s="17" t="s">
        <v>892</v>
      </c>
      <c r="C15" s="13" t="s">
        <v>893</v>
      </c>
      <c r="D15" s="13" t="s">
        <v>61</v>
      </c>
      <c r="E15" s="18">
        <v>6100839</v>
      </c>
      <c r="F15" s="19">
        <v>16295.341</v>
      </c>
      <c r="G15" s="20">
        <v>2.5700000000000001E-2</v>
      </c>
      <c r="H15" s="21"/>
      <c r="I15" s="22"/>
    </row>
    <row r="16" spans="1:9" ht="13" customHeight="1">
      <c r="A16" s="16" t="s">
        <v>1245</v>
      </c>
      <c r="B16" s="17" t="s">
        <v>1246</v>
      </c>
      <c r="C16" s="13" t="s">
        <v>1247</v>
      </c>
      <c r="D16" s="13" t="s">
        <v>219</v>
      </c>
      <c r="E16" s="18">
        <v>105410</v>
      </c>
      <c r="F16" s="19">
        <v>15995.967500000001</v>
      </c>
      <c r="G16" s="20">
        <v>2.52E-2</v>
      </c>
      <c r="H16" s="21"/>
      <c r="I16" s="22"/>
    </row>
    <row r="17" spans="1:9" ht="13" customHeight="1">
      <c r="A17" s="16" t="s">
        <v>143</v>
      </c>
      <c r="B17" s="17" t="s">
        <v>144</v>
      </c>
      <c r="C17" s="13" t="s">
        <v>145</v>
      </c>
      <c r="D17" s="13" t="s">
        <v>146</v>
      </c>
      <c r="E17" s="18">
        <v>5703202</v>
      </c>
      <c r="F17" s="19">
        <v>15857.753199999999</v>
      </c>
      <c r="G17" s="20">
        <v>2.5000000000000001E-2</v>
      </c>
      <c r="H17" s="21"/>
      <c r="I17" s="22"/>
    </row>
    <row r="18" spans="1:9" ht="13" customHeight="1">
      <c r="A18" s="16" t="s">
        <v>392</v>
      </c>
      <c r="B18" s="17" t="s">
        <v>393</v>
      </c>
      <c r="C18" s="13" t="s">
        <v>394</v>
      </c>
      <c r="D18" s="13" t="s">
        <v>179</v>
      </c>
      <c r="E18" s="18">
        <v>552083</v>
      </c>
      <c r="F18" s="19">
        <v>15289.938700000001</v>
      </c>
      <c r="G18" s="20">
        <v>2.41E-2</v>
      </c>
      <c r="H18" s="21"/>
      <c r="I18" s="22"/>
    </row>
    <row r="19" spans="1:9" ht="13" customHeight="1">
      <c r="A19" s="16" t="s">
        <v>1248</v>
      </c>
      <c r="B19" s="17" t="s">
        <v>1249</v>
      </c>
      <c r="C19" s="13" t="s">
        <v>1250</v>
      </c>
      <c r="D19" s="13" t="s">
        <v>110</v>
      </c>
      <c r="E19" s="18">
        <v>208310</v>
      </c>
      <c r="F19" s="19">
        <v>15232.668799999999</v>
      </c>
      <c r="G19" s="20">
        <v>2.4E-2</v>
      </c>
      <c r="H19" s="21"/>
      <c r="I19" s="22"/>
    </row>
    <row r="20" spans="1:9" ht="13" customHeight="1">
      <c r="A20" s="16" t="s">
        <v>337</v>
      </c>
      <c r="B20" s="17" t="s">
        <v>338</v>
      </c>
      <c r="C20" s="13" t="s">
        <v>339</v>
      </c>
      <c r="D20" s="13" t="s">
        <v>79</v>
      </c>
      <c r="E20" s="18">
        <v>1525149</v>
      </c>
      <c r="F20" s="19">
        <v>15050.1703</v>
      </c>
      <c r="G20" s="20">
        <v>2.3699999999999999E-2</v>
      </c>
      <c r="H20" s="21"/>
      <c r="I20" s="22"/>
    </row>
    <row r="21" spans="1:9" ht="13" customHeight="1">
      <c r="A21" s="16" t="s">
        <v>324</v>
      </c>
      <c r="B21" s="17" t="s">
        <v>325</v>
      </c>
      <c r="C21" s="13" t="s">
        <v>326</v>
      </c>
      <c r="D21" s="13" t="s">
        <v>327</v>
      </c>
      <c r="E21" s="18">
        <v>1204845</v>
      </c>
      <c r="F21" s="19">
        <v>14725.615599999999</v>
      </c>
      <c r="G21" s="20">
        <v>2.3199999999999998E-2</v>
      </c>
      <c r="H21" s="21"/>
      <c r="I21" s="22"/>
    </row>
    <row r="22" spans="1:9" ht="13" customHeight="1">
      <c r="A22" s="16" t="s">
        <v>1181</v>
      </c>
      <c r="B22" s="17" t="s">
        <v>1182</v>
      </c>
      <c r="C22" s="13" t="s">
        <v>1183</v>
      </c>
      <c r="D22" s="13" t="s">
        <v>175</v>
      </c>
      <c r="E22" s="18">
        <v>606917</v>
      </c>
      <c r="F22" s="19">
        <v>14667.3631</v>
      </c>
      <c r="G22" s="20">
        <v>2.3099999999999999E-2</v>
      </c>
      <c r="H22" s="21"/>
      <c r="I22" s="22"/>
    </row>
    <row r="23" spans="1:9" ht="13" customHeight="1">
      <c r="A23" s="16" t="s">
        <v>961</v>
      </c>
      <c r="B23" s="17" t="s">
        <v>962</v>
      </c>
      <c r="C23" s="13" t="s">
        <v>963</v>
      </c>
      <c r="D23" s="13" t="s">
        <v>127</v>
      </c>
      <c r="E23" s="18">
        <v>1225422</v>
      </c>
      <c r="F23" s="19">
        <v>14582.5218</v>
      </c>
      <c r="G23" s="20">
        <v>2.3E-2</v>
      </c>
      <c r="H23" s="21"/>
      <c r="I23" s="22"/>
    </row>
    <row r="24" spans="1:9" ht="13" customHeight="1">
      <c r="A24" s="16" t="s">
        <v>93</v>
      </c>
      <c r="B24" s="17" t="s">
        <v>94</v>
      </c>
      <c r="C24" s="13" t="s">
        <v>95</v>
      </c>
      <c r="D24" s="13" t="s">
        <v>61</v>
      </c>
      <c r="E24" s="18">
        <v>15894838</v>
      </c>
      <c r="F24" s="19">
        <v>13607.5708</v>
      </c>
      <c r="G24" s="20">
        <v>2.1499999999999998E-2</v>
      </c>
      <c r="H24" s="21"/>
      <c r="I24" s="22"/>
    </row>
    <row r="25" spans="1:9" ht="13" customHeight="1">
      <c r="A25" s="16" t="s">
        <v>361</v>
      </c>
      <c r="B25" s="17" t="s">
        <v>362</v>
      </c>
      <c r="C25" s="13" t="s">
        <v>363</v>
      </c>
      <c r="D25" s="13" t="s">
        <v>240</v>
      </c>
      <c r="E25" s="18">
        <v>1724124</v>
      </c>
      <c r="F25" s="19">
        <v>12928.343800000001</v>
      </c>
      <c r="G25" s="20">
        <v>2.0400000000000001E-2</v>
      </c>
      <c r="H25" s="21"/>
      <c r="I25" s="22"/>
    </row>
    <row r="26" spans="1:9" ht="13" customHeight="1">
      <c r="A26" s="16" t="s">
        <v>374</v>
      </c>
      <c r="B26" s="17" t="s">
        <v>375</v>
      </c>
      <c r="C26" s="13" t="s">
        <v>376</v>
      </c>
      <c r="D26" s="13" t="s">
        <v>250</v>
      </c>
      <c r="E26" s="18">
        <v>178876</v>
      </c>
      <c r="F26" s="19">
        <v>12597.3423</v>
      </c>
      <c r="G26" s="20">
        <v>1.9900000000000001E-2</v>
      </c>
      <c r="H26" s="21"/>
      <c r="I26" s="22"/>
    </row>
    <row r="27" spans="1:9" ht="13" customHeight="1">
      <c r="A27" s="16" t="s">
        <v>121</v>
      </c>
      <c r="B27" s="17" t="s">
        <v>122</v>
      </c>
      <c r="C27" s="13" t="s">
        <v>123</v>
      </c>
      <c r="D27" s="13" t="s">
        <v>79</v>
      </c>
      <c r="E27" s="18">
        <v>4244801</v>
      </c>
      <c r="F27" s="19">
        <v>12520.040499999999</v>
      </c>
      <c r="G27" s="20">
        <v>1.9699999999999999E-2</v>
      </c>
      <c r="H27" s="21"/>
      <c r="I27" s="22"/>
    </row>
    <row r="28" spans="1:9" ht="13" customHeight="1">
      <c r="A28" s="16" t="s">
        <v>973</v>
      </c>
      <c r="B28" s="17" t="s">
        <v>974</v>
      </c>
      <c r="C28" s="13" t="s">
        <v>975</v>
      </c>
      <c r="D28" s="13" t="s">
        <v>61</v>
      </c>
      <c r="E28" s="18">
        <v>23398689</v>
      </c>
      <c r="F28" s="19">
        <v>12398.9653</v>
      </c>
      <c r="G28" s="20">
        <v>1.95E-2</v>
      </c>
      <c r="H28" s="21"/>
      <c r="I28" s="22"/>
    </row>
    <row r="29" spans="1:9" ht="13" customHeight="1">
      <c r="A29" s="16" t="s">
        <v>879</v>
      </c>
      <c r="B29" s="17" t="s">
        <v>880</v>
      </c>
      <c r="C29" s="13" t="s">
        <v>881</v>
      </c>
      <c r="D29" s="13" t="s">
        <v>219</v>
      </c>
      <c r="E29" s="18">
        <v>694967</v>
      </c>
      <c r="F29" s="19">
        <v>11951.3475</v>
      </c>
      <c r="G29" s="20">
        <v>1.8800000000000001E-2</v>
      </c>
      <c r="H29" s="21"/>
      <c r="I29" s="22"/>
    </row>
    <row r="30" spans="1:9" ht="13" customHeight="1">
      <c r="A30" s="16" t="s">
        <v>1251</v>
      </c>
      <c r="B30" s="17" t="s">
        <v>1252</v>
      </c>
      <c r="C30" s="13" t="s">
        <v>1253</v>
      </c>
      <c r="D30" s="13" t="s">
        <v>408</v>
      </c>
      <c r="E30" s="18">
        <v>928260</v>
      </c>
      <c r="F30" s="19">
        <v>11935.5671</v>
      </c>
      <c r="G30" s="20">
        <v>1.8800000000000001E-2</v>
      </c>
      <c r="H30" s="21"/>
      <c r="I30" s="22"/>
    </row>
    <row r="31" spans="1:9" ht="13" customHeight="1">
      <c r="A31" s="16" t="s">
        <v>352</v>
      </c>
      <c r="B31" s="17" t="s">
        <v>353</v>
      </c>
      <c r="C31" s="13" t="s">
        <v>354</v>
      </c>
      <c r="D31" s="13" t="s">
        <v>127</v>
      </c>
      <c r="E31" s="18">
        <v>101355</v>
      </c>
      <c r="F31" s="19">
        <v>11286.8928</v>
      </c>
      <c r="G31" s="20">
        <v>1.78E-2</v>
      </c>
      <c r="H31" s="21"/>
      <c r="I31" s="22"/>
    </row>
    <row r="32" spans="1:9" ht="13" customHeight="1">
      <c r="A32" s="16" t="s">
        <v>1254</v>
      </c>
      <c r="B32" s="17" t="s">
        <v>1255</v>
      </c>
      <c r="C32" s="13" t="s">
        <v>1256</v>
      </c>
      <c r="D32" s="13" t="s">
        <v>317</v>
      </c>
      <c r="E32" s="18">
        <v>1723884</v>
      </c>
      <c r="F32" s="19">
        <v>10754.4503</v>
      </c>
      <c r="G32" s="20">
        <v>1.7000000000000001E-2</v>
      </c>
      <c r="H32" s="21"/>
      <c r="I32" s="22"/>
    </row>
    <row r="33" spans="1:9" ht="13" customHeight="1">
      <c r="A33" s="16" t="s">
        <v>1084</v>
      </c>
      <c r="B33" s="17" t="s">
        <v>1085</v>
      </c>
      <c r="C33" s="13" t="s">
        <v>1086</v>
      </c>
      <c r="D33" s="13" t="s">
        <v>179</v>
      </c>
      <c r="E33" s="18">
        <v>1053010</v>
      </c>
      <c r="F33" s="19">
        <v>10198.401900000001</v>
      </c>
      <c r="G33" s="20">
        <v>1.61E-2</v>
      </c>
      <c r="H33" s="21"/>
      <c r="I33" s="22"/>
    </row>
    <row r="34" spans="1:9" ht="13" customHeight="1">
      <c r="A34" s="16" t="s">
        <v>882</v>
      </c>
      <c r="B34" s="17" t="s">
        <v>883</v>
      </c>
      <c r="C34" s="13" t="s">
        <v>884</v>
      </c>
      <c r="D34" s="13" t="s">
        <v>229</v>
      </c>
      <c r="E34" s="18">
        <v>148155</v>
      </c>
      <c r="F34" s="19">
        <v>8983.3783999999996</v>
      </c>
      <c r="G34" s="20">
        <v>1.4200000000000001E-2</v>
      </c>
      <c r="H34" s="21"/>
      <c r="I34" s="22"/>
    </row>
    <row r="35" spans="1:9" ht="13" customHeight="1">
      <c r="A35" s="16" t="s">
        <v>383</v>
      </c>
      <c r="B35" s="17" t="s">
        <v>384</v>
      </c>
      <c r="C35" s="13" t="s">
        <v>385</v>
      </c>
      <c r="D35" s="13" t="s">
        <v>79</v>
      </c>
      <c r="E35" s="18">
        <v>882563</v>
      </c>
      <c r="F35" s="19">
        <v>8397.5869000000002</v>
      </c>
      <c r="G35" s="20">
        <v>1.32E-2</v>
      </c>
      <c r="H35" s="21"/>
      <c r="I35" s="22"/>
    </row>
    <row r="36" spans="1:9" ht="13" customHeight="1">
      <c r="A36" s="16" t="s">
        <v>1137</v>
      </c>
      <c r="B36" s="17" t="s">
        <v>1138</v>
      </c>
      <c r="C36" s="13" t="s">
        <v>1139</v>
      </c>
      <c r="D36" s="13" t="s">
        <v>208</v>
      </c>
      <c r="E36" s="18">
        <v>567520</v>
      </c>
      <c r="F36" s="19">
        <v>8281.8194000000003</v>
      </c>
      <c r="G36" s="20">
        <v>1.3100000000000001E-2</v>
      </c>
      <c r="H36" s="21"/>
      <c r="I36" s="22"/>
    </row>
    <row r="37" spans="1:9" ht="13" customHeight="1">
      <c r="A37" s="16" t="s">
        <v>1099</v>
      </c>
      <c r="B37" s="17" t="s">
        <v>1100</v>
      </c>
      <c r="C37" s="13" t="s">
        <v>1101</v>
      </c>
      <c r="D37" s="13" t="s">
        <v>179</v>
      </c>
      <c r="E37" s="18">
        <v>128556</v>
      </c>
      <c r="F37" s="19">
        <v>8210.8716999999997</v>
      </c>
      <c r="G37" s="20">
        <v>1.29E-2</v>
      </c>
      <c r="H37" s="21"/>
      <c r="I37" s="22"/>
    </row>
    <row r="38" spans="1:9" ht="13" customHeight="1">
      <c r="A38" s="16" t="s">
        <v>1206</v>
      </c>
      <c r="B38" s="17" t="s">
        <v>1207</v>
      </c>
      <c r="C38" s="13" t="s">
        <v>1208</v>
      </c>
      <c r="D38" s="13" t="s">
        <v>1209</v>
      </c>
      <c r="E38" s="18">
        <v>847392</v>
      </c>
      <c r="F38" s="19">
        <v>7985.8221999999996</v>
      </c>
      <c r="G38" s="20">
        <v>1.26E-2</v>
      </c>
      <c r="H38" s="21"/>
      <c r="I38" s="22"/>
    </row>
    <row r="39" spans="1:9" ht="13" customHeight="1">
      <c r="A39" s="16" t="s">
        <v>451</v>
      </c>
      <c r="B39" s="17" t="s">
        <v>452</v>
      </c>
      <c r="C39" s="13" t="s">
        <v>453</v>
      </c>
      <c r="D39" s="13" t="s">
        <v>317</v>
      </c>
      <c r="E39" s="18">
        <v>179527</v>
      </c>
      <c r="F39" s="19">
        <v>7960.9453000000003</v>
      </c>
      <c r="G39" s="20">
        <v>1.26E-2</v>
      </c>
      <c r="H39" s="21"/>
      <c r="I39" s="22"/>
    </row>
    <row r="40" spans="1:9" ht="13" customHeight="1">
      <c r="A40" s="16" t="s">
        <v>1257</v>
      </c>
      <c r="B40" s="17" t="s">
        <v>1258</v>
      </c>
      <c r="C40" s="13" t="s">
        <v>1259</v>
      </c>
      <c r="D40" s="13" t="s">
        <v>110</v>
      </c>
      <c r="E40" s="18">
        <v>1026168</v>
      </c>
      <c r="F40" s="19">
        <v>7745.0029999999997</v>
      </c>
      <c r="G40" s="20">
        <v>1.2200000000000001E-2</v>
      </c>
      <c r="H40" s="21"/>
      <c r="I40" s="22"/>
    </row>
    <row r="41" spans="1:9" ht="13" customHeight="1">
      <c r="A41" s="16" t="s">
        <v>967</v>
      </c>
      <c r="B41" s="17" t="s">
        <v>968</v>
      </c>
      <c r="C41" s="13" t="s">
        <v>969</v>
      </c>
      <c r="D41" s="13" t="s">
        <v>127</v>
      </c>
      <c r="E41" s="18">
        <v>314569</v>
      </c>
      <c r="F41" s="19">
        <v>7373.4974000000002</v>
      </c>
      <c r="G41" s="20">
        <v>1.1599999999999999E-2</v>
      </c>
      <c r="H41" s="21"/>
      <c r="I41" s="22"/>
    </row>
    <row r="42" spans="1:9" ht="13" customHeight="1">
      <c r="A42" s="16" t="s">
        <v>897</v>
      </c>
      <c r="B42" s="17" t="s">
        <v>898</v>
      </c>
      <c r="C42" s="13" t="s">
        <v>899</v>
      </c>
      <c r="D42" s="13" t="s">
        <v>219</v>
      </c>
      <c r="E42" s="18">
        <v>290080</v>
      </c>
      <c r="F42" s="19">
        <v>7175.4188999999997</v>
      </c>
      <c r="G42" s="20">
        <v>1.1299999999999999E-2</v>
      </c>
      <c r="H42" s="21"/>
      <c r="I42" s="22"/>
    </row>
    <row r="43" spans="1:9" ht="13" customHeight="1">
      <c r="A43" s="16" t="s">
        <v>1260</v>
      </c>
      <c r="B43" s="17" t="s">
        <v>1261</v>
      </c>
      <c r="C43" s="13" t="s">
        <v>1262</v>
      </c>
      <c r="D43" s="13" t="s">
        <v>408</v>
      </c>
      <c r="E43" s="18">
        <v>1310217</v>
      </c>
      <c r="F43" s="19">
        <v>6586.4609</v>
      </c>
      <c r="G43" s="20">
        <v>1.04E-2</v>
      </c>
      <c r="H43" s="21"/>
      <c r="I43" s="22"/>
    </row>
    <row r="44" spans="1:9" ht="13" customHeight="1">
      <c r="A44" s="16" t="s">
        <v>1063</v>
      </c>
      <c r="B44" s="17" t="s">
        <v>1064</v>
      </c>
      <c r="C44" s="13" t="s">
        <v>1065</v>
      </c>
      <c r="D44" s="13" t="s">
        <v>915</v>
      </c>
      <c r="E44" s="18">
        <v>196756</v>
      </c>
      <c r="F44" s="19">
        <v>6489.7999</v>
      </c>
      <c r="G44" s="20">
        <v>1.0200000000000001E-2</v>
      </c>
      <c r="H44" s="21"/>
      <c r="I44" s="22"/>
    </row>
    <row r="45" spans="1:9" ht="13" customHeight="1">
      <c r="A45" s="16" t="s">
        <v>151</v>
      </c>
      <c r="B45" s="17" t="s">
        <v>152</v>
      </c>
      <c r="C45" s="13" t="s">
        <v>153</v>
      </c>
      <c r="D45" s="13" t="s">
        <v>61</v>
      </c>
      <c r="E45" s="18">
        <v>293222</v>
      </c>
      <c r="F45" s="19">
        <v>6454.1094000000003</v>
      </c>
      <c r="G45" s="20">
        <v>1.0200000000000001E-2</v>
      </c>
      <c r="H45" s="21"/>
      <c r="I45" s="22"/>
    </row>
    <row r="46" spans="1:9" ht="13" customHeight="1">
      <c r="A46" s="16" t="s">
        <v>970</v>
      </c>
      <c r="B46" s="17" t="s">
        <v>971</v>
      </c>
      <c r="C46" s="13" t="s">
        <v>972</v>
      </c>
      <c r="D46" s="13" t="s">
        <v>240</v>
      </c>
      <c r="E46" s="18">
        <v>1686431</v>
      </c>
      <c r="F46" s="19">
        <v>5811.4412000000002</v>
      </c>
      <c r="G46" s="20">
        <v>9.1999999999999998E-3</v>
      </c>
      <c r="H46" s="21"/>
      <c r="I46" s="22"/>
    </row>
    <row r="47" spans="1:9" ht="13" customHeight="1">
      <c r="A47" s="16" t="s">
        <v>1263</v>
      </c>
      <c r="B47" s="17" t="s">
        <v>1264</v>
      </c>
      <c r="C47" s="13" t="s">
        <v>1265</v>
      </c>
      <c r="D47" s="13" t="s">
        <v>1266</v>
      </c>
      <c r="E47" s="18">
        <v>302085</v>
      </c>
      <c r="F47" s="19">
        <v>5435.7174999999997</v>
      </c>
      <c r="G47" s="20">
        <v>8.6E-3</v>
      </c>
      <c r="H47" s="21"/>
      <c r="I47" s="22"/>
    </row>
    <row r="48" spans="1:9" ht="13" customHeight="1">
      <c r="A48" s="16" t="s">
        <v>223</v>
      </c>
      <c r="B48" s="17" t="s">
        <v>224</v>
      </c>
      <c r="C48" s="13" t="s">
        <v>225</v>
      </c>
      <c r="D48" s="13" t="s">
        <v>179</v>
      </c>
      <c r="E48" s="18">
        <v>126675</v>
      </c>
      <c r="F48" s="19">
        <v>5132.2376000000004</v>
      </c>
      <c r="G48" s="20">
        <v>8.0999999999999996E-3</v>
      </c>
      <c r="H48" s="21"/>
      <c r="I48" s="22"/>
    </row>
    <row r="49" spans="1:9" ht="13" customHeight="1">
      <c r="A49" s="16" t="s">
        <v>885</v>
      </c>
      <c r="B49" s="17" t="s">
        <v>886</v>
      </c>
      <c r="C49" s="13" t="s">
        <v>887</v>
      </c>
      <c r="D49" s="13" t="s">
        <v>219</v>
      </c>
      <c r="E49" s="18">
        <v>107369</v>
      </c>
      <c r="F49" s="19">
        <v>4852.9714000000004</v>
      </c>
      <c r="G49" s="20">
        <v>7.7000000000000002E-3</v>
      </c>
      <c r="H49" s="21"/>
      <c r="I49" s="22"/>
    </row>
    <row r="50" spans="1:9" ht="13" customHeight="1">
      <c r="A50" s="16" t="s">
        <v>1102</v>
      </c>
      <c r="B50" s="17" t="s">
        <v>1103</v>
      </c>
      <c r="C50" s="13" t="s">
        <v>1104</v>
      </c>
      <c r="D50" s="13" t="s">
        <v>1105</v>
      </c>
      <c r="E50" s="18">
        <v>254953</v>
      </c>
      <c r="F50" s="19">
        <v>4269.9528</v>
      </c>
      <c r="G50" s="20">
        <v>6.7000000000000002E-3</v>
      </c>
      <c r="H50" s="21"/>
      <c r="I50" s="22"/>
    </row>
    <row r="51" spans="1:9" ht="13" customHeight="1">
      <c r="A51" s="16" t="s">
        <v>132</v>
      </c>
      <c r="B51" s="17" t="s">
        <v>133</v>
      </c>
      <c r="C51" s="13" t="s">
        <v>134</v>
      </c>
      <c r="D51" s="13" t="s">
        <v>72</v>
      </c>
      <c r="E51" s="18">
        <v>200000</v>
      </c>
      <c r="F51" s="19">
        <v>4211.2</v>
      </c>
      <c r="G51" s="20">
        <v>6.6E-3</v>
      </c>
      <c r="H51" s="21"/>
      <c r="I51" s="22"/>
    </row>
    <row r="52" spans="1:9" ht="13" customHeight="1">
      <c r="A52" s="16" t="s">
        <v>260</v>
      </c>
      <c r="B52" s="17" t="s">
        <v>261</v>
      </c>
      <c r="C52" s="13" t="s">
        <v>262</v>
      </c>
      <c r="D52" s="13" t="s">
        <v>179</v>
      </c>
      <c r="E52" s="18">
        <v>283970</v>
      </c>
      <c r="F52" s="19">
        <v>4046.2885000000001</v>
      </c>
      <c r="G52" s="20">
        <v>6.4000000000000003E-3</v>
      </c>
      <c r="H52" s="21"/>
      <c r="I52" s="22"/>
    </row>
    <row r="53" spans="1:9" ht="13" customHeight="1">
      <c r="A53" s="16" t="s">
        <v>1078</v>
      </c>
      <c r="B53" s="17" t="s">
        <v>1079</v>
      </c>
      <c r="C53" s="13" t="s">
        <v>1080</v>
      </c>
      <c r="D53" s="13" t="s">
        <v>179</v>
      </c>
      <c r="E53" s="18">
        <v>317535</v>
      </c>
      <c r="F53" s="19">
        <v>3832.9650000000001</v>
      </c>
      <c r="G53" s="20">
        <v>6.0000000000000001E-3</v>
      </c>
      <c r="H53" s="21"/>
      <c r="I53" s="22"/>
    </row>
    <row r="54" spans="1:9" ht="13" customHeight="1">
      <c r="A54" s="16" t="s">
        <v>1222</v>
      </c>
      <c r="B54" s="17" t="s">
        <v>1223</v>
      </c>
      <c r="C54" s="13" t="s">
        <v>1224</v>
      </c>
      <c r="D54" s="13" t="s">
        <v>114</v>
      </c>
      <c r="E54" s="18">
        <v>244208</v>
      </c>
      <c r="F54" s="19">
        <v>3551.0284999999999</v>
      </c>
      <c r="G54" s="20">
        <v>5.5999999999999999E-3</v>
      </c>
      <c r="H54" s="21"/>
      <c r="I54" s="22"/>
    </row>
    <row r="55" spans="1:9" ht="13" customHeight="1">
      <c r="A55" s="16" t="s">
        <v>1267</v>
      </c>
      <c r="B55" s="17" t="s">
        <v>1268</v>
      </c>
      <c r="C55" s="13" t="s">
        <v>1269</v>
      </c>
      <c r="D55" s="13" t="s">
        <v>157</v>
      </c>
      <c r="E55" s="18">
        <v>490236</v>
      </c>
      <c r="F55" s="19">
        <v>3543.9160000000002</v>
      </c>
      <c r="G55" s="20">
        <v>5.5999999999999999E-3</v>
      </c>
      <c r="H55" s="21"/>
      <c r="I55" s="22"/>
    </row>
    <row r="56" spans="1:9" ht="13" customHeight="1">
      <c r="A56" s="16" t="s">
        <v>1199</v>
      </c>
      <c r="B56" s="17" t="s">
        <v>1200</v>
      </c>
      <c r="C56" s="13" t="s">
        <v>1201</v>
      </c>
      <c r="D56" s="13" t="s">
        <v>317</v>
      </c>
      <c r="E56" s="18">
        <v>717203</v>
      </c>
      <c r="F56" s="19">
        <v>3292.3204000000001</v>
      </c>
      <c r="G56" s="20">
        <v>5.1999999999999998E-3</v>
      </c>
      <c r="H56" s="21"/>
      <c r="I56" s="22"/>
    </row>
    <row r="57" spans="1:9" ht="13" customHeight="1">
      <c r="A57" s="16" t="s">
        <v>1270</v>
      </c>
      <c r="B57" s="17" t="s">
        <v>1271</v>
      </c>
      <c r="C57" s="13" t="s">
        <v>1272</v>
      </c>
      <c r="D57" s="13" t="s">
        <v>219</v>
      </c>
      <c r="E57" s="18">
        <v>1769162</v>
      </c>
      <c r="F57" s="19">
        <v>3046.6738999999998</v>
      </c>
      <c r="G57" s="20">
        <v>4.7999999999999996E-3</v>
      </c>
      <c r="H57" s="21"/>
      <c r="I57" s="22"/>
    </row>
    <row r="58" spans="1:9" ht="13" customHeight="1">
      <c r="A58" s="16" t="s">
        <v>1112</v>
      </c>
      <c r="B58" s="17" t="s">
        <v>1113</v>
      </c>
      <c r="C58" s="13" t="s">
        <v>1114</v>
      </c>
      <c r="D58" s="13" t="s">
        <v>110</v>
      </c>
      <c r="E58" s="18">
        <v>613418</v>
      </c>
      <c r="F58" s="19">
        <v>2895.9463999999998</v>
      </c>
      <c r="G58" s="20">
        <v>4.5999999999999999E-3</v>
      </c>
      <c r="H58" s="21"/>
      <c r="I58" s="22"/>
    </row>
    <row r="59" spans="1:9" ht="13" customHeight="1">
      <c r="A59" s="16" t="s">
        <v>1273</v>
      </c>
      <c r="B59" s="17" t="s">
        <v>1274</v>
      </c>
      <c r="C59" s="13" t="s">
        <v>1275</v>
      </c>
      <c r="D59" s="13" t="s">
        <v>236</v>
      </c>
      <c r="E59" s="18">
        <v>235615</v>
      </c>
      <c r="F59" s="19">
        <v>2489.5081</v>
      </c>
      <c r="G59" s="20">
        <v>3.8999999999999998E-3</v>
      </c>
      <c r="H59" s="21"/>
      <c r="I59" s="22"/>
    </row>
    <row r="60" spans="1:9" ht="13" customHeight="1">
      <c r="A60" s="16" t="s">
        <v>1115</v>
      </c>
      <c r="B60" s="17" t="s">
        <v>1116</v>
      </c>
      <c r="C60" s="13" t="s">
        <v>1117</v>
      </c>
      <c r="D60" s="13" t="s">
        <v>138</v>
      </c>
      <c r="E60" s="18">
        <v>347770</v>
      </c>
      <c r="F60" s="19">
        <v>2363.9666000000002</v>
      </c>
      <c r="G60" s="20">
        <v>3.7000000000000002E-3</v>
      </c>
      <c r="H60" s="21"/>
      <c r="I60" s="22"/>
    </row>
    <row r="61" spans="1:9" ht="13" customHeight="1">
      <c r="A61" s="16" t="s">
        <v>894</v>
      </c>
      <c r="B61" s="17" t="s">
        <v>895</v>
      </c>
      <c r="C61" s="13" t="s">
        <v>896</v>
      </c>
      <c r="D61" s="13" t="s">
        <v>131</v>
      </c>
      <c r="E61" s="18">
        <v>100000</v>
      </c>
      <c r="F61" s="19">
        <v>2315.9</v>
      </c>
      <c r="G61" s="20">
        <v>3.7000000000000002E-3</v>
      </c>
      <c r="H61" s="21"/>
      <c r="I61" s="22"/>
    </row>
    <row r="62" spans="1:9" ht="13" customHeight="1">
      <c r="A62" s="16" t="s">
        <v>1276</v>
      </c>
      <c r="B62" s="17" t="s">
        <v>1277</v>
      </c>
      <c r="C62" s="13" t="s">
        <v>1278</v>
      </c>
      <c r="D62" s="13" t="s">
        <v>317</v>
      </c>
      <c r="E62" s="18">
        <v>306772</v>
      </c>
      <c r="F62" s="19">
        <v>2315.3616999999999</v>
      </c>
      <c r="G62" s="20">
        <v>3.7000000000000002E-3</v>
      </c>
      <c r="H62" s="21"/>
      <c r="I62" s="22"/>
    </row>
    <row r="63" spans="1:9" ht="13" customHeight="1">
      <c r="A63" s="16" t="s">
        <v>1279</v>
      </c>
      <c r="B63" s="17" t="s">
        <v>1280</v>
      </c>
      <c r="C63" s="13" t="s">
        <v>1281</v>
      </c>
      <c r="D63" s="13" t="s">
        <v>1205</v>
      </c>
      <c r="E63" s="18">
        <v>459150</v>
      </c>
      <c r="F63" s="19">
        <v>2262.6912000000002</v>
      </c>
      <c r="G63" s="20">
        <v>3.5999999999999999E-3</v>
      </c>
      <c r="H63" s="21"/>
      <c r="I63" s="22"/>
    </row>
    <row r="64" spans="1:9" ht="13" customHeight="1">
      <c r="A64" s="16" t="s">
        <v>1282</v>
      </c>
      <c r="B64" s="17" t="s">
        <v>1283</v>
      </c>
      <c r="C64" s="13" t="s">
        <v>1284</v>
      </c>
      <c r="D64" s="13" t="s">
        <v>146</v>
      </c>
      <c r="E64" s="18">
        <v>1253023</v>
      </c>
      <c r="F64" s="19">
        <v>1673.4122</v>
      </c>
      <c r="G64" s="20">
        <v>2.5999999999999999E-3</v>
      </c>
      <c r="H64" s="21"/>
      <c r="I64" s="22"/>
    </row>
    <row r="65" spans="1:9" ht="13" customHeight="1">
      <c r="A65" s="16" t="s">
        <v>1075</v>
      </c>
      <c r="B65" s="17" t="s">
        <v>1076</v>
      </c>
      <c r="C65" s="13" t="s">
        <v>1077</v>
      </c>
      <c r="D65" s="13" t="s">
        <v>179</v>
      </c>
      <c r="E65" s="18">
        <v>75643</v>
      </c>
      <c r="F65" s="19">
        <v>1644.7814000000001</v>
      </c>
      <c r="G65" s="20">
        <v>2.5999999999999999E-3</v>
      </c>
      <c r="H65" s="21"/>
      <c r="I65" s="22"/>
    </row>
    <row r="66" spans="1:9" ht="13" customHeight="1">
      <c r="A66" s="16" t="s">
        <v>270</v>
      </c>
      <c r="B66" s="17" t="s">
        <v>271</v>
      </c>
      <c r="C66" s="13" t="s">
        <v>272</v>
      </c>
      <c r="D66" s="13" t="s">
        <v>219</v>
      </c>
      <c r="E66" s="18">
        <v>126482</v>
      </c>
      <c r="F66" s="19">
        <v>1496.2820999999999</v>
      </c>
      <c r="G66" s="20">
        <v>2.3999999999999998E-3</v>
      </c>
      <c r="H66" s="21"/>
      <c r="I66" s="22"/>
    </row>
    <row r="67" spans="1:9" ht="13" customHeight="1">
      <c r="A67" s="16" t="s">
        <v>1285</v>
      </c>
      <c r="B67" s="17" t="s">
        <v>1286</v>
      </c>
      <c r="C67" s="13" t="s">
        <v>1287</v>
      </c>
      <c r="D67" s="13" t="s">
        <v>1288</v>
      </c>
      <c r="E67" s="18">
        <v>96930</v>
      </c>
      <c r="F67" s="19">
        <v>1263.2887000000001</v>
      </c>
      <c r="G67" s="20">
        <v>2E-3</v>
      </c>
      <c r="H67" s="21"/>
      <c r="I67" s="22"/>
    </row>
    <row r="68" spans="1:9" ht="13" customHeight="1">
      <c r="A68" s="16" t="s">
        <v>1158</v>
      </c>
      <c r="B68" s="17" t="s">
        <v>1159</v>
      </c>
      <c r="C68" s="13" t="s">
        <v>1160</v>
      </c>
      <c r="D68" s="13" t="s">
        <v>317</v>
      </c>
      <c r="E68" s="18">
        <v>54741</v>
      </c>
      <c r="F68" s="19">
        <v>1238.0225</v>
      </c>
      <c r="G68" s="20">
        <v>2E-3</v>
      </c>
      <c r="H68" s="21"/>
      <c r="I68" s="22"/>
    </row>
    <row r="69" spans="1:9" ht="13" customHeight="1">
      <c r="A69" s="16" t="s">
        <v>1149</v>
      </c>
      <c r="B69" s="17" t="s">
        <v>1150</v>
      </c>
      <c r="C69" s="13" t="s">
        <v>1151</v>
      </c>
      <c r="D69" s="13" t="s">
        <v>179</v>
      </c>
      <c r="E69" s="18">
        <v>11622</v>
      </c>
      <c r="F69" s="19">
        <v>608.46979999999996</v>
      </c>
      <c r="G69" s="20">
        <v>1E-3</v>
      </c>
      <c r="H69" s="21"/>
      <c r="I69" s="22"/>
    </row>
    <row r="70" spans="1:9" ht="13" customHeight="1">
      <c r="A70" s="16" t="s">
        <v>1289</v>
      </c>
      <c r="B70" s="17" t="s">
        <v>1290</v>
      </c>
      <c r="C70" s="13" t="s">
        <v>1291</v>
      </c>
      <c r="D70" s="13" t="s">
        <v>1266</v>
      </c>
      <c r="E70" s="18">
        <v>10497</v>
      </c>
      <c r="F70" s="19">
        <v>209.0478</v>
      </c>
      <c r="G70" s="20">
        <v>2.9999999999999997E-4</v>
      </c>
      <c r="H70" s="21"/>
      <c r="I70" s="22"/>
    </row>
    <row r="71" spans="1:9" ht="13" customHeight="1">
      <c r="A71" s="16" t="s">
        <v>1292</v>
      </c>
      <c r="B71" s="17" t="s">
        <v>1293</v>
      </c>
      <c r="C71" s="13" t="s">
        <v>1294</v>
      </c>
      <c r="D71" s="13" t="s">
        <v>317</v>
      </c>
      <c r="E71" s="18">
        <v>26000</v>
      </c>
      <c r="F71" s="19">
        <v>124.956</v>
      </c>
      <c r="G71" s="20">
        <v>2.0000000000000001E-4</v>
      </c>
      <c r="H71" s="21"/>
      <c r="I71" s="22"/>
    </row>
    <row r="72" spans="1:9" ht="13" customHeight="1">
      <c r="A72" s="16" t="s">
        <v>909</v>
      </c>
      <c r="B72" s="17" t="s">
        <v>910</v>
      </c>
      <c r="C72" s="13" t="s">
        <v>911</v>
      </c>
      <c r="D72" s="13" t="s">
        <v>219</v>
      </c>
      <c r="E72" s="18">
        <v>13673</v>
      </c>
      <c r="F72" s="19">
        <v>93.078900000000004</v>
      </c>
      <c r="G72" s="20">
        <v>1E-4</v>
      </c>
      <c r="H72" s="21"/>
      <c r="I72" s="22"/>
    </row>
    <row r="73" spans="1:9" ht="13" customHeight="1">
      <c r="A73" s="4"/>
      <c r="B73" s="12" t="s">
        <v>460</v>
      </c>
      <c r="C73" s="13"/>
      <c r="D73" s="13"/>
      <c r="E73" s="13"/>
      <c r="F73" s="23">
        <v>611381.30819999997</v>
      </c>
      <c r="G73" s="24">
        <f>ROUND(SUM(G1:G72),4)</f>
        <v>0.96399999999999997</v>
      </c>
      <c r="H73" s="25"/>
      <c r="I73" s="26"/>
    </row>
    <row r="74" spans="1:9" ht="13" customHeight="1">
      <c r="A74" s="4"/>
      <c r="B74" s="27" t="s">
        <v>461</v>
      </c>
      <c r="C74" s="1"/>
      <c r="D74" s="1"/>
      <c r="E74" s="1"/>
      <c r="F74" s="25" t="s">
        <v>462</v>
      </c>
      <c r="G74" s="25" t="s">
        <v>462</v>
      </c>
      <c r="H74" s="25"/>
      <c r="I74" s="26"/>
    </row>
    <row r="75" spans="1:9" ht="13" customHeight="1">
      <c r="A75" s="4"/>
      <c r="B75" s="27" t="s">
        <v>460</v>
      </c>
      <c r="C75" s="1"/>
      <c r="D75" s="1"/>
      <c r="E75" s="1"/>
      <c r="F75" s="25" t="s">
        <v>462</v>
      </c>
      <c r="G75" s="25" t="s">
        <v>462</v>
      </c>
      <c r="H75" s="25"/>
      <c r="I75" s="26"/>
    </row>
    <row r="76" spans="1:9" ht="13" customHeight="1">
      <c r="A76" s="4"/>
      <c r="B76" s="27" t="s">
        <v>463</v>
      </c>
      <c r="C76" s="28"/>
      <c r="D76" s="1"/>
      <c r="E76" s="28"/>
      <c r="F76" s="23">
        <v>611381.30819999997</v>
      </c>
      <c r="G76" s="24">
        <f>ROUND(SUM(G73),4)</f>
        <v>0.96399999999999997</v>
      </c>
      <c r="H76" s="25"/>
      <c r="I76" s="26"/>
    </row>
    <row r="77" spans="1:9" ht="13" customHeight="1">
      <c r="A77" s="4"/>
      <c r="B77" s="12" t="s">
        <v>464</v>
      </c>
      <c r="C77" s="13"/>
      <c r="D77" s="13"/>
      <c r="E77" s="13"/>
      <c r="F77" s="13"/>
      <c r="G77" s="13"/>
      <c r="H77" s="14"/>
      <c r="I77" s="15"/>
    </row>
    <row r="78" spans="1:9" ht="13" customHeight="1">
      <c r="A78" s="4"/>
      <c r="B78" s="12" t="s">
        <v>465</v>
      </c>
      <c r="C78" s="13"/>
      <c r="D78" s="13"/>
      <c r="E78" s="13"/>
      <c r="F78" s="4"/>
      <c r="G78" s="14"/>
      <c r="H78" s="14"/>
      <c r="I78" s="15"/>
    </row>
    <row r="79" spans="1:9" ht="13" customHeight="1">
      <c r="A79" s="16" t="s">
        <v>526</v>
      </c>
      <c r="B79" s="17" t="s">
        <v>527</v>
      </c>
      <c r="C79" s="13"/>
      <c r="D79" s="13"/>
      <c r="E79" s="18">
        <v>618750</v>
      </c>
      <c r="F79" s="19">
        <v>6180.0749999999998</v>
      </c>
      <c r="G79" s="20">
        <v>9.7000000000000003E-3</v>
      </c>
      <c r="H79" s="21"/>
      <c r="I79" s="22"/>
    </row>
    <row r="80" spans="1:9" ht="13" customHeight="1">
      <c r="A80" s="16" t="s">
        <v>1295</v>
      </c>
      <c r="B80" s="17" t="s">
        <v>1296</v>
      </c>
      <c r="C80" s="13"/>
      <c r="D80" s="13"/>
      <c r="E80" s="18">
        <v>135000</v>
      </c>
      <c r="F80" s="19">
        <v>3137.94</v>
      </c>
      <c r="G80" s="20">
        <v>4.8999999999999998E-3</v>
      </c>
      <c r="H80" s="21"/>
      <c r="I80" s="22"/>
    </row>
    <row r="81" spans="1:9" ht="13" customHeight="1">
      <c r="A81" s="4"/>
      <c r="B81" s="12" t="s">
        <v>460</v>
      </c>
      <c r="C81" s="13"/>
      <c r="D81" s="13"/>
      <c r="E81" s="13"/>
      <c r="F81" s="23">
        <v>9318.0149999999994</v>
      </c>
      <c r="G81" s="24">
        <f>ROUND(SUM(G77:G80),4)</f>
        <v>1.46E-2</v>
      </c>
      <c r="H81" s="25"/>
      <c r="I81" s="26"/>
    </row>
    <row r="82" spans="1:9" ht="13" customHeight="1">
      <c r="A82" s="4"/>
      <c r="B82" s="27" t="s">
        <v>463</v>
      </c>
      <c r="C82" s="28"/>
      <c r="D82" s="1"/>
      <c r="E82" s="28"/>
      <c r="F82" s="23">
        <v>9318.0149999999994</v>
      </c>
      <c r="G82" s="24">
        <f>ROUND(SUM(G81),4)</f>
        <v>1.46E-2</v>
      </c>
      <c r="H82" s="25"/>
      <c r="I82" s="26"/>
    </row>
    <row r="83" spans="1:9" ht="13" customHeight="1">
      <c r="A83" s="4"/>
      <c r="B83" s="12" t="s">
        <v>859</v>
      </c>
      <c r="C83" s="13"/>
      <c r="D83" s="13"/>
      <c r="E83" s="13"/>
      <c r="F83" s="13"/>
      <c r="G83" s="13"/>
      <c r="H83" s="14"/>
      <c r="I83" s="15"/>
    </row>
    <row r="84" spans="1:9" ht="13" customHeight="1">
      <c r="A84" s="4"/>
      <c r="B84" s="12" t="s">
        <v>860</v>
      </c>
      <c r="C84" s="13"/>
      <c r="D84" s="13"/>
      <c r="E84" s="13"/>
      <c r="F84" s="4"/>
      <c r="G84" s="14"/>
      <c r="H84" s="14"/>
      <c r="I84" s="15"/>
    </row>
    <row r="85" spans="1:9" ht="13" customHeight="1">
      <c r="A85" s="16" t="s">
        <v>861</v>
      </c>
      <c r="B85" s="17" t="s">
        <v>862</v>
      </c>
      <c r="C85" s="13" t="s">
        <v>863</v>
      </c>
      <c r="D85" s="13"/>
      <c r="E85" s="18">
        <v>253177.79399999999</v>
      </c>
      <c r="F85" s="19">
        <v>3036.9211</v>
      </c>
      <c r="G85" s="20">
        <v>4.7999999999999996E-3</v>
      </c>
      <c r="H85" s="21"/>
      <c r="I85" s="22"/>
    </row>
    <row r="86" spans="1:9" ht="13" customHeight="1">
      <c r="A86" s="4"/>
      <c r="B86" s="12" t="s">
        <v>460</v>
      </c>
      <c r="C86" s="13"/>
      <c r="D86" s="13"/>
      <c r="E86" s="13"/>
      <c r="F86" s="23">
        <v>3036.9211</v>
      </c>
      <c r="G86" s="24">
        <f>ROUND(SUM(G83:G85),4)</f>
        <v>4.7999999999999996E-3</v>
      </c>
      <c r="H86" s="25"/>
      <c r="I86" s="26"/>
    </row>
    <row r="87" spans="1:9" ht="13" customHeight="1">
      <c r="A87" s="4"/>
      <c r="B87" s="27" t="s">
        <v>463</v>
      </c>
      <c r="C87" s="28"/>
      <c r="D87" s="1"/>
      <c r="E87" s="28"/>
      <c r="F87" s="23">
        <v>3036.9211</v>
      </c>
      <c r="G87" s="24">
        <f>ROUND(SUM(G86),4)</f>
        <v>4.7999999999999996E-3</v>
      </c>
      <c r="H87" s="25"/>
      <c r="I87" s="26"/>
    </row>
    <row r="88" spans="1:9" ht="13" customHeight="1">
      <c r="A88" s="4"/>
      <c r="B88" s="12" t="s">
        <v>867</v>
      </c>
      <c r="C88" s="13"/>
      <c r="D88" s="13"/>
      <c r="E88" s="13"/>
      <c r="F88" s="13"/>
      <c r="G88" s="13"/>
      <c r="H88" s="14"/>
      <c r="I88" s="15"/>
    </row>
    <row r="89" spans="1:9" ht="13" customHeight="1">
      <c r="A89" s="16" t="s">
        <v>868</v>
      </c>
      <c r="B89" s="17" t="s">
        <v>869</v>
      </c>
      <c r="C89" s="13"/>
      <c r="D89" s="13"/>
      <c r="E89" s="18"/>
      <c r="F89" s="19">
        <v>13147.4522</v>
      </c>
      <c r="G89" s="20">
        <v>2.07E-2</v>
      </c>
      <c r="H89" s="29">
        <v>5.3791259862444367E-2</v>
      </c>
      <c r="I89" s="22"/>
    </row>
    <row r="90" spans="1:9" ht="13" customHeight="1">
      <c r="A90" s="4"/>
      <c r="B90" s="12" t="s">
        <v>460</v>
      </c>
      <c r="C90" s="13"/>
      <c r="D90" s="13"/>
      <c r="E90" s="13"/>
      <c r="F90" s="23">
        <v>13147.4522</v>
      </c>
      <c r="G90" s="24">
        <f>ROUND(SUM(G88:G89),4)</f>
        <v>2.07E-2</v>
      </c>
      <c r="H90" s="25"/>
      <c r="I90" s="26"/>
    </row>
    <row r="91" spans="1:9" ht="13" customHeight="1">
      <c r="A91" s="4"/>
      <c r="B91" s="27" t="s">
        <v>463</v>
      </c>
      <c r="C91" s="28"/>
      <c r="D91" s="1"/>
      <c r="E91" s="28"/>
      <c r="F91" s="23">
        <v>13147.4522</v>
      </c>
      <c r="G91" s="24">
        <f>ROUND(SUM(G90),4)</f>
        <v>2.07E-2</v>
      </c>
      <c r="H91" s="25"/>
      <c r="I91" s="26"/>
    </row>
    <row r="92" spans="1:9" ht="13" customHeight="1">
      <c r="A92" s="4"/>
      <c r="B92" s="27" t="s">
        <v>870</v>
      </c>
      <c r="C92" s="13"/>
      <c r="D92" s="1"/>
      <c r="E92" s="13"/>
      <c r="F92" s="30">
        <v>-2657.1264999999999</v>
      </c>
      <c r="G92" s="24">
        <v>-4.1000000000000003E-3</v>
      </c>
      <c r="H92" s="25"/>
      <c r="I92" s="26"/>
    </row>
    <row r="93" spans="1:9" ht="13" customHeight="1">
      <c r="A93" s="4"/>
      <c r="B93" s="31" t="s">
        <v>871</v>
      </c>
      <c r="C93" s="32"/>
      <c r="D93" s="32"/>
      <c r="E93" s="32"/>
      <c r="F93" s="33">
        <v>634226.56999999995</v>
      </c>
      <c r="G93" s="34">
        <f>ROUND(SUM(G76,G82,G87,G91,G92),4)</f>
        <v>1</v>
      </c>
      <c r="H93" s="35"/>
      <c r="I93" s="36"/>
    </row>
    <row r="94" spans="1:9" ht="13" customHeight="1">
      <c r="A94" s="4"/>
      <c r="B94" s="6"/>
      <c r="C94" s="4"/>
      <c r="D94" s="4"/>
      <c r="E94" s="4"/>
      <c r="F94" s="4"/>
      <c r="G94" s="4"/>
      <c r="H94" s="4"/>
      <c r="I94" s="4"/>
    </row>
    <row r="95" spans="1:9" ht="13" customHeight="1">
      <c r="A95" s="4"/>
      <c r="B95" s="3" t="s">
        <v>874</v>
      </c>
      <c r="C95" s="4"/>
      <c r="D95" s="4"/>
      <c r="E95" s="4"/>
      <c r="F95" s="4"/>
      <c r="G95" s="4"/>
      <c r="H95" s="4"/>
      <c r="I95" s="4"/>
    </row>
    <row r="96" spans="1:9" ht="26.15" customHeight="1">
      <c r="A96" s="4"/>
      <c r="B96" s="129" t="s">
        <v>2082</v>
      </c>
      <c r="C96" s="129"/>
      <c r="D96" s="129"/>
      <c r="E96" s="129"/>
      <c r="F96" s="129"/>
      <c r="G96" s="129"/>
      <c r="H96" s="129"/>
      <c r="I96" s="129"/>
    </row>
    <row r="97" spans="1:9" ht="13" customHeight="1">
      <c r="A97" s="4"/>
      <c r="B97" s="129"/>
      <c r="C97" s="129"/>
      <c r="D97" s="129"/>
      <c r="E97" s="129"/>
      <c r="F97" s="129"/>
      <c r="G97" s="129"/>
      <c r="H97" s="129"/>
      <c r="I97" s="129"/>
    </row>
    <row r="98" spans="1:9" ht="13" customHeight="1">
      <c r="A98" s="4"/>
      <c r="B98" s="43" t="s">
        <v>1960</v>
      </c>
      <c r="C98" s="44"/>
      <c r="D98" s="44"/>
      <c r="E98" s="45"/>
      <c r="F98" s="45"/>
      <c r="G98" s="45"/>
      <c r="H98" s="45"/>
      <c r="I98" s="46"/>
    </row>
    <row r="99" spans="1:9" ht="13" customHeight="1">
      <c r="A99" s="4"/>
      <c r="B99" s="47" t="s">
        <v>1961</v>
      </c>
      <c r="C99" s="48"/>
      <c r="D99" s="48"/>
      <c r="E99" s="49"/>
      <c r="F99" s="49"/>
      <c r="G99" s="49"/>
      <c r="H99" s="49"/>
      <c r="I99" s="50"/>
    </row>
    <row r="100" spans="1:9" ht="13" customHeight="1">
      <c r="A100" s="4"/>
      <c r="B100" s="47" t="s">
        <v>1962</v>
      </c>
      <c r="C100" s="48"/>
      <c r="D100" s="48"/>
      <c r="E100" s="49"/>
      <c r="F100" s="49"/>
      <c r="G100" s="49"/>
      <c r="H100" s="49"/>
      <c r="I100" s="50"/>
    </row>
    <row r="101" spans="1:9" ht="13" customHeight="1">
      <c r="A101" s="4"/>
      <c r="B101" s="52" t="s">
        <v>1963</v>
      </c>
      <c r="C101" s="53" t="s">
        <v>1971</v>
      </c>
      <c r="D101" s="54" t="s">
        <v>1964</v>
      </c>
      <c r="E101" s="49"/>
      <c r="F101" s="49"/>
      <c r="G101" s="49"/>
      <c r="H101" s="49"/>
      <c r="I101" s="50"/>
    </row>
    <row r="102" spans="1:9" ht="13" customHeight="1">
      <c r="A102" s="4"/>
      <c r="B102" s="55" t="s">
        <v>1965</v>
      </c>
      <c r="C102" s="56">
        <v>14.94</v>
      </c>
      <c r="D102" s="57">
        <v>15.196999999999999</v>
      </c>
      <c r="E102" s="49"/>
      <c r="F102" s="49"/>
      <c r="G102" s="49"/>
      <c r="H102" s="49"/>
      <c r="I102" s="50"/>
    </row>
    <row r="103" spans="1:9" ht="13" customHeight="1">
      <c r="A103" s="4"/>
      <c r="B103" s="55" t="s">
        <v>1966</v>
      </c>
      <c r="C103" s="56">
        <v>14.94</v>
      </c>
      <c r="D103" s="57">
        <v>15.196999999999999</v>
      </c>
      <c r="E103" s="49"/>
      <c r="F103" s="49"/>
      <c r="G103" s="49"/>
      <c r="H103" s="49"/>
      <c r="I103" s="50"/>
    </row>
    <row r="104" spans="1:9" ht="13" customHeight="1">
      <c r="A104" s="4"/>
      <c r="B104" s="55" t="s">
        <v>1967</v>
      </c>
      <c r="C104" s="56">
        <v>15.452</v>
      </c>
      <c r="D104" s="57">
        <v>15.699</v>
      </c>
      <c r="E104" s="49"/>
      <c r="F104" s="49"/>
      <c r="G104" s="49"/>
      <c r="H104" s="49"/>
      <c r="I104" s="50"/>
    </row>
    <row r="105" spans="1:9" ht="13" customHeight="1">
      <c r="A105" s="4"/>
      <c r="B105" s="55" t="s">
        <v>1968</v>
      </c>
      <c r="C105" s="56">
        <v>15.452</v>
      </c>
      <c r="D105" s="57">
        <v>15.699</v>
      </c>
      <c r="E105" s="49"/>
      <c r="F105" s="49"/>
      <c r="G105" s="49"/>
      <c r="H105" s="49"/>
      <c r="I105" s="50"/>
    </row>
    <row r="106" spans="1:9" ht="13" customHeight="1">
      <c r="A106" s="4"/>
      <c r="B106" s="47" t="s">
        <v>1969</v>
      </c>
      <c r="C106" s="48"/>
      <c r="D106" s="48"/>
      <c r="E106" s="49"/>
      <c r="F106" s="49"/>
      <c r="G106" s="49"/>
      <c r="H106" s="49"/>
      <c r="I106" s="50"/>
    </row>
    <row r="107" spans="1:9" ht="13" customHeight="1">
      <c r="A107" s="4"/>
      <c r="B107" s="47" t="s">
        <v>1994</v>
      </c>
      <c r="C107" s="48"/>
      <c r="D107" s="48"/>
      <c r="E107" s="49"/>
      <c r="F107" s="49"/>
      <c r="G107" s="49"/>
      <c r="H107" s="49"/>
      <c r="I107" s="50"/>
    </row>
    <row r="108" spans="1:9" ht="13" customHeight="1">
      <c r="A108" s="4"/>
      <c r="B108" s="47" t="s">
        <v>1992</v>
      </c>
      <c r="C108" s="48"/>
      <c r="D108" s="48"/>
      <c r="E108" s="49"/>
      <c r="F108" s="49"/>
      <c r="G108" s="49"/>
      <c r="H108" s="49"/>
      <c r="I108" s="50"/>
    </row>
    <row r="109" spans="1:9" ht="13" customHeight="1">
      <c r="A109" s="4"/>
      <c r="B109" s="47" t="s">
        <v>1993</v>
      </c>
      <c r="C109" s="48"/>
      <c r="D109" s="48"/>
      <c r="E109" s="49"/>
      <c r="F109" s="49"/>
      <c r="G109" s="49"/>
      <c r="H109" s="49"/>
      <c r="I109" s="50"/>
    </row>
    <row r="110" spans="1:9" ht="13" customHeight="1">
      <c r="A110" s="4"/>
      <c r="B110" s="47" t="s">
        <v>1987</v>
      </c>
      <c r="C110" s="48"/>
      <c r="D110" s="48"/>
      <c r="E110" s="49"/>
      <c r="F110" s="49"/>
      <c r="G110" s="49"/>
      <c r="H110" s="49"/>
      <c r="I110" s="50"/>
    </row>
    <row r="111" spans="1:9" ht="13" customHeight="1">
      <c r="A111" s="4"/>
      <c r="B111" s="60" t="s">
        <v>2093</v>
      </c>
      <c r="C111" s="48"/>
      <c r="D111" s="48"/>
      <c r="E111" s="49"/>
      <c r="F111" s="49"/>
      <c r="G111" s="49"/>
      <c r="H111" s="49"/>
      <c r="I111" s="50"/>
    </row>
    <row r="112" spans="1:9" ht="13" customHeight="1">
      <c r="A112" s="4"/>
      <c r="B112" s="86"/>
      <c r="C112" s="51"/>
      <c r="D112" s="51"/>
      <c r="E112" s="71"/>
      <c r="F112" s="71"/>
      <c r="G112" s="71"/>
      <c r="H112" s="71"/>
      <c r="I112" s="72"/>
    </row>
    <row r="113" spans="1:9" ht="13" customHeight="1">
      <c r="A113" s="4"/>
      <c r="B113" s="129"/>
      <c r="C113" s="129"/>
      <c r="D113" s="129"/>
      <c r="E113" s="129"/>
      <c r="F113" s="129"/>
      <c r="G113" s="129"/>
      <c r="H113" s="129"/>
      <c r="I113" s="129"/>
    </row>
    <row r="114" spans="1:9" ht="13" customHeight="1">
      <c r="A114" s="4"/>
      <c r="B114" s="4"/>
      <c r="C114" s="130" t="s">
        <v>1297</v>
      </c>
      <c r="D114" s="130"/>
      <c r="E114" s="130"/>
      <c r="F114" s="130"/>
      <c r="G114" s="4"/>
      <c r="H114" s="4"/>
      <c r="I114" s="4"/>
    </row>
    <row r="115" spans="1:9" ht="13" customHeight="1">
      <c r="A115" s="4"/>
      <c r="B115" s="37" t="s">
        <v>876</v>
      </c>
      <c r="C115" s="130" t="s">
        <v>877</v>
      </c>
      <c r="D115" s="130"/>
      <c r="E115" s="130"/>
      <c r="F115" s="130"/>
      <c r="G115" s="4"/>
      <c r="H115" s="4"/>
      <c r="I115" s="4"/>
    </row>
    <row r="116" spans="1:9" ht="135" customHeight="1">
      <c r="A116" s="4"/>
      <c r="B116" s="38"/>
      <c r="C116" s="128"/>
      <c r="D116" s="128"/>
      <c r="E116" s="4"/>
      <c r="F116" s="4"/>
      <c r="G116" s="4"/>
      <c r="H116" s="4"/>
      <c r="I116" s="4"/>
    </row>
  </sheetData>
  <mergeCells count="6">
    <mergeCell ref="C116:D116"/>
    <mergeCell ref="B96:I96"/>
    <mergeCell ref="B97:I97"/>
    <mergeCell ref="B113:I113"/>
    <mergeCell ref="C114:F114"/>
    <mergeCell ref="C115:F115"/>
  </mergeCells>
  <hyperlinks>
    <hyperlink ref="A1" location="BajajFinservFlexiCapFund" display="BFFLX" xr:uid="{00000000-0004-0000-0800-000000000000}"/>
    <hyperlink ref="B1" location="BajajFinservFlexiCapFund" display="Bajaj Finserv Flexi Cap Fund" xr:uid="{00000000-0004-0000-0800-000001000000}"/>
  </hyperlinks>
  <pageMargins left="0" right="0" top="0" bottom="0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42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16</v>
      </c>
      <c r="B1" s="3" t="s">
        <v>17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848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849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1298</v>
      </c>
      <c r="B7" s="17" t="s">
        <v>1299</v>
      </c>
      <c r="C7" s="13" t="s">
        <v>1300</v>
      </c>
      <c r="D7" s="13" t="s">
        <v>930</v>
      </c>
      <c r="E7" s="18">
        <v>500000</v>
      </c>
      <c r="F7" s="19">
        <v>515.87750000000005</v>
      </c>
      <c r="G7" s="20">
        <v>0.2485</v>
      </c>
      <c r="H7" s="29">
        <v>6.7505999999999997E-2</v>
      </c>
      <c r="I7" s="22"/>
    </row>
    <row r="8" spans="1:9" ht="13" customHeight="1">
      <c r="A8" s="16" t="s">
        <v>937</v>
      </c>
      <c r="B8" s="17" t="s">
        <v>938</v>
      </c>
      <c r="C8" s="13" t="s">
        <v>939</v>
      </c>
      <c r="D8" s="13" t="s">
        <v>930</v>
      </c>
      <c r="E8" s="18">
        <v>509000</v>
      </c>
      <c r="F8" s="19">
        <v>499.4033</v>
      </c>
      <c r="G8" s="20">
        <v>0.24060000000000001</v>
      </c>
      <c r="H8" s="29">
        <v>6.7110000000000003E-2</v>
      </c>
      <c r="I8" s="22"/>
    </row>
    <row r="9" spans="1:9" ht="13" customHeight="1">
      <c r="A9" s="16" t="s">
        <v>934</v>
      </c>
      <c r="B9" s="17" t="s">
        <v>935</v>
      </c>
      <c r="C9" s="13" t="s">
        <v>936</v>
      </c>
      <c r="D9" s="13" t="s">
        <v>930</v>
      </c>
      <c r="E9" s="18">
        <v>500000</v>
      </c>
      <c r="F9" s="19">
        <v>498.49599999999998</v>
      </c>
      <c r="G9" s="20">
        <v>0.24010000000000001</v>
      </c>
      <c r="H9" s="29">
        <v>7.4979000000000004E-2</v>
      </c>
      <c r="I9" s="22"/>
    </row>
    <row r="10" spans="1:9" ht="13" customHeight="1">
      <c r="A10" s="16" t="s">
        <v>940</v>
      </c>
      <c r="B10" s="17" t="s">
        <v>941</v>
      </c>
      <c r="C10" s="13" t="s">
        <v>942</v>
      </c>
      <c r="D10" s="13" t="s">
        <v>930</v>
      </c>
      <c r="E10" s="18">
        <v>500000</v>
      </c>
      <c r="F10" s="19">
        <v>485.52199999999999</v>
      </c>
      <c r="G10" s="20">
        <v>0.2339</v>
      </c>
      <c r="H10" s="29">
        <v>7.1232000000000004E-2</v>
      </c>
      <c r="I10" s="22"/>
    </row>
    <row r="11" spans="1:9" ht="13" customHeight="1">
      <c r="A11" s="4"/>
      <c r="B11" s="12" t="s">
        <v>460</v>
      </c>
      <c r="C11" s="13"/>
      <c r="D11" s="13"/>
      <c r="E11" s="13"/>
      <c r="F11" s="23">
        <v>1999.2988</v>
      </c>
      <c r="G11" s="24">
        <f>ROUND(SUM(G1:G10),4)</f>
        <v>0.96309999999999996</v>
      </c>
      <c r="H11" s="25"/>
      <c r="I11" s="26"/>
    </row>
    <row r="12" spans="1:9" ht="13" customHeight="1">
      <c r="A12" s="4"/>
      <c r="B12" s="27" t="s">
        <v>853</v>
      </c>
      <c r="C12" s="1"/>
      <c r="D12" s="1"/>
      <c r="E12" s="1"/>
      <c r="F12" s="25" t="s">
        <v>462</v>
      </c>
      <c r="G12" s="25" t="s">
        <v>462</v>
      </c>
      <c r="H12" s="25"/>
      <c r="I12" s="26"/>
    </row>
    <row r="13" spans="1:9" ht="13" customHeight="1">
      <c r="A13" s="4"/>
      <c r="B13" s="27" t="s">
        <v>460</v>
      </c>
      <c r="C13" s="1"/>
      <c r="D13" s="1"/>
      <c r="E13" s="1"/>
      <c r="F13" s="25" t="s">
        <v>462</v>
      </c>
      <c r="G13" s="25" t="s">
        <v>462</v>
      </c>
      <c r="H13" s="25"/>
      <c r="I13" s="26"/>
    </row>
    <row r="14" spans="1:9" ht="13" customHeight="1">
      <c r="A14" s="4"/>
      <c r="B14" s="27" t="s">
        <v>463</v>
      </c>
      <c r="C14" s="28"/>
      <c r="D14" s="1"/>
      <c r="E14" s="28"/>
      <c r="F14" s="23">
        <v>1999.2988</v>
      </c>
      <c r="G14" s="24">
        <f>ROUND(SUM(G11),4)</f>
        <v>0.96309999999999996</v>
      </c>
      <c r="H14" s="25"/>
      <c r="I14" s="26"/>
    </row>
    <row r="15" spans="1:9" ht="13" customHeight="1">
      <c r="A15" s="4"/>
      <c r="B15" s="12" t="s">
        <v>867</v>
      </c>
      <c r="C15" s="13"/>
      <c r="D15" s="13"/>
      <c r="E15" s="13"/>
      <c r="F15" s="13"/>
      <c r="G15" s="13"/>
      <c r="H15" s="14"/>
      <c r="I15" s="15"/>
    </row>
    <row r="16" spans="1:9" ht="13" customHeight="1">
      <c r="A16" s="16" t="s">
        <v>868</v>
      </c>
      <c r="B16" s="17" t="s">
        <v>869</v>
      </c>
      <c r="C16" s="13"/>
      <c r="D16" s="13"/>
      <c r="E16" s="18"/>
      <c r="F16" s="19">
        <v>13.567</v>
      </c>
      <c r="G16" s="20">
        <v>6.4999999999999997E-3</v>
      </c>
      <c r="H16" s="29">
        <v>5.3790880694096217E-2</v>
      </c>
      <c r="I16" s="22"/>
    </row>
    <row r="17" spans="1:9" ht="13" customHeight="1">
      <c r="A17" s="4"/>
      <c r="B17" s="12" t="s">
        <v>460</v>
      </c>
      <c r="C17" s="13"/>
      <c r="D17" s="13"/>
      <c r="E17" s="13"/>
      <c r="F17" s="23">
        <v>13.567</v>
      </c>
      <c r="G17" s="24">
        <f>ROUND(SUM(G15:G16),4)</f>
        <v>6.4999999999999997E-3</v>
      </c>
      <c r="H17" s="25"/>
      <c r="I17" s="26"/>
    </row>
    <row r="18" spans="1:9" ht="13" customHeight="1">
      <c r="A18" s="4"/>
      <c r="B18" s="27" t="s">
        <v>463</v>
      </c>
      <c r="C18" s="28"/>
      <c r="D18" s="1"/>
      <c r="E18" s="28"/>
      <c r="F18" s="23">
        <v>13.567</v>
      </c>
      <c r="G18" s="24">
        <f>ROUND(SUM(G17),4)</f>
        <v>6.4999999999999997E-3</v>
      </c>
      <c r="H18" s="25"/>
      <c r="I18" s="26"/>
    </row>
    <row r="19" spans="1:9" ht="13" customHeight="1">
      <c r="A19" s="4"/>
      <c r="B19" s="27" t="s">
        <v>870</v>
      </c>
      <c r="C19" s="13"/>
      <c r="D19" s="1"/>
      <c r="E19" s="13"/>
      <c r="F19" s="30">
        <v>63.214199999999998</v>
      </c>
      <c r="G19" s="24">
        <v>3.04E-2</v>
      </c>
      <c r="H19" s="25"/>
      <c r="I19" s="26"/>
    </row>
    <row r="20" spans="1:9" ht="13" customHeight="1">
      <c r="A20" s="4"/>
      <c r="B20" s="31" t="s">
        <v>871</v>
      </c>
      <c r="C20" s="32"/>
      <c r="D20" s="32"/>
      <c r="E20" s="32"/>
      <c r="F20" s="33">
        <v>2076.08</v>
      </c>
      <c r="G20" s="34">
        <f>ROUND(SUM(G14,G18,G19),4)</f>
        <v>1</v>
      </c>
      <c r="H20" s="35"/>
      <c r="I20" s="36"/>
    </row>
    <row r="21" spans="1:9" ht="13" customHeight="1">
      <c r="A21" s="4"/>
      <c r="B21" s="6"/>
      <c r="C21" s="4"/>
      <c r="D21" s="4"/>
      <c r="E21" s="4"/>
      <c r="F21" s="4"/>
      <c r="G21" s="4"/>
      <c r="H21" s="4"/>
      <c r="I21" s="4"/>
    </row>
    <row r="22" spans="1:9" ht="13" customHeight="1">
      <c r="A22" s="4"/>
      <c r="B22" s="3" t="s">
        <v>874</v>
      </c>
      <c r="C22" s="4"/>
      <c r="D22" s="4"/>
      <c r="E22" s="4"/>
      <c r="F22" s="4"/>
      <c r="G22" s="4"/>
      <c r="H22" s="4"/>
      <c r="I22" s="4"/>
    </row>
    <row r="23" spans="1:9" ht="26.15" customHeight="1">
      <c r="A23" s="4"/>
      <c r="B23" s="129" t="s">
        <v>2082</v>
      </c>
      <c r="C23" s="129"/>
      <c r="D23" s="129"/>
      <c r="E23" s="129"/>
      <c r="F23" s="129"/>
      <c r="G23" s="129"/>
      <c r="H23" s="129"/>
      <c r="I23" s="129"/>
    </row>
    <row r="24" spans="1:9" ht="13" customHeight="1">
      <c r="A24" s="4"/>
      <c r="B24" s="129"/>
      <c r="C24" s="129"/>
      <c r="D24" s="129"/>
      <c r="E24" s="129"/>
      <c r="F24" s="129"/>
      <c r="G24" s="129"/>
      <c r="H24" s="129"/>
      <c r="I24" s="129"/>
    </row>
    <row r="25" spans="1:9" ht="13" customHeight="1">
      <c r="A25" s="4"/>
      <c r="B25" s="43" t="s">
        <v>1960</v>
      </c>
      <c r="C25" s="44"/>
      <c r="D25" s="44"/>
      <c r="E25" s="87"/>
      <c r="F25" s="87"/>
      <c r="G25" s="87"/>
      <c r="H25" s="87"/>
      <c r="I25" s="88"/>
    </row>
    <row r="26" spans="1:9" ht="13" customHeight="1">
      <c r="A26" s="4"/>
      <c r="B26" s="47" t="s">
        <v>1961</v>
      </c>
      <c r="C26" s="48"/>
      <c r="D26" s="48"/>
      <c r="E26" s="89"/>
      <c r="F26" s="89"/>
      <c r="G26" s="89"/>
      <c r="H26" s="89"/>
      <c r="I26" s="90"/>
    </row>
    <row r="27" spans="1:9" ht="13" customHeight="1">
      <c r="A27" s="4"/>
      <c r="B27" s="47" t="s">
        <v>1962</v>
      </c>
      <c r="C27" s="48"/>
      <c r="D27" s="48"/>
      <c r="E27" s="89"/>
      <c r="F27" s="89"/>
      <c r="G27" s="89"/>
      <c r="H27" s="89"/>
      <c r="I27" s="90"/>
    </row>
    <row r="28" spans="1:9" ht="13" customHeight="1">
      <c r="A28" s="4"/>
      <c r="B28" s="52" t="s">
        <v>1963</v>
      </c>
      <c r="C28" s="53" t="s">
        <v>1971</v>
      </c>
      <c r="D28" s="54" t="s">
        <v>1964</v>
      </c>
      <c r="E28" s="89"/>
      <c r="F28" s="89"/>
      <c r="G28" s="89"/>
      <c r="H28" s="89"/>
      <c r="I28" s="90"/>
    </row>
    <row r="29" spans="1:9" ht="13" customHeight="1">
      <c r="A29" s="4"/>
      <c r="B29" s="55" t="s">
        <v>1965</v>
      </c>
      <c r="C29" s="56">
        <v>1029.3653999999999</v>
      </c>
      <c r="D29" s="57">
        <v>1031.1815999999999</v>
      </c>
      <c r="E29" s="89"/>
      <c r="F29" s="89"/>
      <c r="G29" s="89"/>
      <c r="H29" s="89"/>
      <c r="I29" s="90"/>
    </row>
    <row r="30" spans="1:9" ht="13" customHeight="1">
      <c r="A30" s="4"/>
      <c r="B30" s="55" t="s">
        <v>1966</v>
      </c>
      <c r="C30" s="56">
        <v>1029.3653999999999</v>
      </c>
      <c r="D30" s="57">
        <v>1031.1815999999999</v>
      </c>
      <c r="E30" s="89"/>
      <c r="F30" s="89"/>
      <c r="G30" s="89"/>
      <c r="H30" s="89"/>
      <c r="I30" s="90"/>
    </row>
    <row r="31" spans="1:9" ht="13" customHeight="1">
      <c r="A31" s="4"/>
      <c r="B31" s="55" t="s">
        <v>1967</v>
      </c>
      <c r="C31" s="56">
        <v>1037.1267</v>
      </c>
      <c r="D31" s="57">
        <v>1038.1113</v>
      </c>
      <c r="E31" s="89"/>
      <c r="F31" s="89"/>
      <c r="G31" s="89"/>
      <c r="H31" s="89"/>
      <c r="I31" s="90"/>
    </row>
    <row r="32" spans="1:9" ht="13" customHeight="1">
      <c r="A32" s="4"/>
      <c r="B32" s="55" t="s">
        <v>1968</v>
      </c>
      <c r="C32" s="56">
        <v>1037.1267</v>
      </c>
      <c r="D32" s="57">
        <v>1038.1113</v>
      </c>
      <c r="E32" s="89"/>
      <c r="F32" s="89"/>
      <c r="G32" s="89"/>
      <c r="H32" s="89"/>
      <c r="I32" s="90"/>
    </row>
    <row r="33" spans="1:9" ht="13" customHeight="1">
      <c r="A33" s="4"/>
      <c r="B33" s="47" t="s">
        <v>1969</v>
      </c>
      <c r="C33" s="48"/>
      <c r="D33" s="48"/>
      <c r="E33" s="89"/>
      <c r="F33" s="89"/>
      <c r="G33" s="89"/>
      <c r="H33" s="89"/>
      <c r="I33" s="90"/>
    </row>
    <row r="34" spans="1:9" ht="13" customHeight="1">
      <c r="A34" s="4"/>
      <c r="B34" s="47" t="s">
        <v>1984</v>
      </c>
      <c r="C34" s="48"/>
      <c r="D34" s="48"/>
      <c r="E34" s="89"/>
      <c r="F34" s="89"/>
      <c r="G34" s="89"/>
      <c r="H34" s="89"/>
      <c r="I34" s="90"/>
    </row>
    <row r="35" spans="1:9" ht="13" customHeight="1">
      <c r="A35" s="4"/>
      <c r="B35" s="59" t="s">
        <v>2088</v>
      </c>
      <c r="C35" s="91"/>
      <c r="D35" s="91"/>
      <c r="E35" s="91"/>
      <c r="F35" s="91"/>
      <c r="G35" s="91"/>
      <c r="H35" s="91"/>
      <c r="I35" s="91"/>
    </row>
    <row r="36" spans="1:9" ht="13" customHeight="1">
      <c r="A36" s="4"/>
      <c r="B36" s="47" t="s">
        <v>1989</v>
      </c>
      <c r="C36" s="48"/>
      <c r="D36" s="48"/>
      <c r="E36" s="89"/>
      <c r="F36" s="89"/>
      <c r="G36" s="89"/>
      <c r="H36" s="89"/>
      <c r="I36" s="90"/>
    </row>
    <row r="37" spans="1:9" ht="13" customHeight="1">
      <c r="A37" s="4"/>
      <c r="B37" s="47" t="s">
        <v>1987</v>
      </c>
      <c r="C37" s="48"/>
      <c r="D37" s="48"/>
      <c r="E37" s="89"/>
      <c r="F37" s="89"/>
      <c r="G37" s="89"/>
      <c r="H37" s="89"/>
      <c r="I37" s="90"/>
    </row>
    <row r="38" spans="1:9" ht="13" customHeight="1">
      <c r="A38" s="4"/>
      <c r="B38" s="86"/>
      <c r="C38" s="51"/>
      <c r="D38" s="51"/>
      <c r="E38" s="92"/>
      <c r="F38" s="92"/>
      <c r="G38" s="92"/>
      <c r="H38" s="92"/>
      <c r="I38" s="93"/>
    </row>
    <row r="39" spans="1:9" ht="13" customHeight="1">
      <c r="A39" s="4"/>
      <c r="B39" s="129"/>
      <c r="C39" s="129"/>
      <c r="D39" s="129"/>
      <c r="E39" s="129"/>
      <c r="F39" s="129"/>
      <c r="G39" s="129"/>
      <c r="H39" s="129"/>
      <c r="I39" s="129"/>
    </row>
    <row r="40" spans="1:9" ht="13" customHeight="1">
      <c r="A40" s="4"/>
      <c r="B40" s="4"/>
      <c r="C40" s="130" t="s">
        <v>1301</v>
      </c>
      <c r="D40" s="130"/>
      <c r="E40" s="130"/>
      <c r="F40" s="130"/>
      <c r="G40" s="4"/>
      <c r="H40" s="4"/>
      <c r="I40" s="4"/>
    </row>
    <row r="41" spans="1:9" ht="13" customHeight="1">
      <c r="A41" s="4"/>
      <c r="B41" s="37" t="s">
        <v>876</v>
      </c>
      <c r="C41" s="130" t="s">
        <v>877</v>
      </c>
      <c r="D41" s="130"/>
      <c r="E41" s="130"/>
      <c r="F41" s="130"/>
      <c r="G41" s="4"/>
      <c r="H41" s="4"/>
      <c r="I41" s="4"/>
    </row>
    <row r="42" spans="1:9" ht="135" customHeight="1">
      <c r="A42" s="4"/>
      <c r="B42" s="38"/>
      <c r="C42" s="128"/>
      <c r="D42" s="128"/>
      <c r="E42" s="4"/>
      <c r="F42" s="4"/>
      <c r="G42" s="4"/>
      <c r="H42" s="4"/>
      <c r="I42" s="4"/>
    </row>
  </sheetData>
  <mergeCells count="6">
    <mergeCell ref="C42:D42"/>
    <mergeCell ref="B23:I23"/>
    <mergeCell ref="B24:I24"/>
    <mergeCell ref="B39:I39"/>
    <mergeCell ref="C40:F40"/>
    <mergeCell ref="C41:F41"/>
  </mergeCells>
  <hyperlinks>
    <hyperlink ref="A1" location="BajajFinservGiltFund" display="BFGILT" xr:uid="{00000000-0004-0000-0900-000000000000}"/>
    <hyperlink ref="B1" location="BajajFinservGiltFund" display="Bajaj Finserv Gilt Fund" xr:uid="{00000000-0004-0000-0900-000001000000}"/>
  </hyperlinks>
  <pageMargins left="0" right="0" top="0" bottom="0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91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18</v>
      </c>
      <c r="B1" s="3" t="s">
        <v>19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878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421</v>
      </c>
      <c r="B7" s="17" t="s">
        <v>422</v>
      </c>
      <c r="C7" s="13" t="s">
        <v>423</v>
      </c>
      <c r="D7" s="13" t="s">
        <v>219</v>
      </c>
      <c r="E7" s="18">
        <v>45227</v>
      </c>
      <c r="F7" s="19">
        <v>2891.136</v>
      </c>
      <c r="G7" s="20">
        <v>8.8499999999999995E-2</v>
      </c>
      <c r="H7" s="21"/>
      <c r="I7" s="22"/>
    </row>
    <row r="8" spans="1:9" ht="13" customHeight="1">
      <c r="A8" s="16" t="s">
        <v>879</v>
      </c>
      <c r="B8" s="17" t="s">
        <v>880</v>
      </c>
      <c r="C8" s="13" t="s">
        <v>881</v>
      </c>
      <c r="D8" s="13" t="s">
        <v>219</v>
      </c>
      <c r="E8" s="18">
        <v>152234</v>
      </c>
      <c r="F8" s="19">
        <v>2617.9681</v>
      </c>
      <c r="G8" s="20">
        <v>8.0100000000000005E-2</v>
      </c>
      <c r="H8" s="21"/>
      <c r="I8" s="22"/>
    </row>
    <row r="9" spans="1:9" ht="13" customHeight="1">
      <c r="A9" s="16" t="s">
        <v>374</v>
      </c>
      <c r="B9" s="17" t="s">
        <v>375</v>
      </c>
      <c r="C9" s="13" t="s">
        <v>376</v>
      </c>
      <c r="D9" s="13" t="s">
        <v>250</v>
      </c>
      <c r="E9" s="18">
        <v>27355</v>
      </c>
      <c r="F9" s="19">
        <v>1926.4758999999999</v>
      </c>
      <c r="G9" s="20">
        <v>5.8999999999999997E-2</v>
      </c>
      <c r="H9" s="21"/>
      <c r="I9" s="22"/>
    </row>
    <row r="10" spans="1:9" ht="13" customHeight="1">
      <c r="A10" s="16" t="s">
        <v>270</v>
      </c>
      <c r="B10" s="17" t="s">
        <v>271</v>
      </c>
      <c r="C10" s="13" t="s">
        <v>272</v>
      </c>
      <c r="D10" s="13" t="s">
        <v>219</v>
      </c>
      <c r="E10" s="18">
        <v>152818</v>
      </c>
      <c r="F10" s="19">
        <v>1807.8369</v>
      </c>
      <c r="G10" s="20">
        <v>5.5300000000000002E-2</v>
      </c>
      <c r="H10" s="21"/>
      <c r="I10" s="22"/>
    </row>
    <row r="11" spans="1:9" ht="13" customHeight="1">
      <c r="A11" s="16" t="s">
        <v>318</v>
      </c>
      <c r="B11" s="17" t="s">
        <v>319</v>
      </c>
      <c r="C11" s="13" t="s">
        <v>320</v>
      </c>
      <c r="D11" s="13" t="s">
        <v>219</v>
      </c>
      <c r="E11" s="18">
        <v>111911</v>
      </c>
      <c r="F11" s="19">
        <v>1691.3108999999999</v>
      </c>
      <c r="G11" s="20">
        <v>5.1799999999999999E-2</v>
      </c>
      <c r="H11" s="21"/>
      <c r="I11" s="22"/>
    </row>
    <row r="12" spans="1:9" ht="13" customHeight="1">
      <c r="A12" s="16" t="s">
        <v>1270</v>
      </c>
      <c r="B12" s="17" t="s">
        <v>1271</v>
      </c>
      <c r="C12" s="13" t="s">
        <v>1272</v>
      </c>
      <c r="D12" s="13" t="s">
        <v>219</v>
      </c>
      <c r="E12" s="18">
        <v>795316</v>
      </c>
      <c r="F12" s="19">
        <v>1369.6137000000001</v>
      </c>
      <c r="G12" s="20">
        <v>4.19E-2</v>
      </c>
      <c r="H12" s="21"/>
      <c r="I12" s="22"/>
    </row>
    <row r="13" spans="1:9" ht="13" customHeight="1">
      <c r="A13" s="16" t="s">
        <v>1245</v>
      </c>
      <c r="B13" s="17" t="s">
        <v>1246</v>
      </c>
      <c r="C13" s="13" t="s">
        <v>1247</v>
      </c>
      <c r="D13" s="13" t="s">
        <v>219</v>
      </c>
      <c r="E13" s="18">
        <v>8339</v>
      </c>
      <c r="F13" s="19">
        <v>1265.4432999999999</v>
      </c>
      <c r="G13" s="20">
        <v>3.8699999999999998E-2</v>
      </c>
      <c r="H13" s="21"/>
      <c r="I13" s="22"/>
    </row>
    <row r="14" spans="1:9" ht="13" customHeight="1">
      <c r="A14" s="16" t="s">
        <v>1302</v>
      </c>
      <c r="B14" s="17" t="s">
        <v>1303</v>
      </c>
      <c r="C14" s="13" t="s">
        <v>1304</v>
      </c>
      <c r="D14" s="13" t="s">
        <v>219</v>
      </c>
      <c r="E14" s="18">
        <v>82002</v>
      </c>
      <c r="F14" s="19">
        <v>1118.9173000000001</v>
      </c>
      <c r="G14" s="20">
        <v>3.4200000000000001E-2</v>
      </c>
      <c r="H14" s="21"/>
      <c r="I14" s="22"/>
    </row>
    <row r="15" spans="1:9" ht="13" customHeight="1">
      <c r="A15" s="16" t="s">
        <v>247</v>
      </c>
      <c r="B15" s="17" t="s">
        <v>248</v>
      </c>
      <c r="C15" s="13" t="s">
        <v>249</v>
      </c>
      <c r="D15" s="13" t="s">
        <v>250</v>
      </c>
      <c r="E15" s="18">
        <v>120183</v>
      </c>
      <c r="F15" s="19">
        <v>1062.4177</v>
      </c>
      <c r="G15" s="20">
        <v>3.2500000000000001E-2</v>
      </c>
      <c r="H15" s="21"/>
      <c r="I15" s="22"/>
    </row>
    <row r="16" spans="1:9" ht="13" customHeight="1">
      <c r="A16" s="16" t="s">
        <v>909</v>
      </c>
      <c r="B16" s="17" t="s">
        <v>910</v>
      </c>
      <c r="C16" s="13" t="s">
        <v>911</v>
      </c>
      <c r="D16" s="13" t="s">
        <v>219</v>
      </c>
      <c r="E16" s="18">
        <v>149432</v>
      </c>
      <c r="F16" s="19">
        <v>1017.2583</v>
      </c>
      <c r="G16" s="20">
        <v>3.1099999999999999E-2</v>
      </c>
      <c r="H16" s="21"/>
      <c r="I16" s="22"/>
    </row>
    <row r="17" spans="1:9" ht="13" customHeight="1">
      <c r="A17" s="16" t="s">
        <v>424</v>
      </c>
      <c r="B17" s="17" t="s">
        <v>425</v>
      </c>
      <c r="C17" s="13" t="s">
        <v>426</v>
      </c>
      <c r="D17" s="13" t="s">
        <v>219</v>
      </c>
      <c r="E17" s="18">
        <v>43823</v>
      </c>
      <c r="F17" s="19">
        <v>891.88570000000004</v>
      </c>
      <c r="G17" s="20">
        <v>2.7300000000000001E-2</v>
      </c>
      <c r="H17" s="21"/>
      <c r="I17" s="22"/>
    </row>
    <row r="18" spans="1:9" ht="13" customHeight="1">
      <c r="A18" s="16" t="s">
        <v>216</v>
      </c>
      <c r="B18" s="17" t="s">
        <v>217</v>
      </c>
      <c r="C18" s="13" t="s">
        <v>218</v>
      </c>
      <c r="D18" s="13" t="s">
        <v>219</v>
      </c>
      <c r="E18" s="18">
        <v>36278</v>
      </c>
      <c r="F18" s="19">
        <v>765.28440000000001</v>
      </c>
      <c r="G18" s="20">
        <v>2.3400000000000001E-2</v>
      </c>
      <c r="H18" s="21"/>
      <c r="I18" s="22"/>
    </row>
    <row r="19" spans="1:9" ht="13" customHeight="1">
      <c r="A19" s="16" t="s">
        <v>439</v>
      </c>
      <c r="B19" s="17" t="s">
        <v>440</v>
      </c>
      <c r="C19" s="13" t="s">
        <v>441</v>
      </c>
      <c r="D19" s="13" t="s">
        <v>219</v>
      </c>
      <c r="E19" s="18">
        <v>189568</v>
      </c>
      <c r="F19" s="19">
        <v>746.70839999999998</v>
      </c>
      <c r="G19" s="20">
        <v>2.29E-2</v>
      </c>
      <c r="H19" s="21"/>
      <c r="I19" s="22"/>
    </row>
    <row r="20" spans="1:9" ht="13" customHeight="1">
      <c r="A20" s="16" t="s">
        <v>1305</v>
      </c>
      <c r="B20" s="17" t="s">
        <v>1306</v>
      </c>
      <c r="C20" s="13" t="s">
        <v>1307</v>
      </c>
      <c r="D20" s="13" t="s">
        <v>219</v>
      </c>
      <c r="E20" s="18">
        <v>50483</v>
      </c>
      <c r="F20" s="19">
        <v>716.30330000000004</v>
      </c>
      <c r="G20" s="20">
        <v>2.1899999999999999E-2</v>
      </c>
      <c r="H20" s="21"/>
      <c r="I20" s="22"/>
    </row>
    <row r="21" spans="1:9" ht="13" customHeight="1">
      <c r="A21" s="16" t="s">
        <v>1225</v>
      </c>
      <c r="B21" s="17" t="s">
        <v>1226</v>
      </c>
      <c r="C21" s="13" t="s">
        <v>1227</v>
      </c>
      <c r="D21" s="13" t="s">
        <v>219</v>
      </c>
      <c r="E21" s="18">
        <v>13314</v>
      </c>
      <c r="F21" s="19">
        <v>664.06240000000003</v>
      </c>
      <c r="G21" s="20">
        <v>2.0299999999999999E-2</v>
      </c>
      <c r="H21" s="21"/>
      <c r="I21" s="22"/>
    </row>
    <row r="22" spans="1:9" ht="13" customHeight="1">
      <c r="A22" s="16" t="s">
        <v>1308</v>
      </c>
      <c r="B22" s="17" t="s">
        <v>1309</v>
      </c>
      <c r="C22" s="13" t="s">
        <v>1310</v>
      </c>
      <c r="D22" s="13" t="s">
        <v>250</v>
      </c>
      <c r="E22" s="18">
        <v>61718</v>
      </c>
      <c r="F22" s="19">
        <v>654.82799999999997</v>
      </c>
      <c r="G22" s="20">
        <v>0.02</v>
      </c>
      <c r="H22" s="21"/>
      <c r="I22" s="22"/>
    </row>
    <row r="23" spans="1:9" ht="13" customHeight="1">
      <c r="A23" s="16" t="s">
        <v>143</v>
      </c>
      <c r="B23" s="17" t="s">
        <v>144</v>
      </c>
      <c r="C23" s="13" t="s">
        <v>145</v>
      </c>
      <c r="D23" s="13" t="s">
        <v>146</v>
      </c>
      <c r="E23" s="18">
        <v>234249</v>
      </c>
      <c r="F23" s="19">
        <v>651.32929999999999</v>
      </c>
      <c r="G23" s="20">
        <v>1.9900000000000001E-2</v>
      </c>
      <c r="H23" s="21"/>
      <c r="I23" s="22"/>
    </row>
    <row r="24" spans="1:9" ht="13" customHeight="1">
      <c r="A24" s="16" t="s">
        <v>1072</v>
      </c>
      <c r="B24" s="17" t="s">
        <v>1073</v>
      </c>
      <c r="C24" s="13" t="s">
        <v>1074</v>
      </c>
      <c r="D24" s="13" t="s">
        <v>171</v>
      </c>
      <c r="E24" s="18">
        <v>137905</v>
      </c>
      <c r="F24" s="19">
        <v>626.91610000000003</v>
      </c>
      <c r="G24" s="20">
        <v>1.9199999999999998E-2</v>
      </c>
      <c r="H24" s="21"/>
      <c r="I24" s="22"/>
    </row>
    <row r="25" spans="1:9" ht="13" customHeight="1">
      <c r="A25" s="16" t="s">
        <v>885</v>
      </c>
      <c r="B25" s="17" t="s">
        <v>886</v>
      </c>
      <c r="C25" s="13" t="s">
        <v>887</v>
      </c>
      <c r="D25" s="13" t="s">
        <v>219</v>
      </c>
      <c r="E25" s="18">
        <v>13863</v>
      </c>
      <c r="F25" s="19">
        <v>626.59370000000001</v>
      </c>
      <c r="G25" s="20">
        <v>1.9199999999999998E-2</v>
      </c>
      <c r="H25" s="21"/>
      <c r="I25" s="22"/>
    </row>
    <row r="26" spans="1:9" ht="13" customHeight="1">
      <c r="A26" s="16" t="s">
        <v>324</v>
      </c>
      <c r="B26" s="17" t="s">
        <v>325</v>
      </c>
      <c r="C26" s="13" t="s">
        <v>326</v>
      </c>
      <c r="D26" s="13" t="s">
        <v>327</v>
      </c>
      <c r="E26" s="18">
        <v>50000</v>
      </c>
      <c r="F26" s="19">
        <v>611.1</v>
      </c>
      <c r="G26" s="20">
        <v>1.8700000000000001E-2</v>
      </c>
      <c r="H26" s="21"/>
      <c r="I26" s="22"/>
    </row>
    <row r="27" spans="1:9" ht="13" customHeight="1">
      <c r="A27" s="16" t="s">
        <v>897</v>
      </c>
      <c r="B27" s="17" t="s">
        <v>898</v>
      </c>
      <c r="C27" s="13" t="s">
        <v>899</v>
      </c>
      <c r="D27" s="13" t="s">
        <v>219</v>
      </c>
      <c r="E27" s="18">
        <v>23792</v>
      </c>
      <c r="F27" s="19">
        <v>588.51890000000003</v>
      </c>
      <c r="G27" s="20">
        <v>1.7999999999999999E-2</v>
      </c>
      <c r="H27" s="21"/>
      <c r="I27" s="22"/>
    </row>
    <row r="28" spans="1:9" ht="13" customHeight="1">
      <c r="A28" s="16" t="s">
        <v>1158</v>
      </c>
      <c r="B28" s="17" t="s">
        <v>1159</v>
      </c>
      <c r="C28" s="13" t="s">
        <v>1160</v>
      </c>
      <c r="D28" s="13" t="s">
        <v>317</v>
      </c>
      <c r="E28" s="18">
        <v>24809</v>
      </c>
      <c r="F28" s="19">
        <v>561.08029999999997</v>
      </c>
      <c r="G28" s="20">
        <v>1.72E-2</v>
      </c>
      <c r="H28" s="21"/>
      <c r="I28" s="22"/>
    </row>
    <row r="29" spans="1:9" ht="13" customHeight="1">
      <c r="A29" s="16" t="s">
        <v>1311</v>
      </c>
      <c r="B29" s="17" t="s">
        <v>1312</v>
      </c>
      <c r="C29" s="13" t="s">
        <v>1313</v>
      </c>
      <c r="D29" s="13" t="s">
        <v>250</v>
      </c>
      <c r="E29" s="18">
        <v>35236</v>
      </c>
      <c r="F29" s="19">
        <v>522.40890000000002</v>
      </c>
      <c r="G29" s="20">
        <v>1.6E-2</v>
      </c>
      <c r="H29" s="21"/>
      <c r="I29" s="22"/>
    </row>
    <row r="30" spans="1:9" ht="13" customHeight="1">
      <c r="A30" s="16" t="s">
        <v>1314</v>
      </c>
      <c r="B30" s="17" t="s">
        <v>1315</v>
      </c>
      <c r="C30" s="13" t="s">
        <v>1316</v>
      </c>
      <c r="D30" s="13" t="s">
        <v>219</v>
      </c>
      <c r="E30" s="18">
        <v>1738</v>
      </c>
      <c r="F30" s="19">
        <v>504.4545</v>
      </c>
      <c r="G30" s="20">
        <v>1.54E-2</v>
      </c>
      <c r="H30" s="21"/>
      <c r="I30" s="22"/>
    </row>
    <row r="31" spans="1:9" ht="13" customHeight="1">
      <c r="A31" s="16" t="s">
        <v>1317</v>
      </c>
      <c r="B31" s="17" t="s">
        <v>1318</v>
      </c>
      <c r="C31" s="13" t="s">
        <v>1319</v>
      </c>
      <c r="D31" s="13" t="s">
        <v>240</v>
      </c>
      <c r="E31" s="18">
        <v>100590</v>
      </c>
      <c r="F31" s="19">
        <v>462.16079999999999</v>
      </c>
      <c r="G31" s="20">
        <v>1.41E-2</v>
      </c>
      <c r="H31" s="21"/>
      <c r="I31" s="22"/>
    </row>
    <row r="32" spans="1:9" ht="13" customHeight="1">
      <c r="A32" s="16" t="s">
        <v>1320</v>
      </c>
      <c r="B32" s="17" t="s">
        <v>1321</v>
      </c>
      <c r="C32" s="13" t="s">
        <v>1322</v>
      </c>
      <c r="D32" s="13" t="s">
        <v>146</v>
      </c>
      <c r="E32" s="18">
        <v>51652</v>
      </c>
      <c r="F32" s="19">
        <v>416.98660000000001</v>
      </c>
      <c r="G32" s="20">
        <v>1.2800000000000001E-2</v>
      </c>
      <c r="H32" s="21"/>
      <c r="I32" s="22"/>
    </row>
    <row r="33" spans="1:9" ht="13" customHeight="1">
      <c r="A33" s="16" t="s">
        <v>1229</v>
      </c>
      <c r="B33" s="17" t="s">
        <v>1230</v>
      </c>
      <c r="C33" s="13" t="s">
        <v>1231</v>
      </c>
      <c r="D33" s="13" t="s">
        <v>219</v>
      </c>
      <c r="E33" s="18">
        <v>10326</v>
      </c>
      <c r="F33" s="19">
        <v>397.55099999999999</v>
      </c>
      <c r="G33" s="20">
        <v>1.2200000000000001E-2</v>
      </c>
      <c r="H33" s="21"/>
      <c r="I33" s="22"/>
    </row>
    <row r="34" spans="1:9" ht="13" customHeight="1">
      <c r="A34" s="16" t="s">
        <v>1323</v>
      </c>
      <c r="B34" s="17" t="s">
        <v>1324</v>
      </c>
      <c r="C34" s="13" t="s">
        <v>1325</v>
      </c>
      <c r="D34" s="13" t="s">
        <v>250</v>
      </c>
      <c r="E34" s="18">
        <v>29503</v>
      </c>
      <c r="F34" s="19">
        <v>389.43959999999998</v>
      </c>
      <c r="G34" s="20">
        <v>1.1900000000000001E-2</v>
      </c>
      <c r="H34" s="21"/>
      <c r="I34" s="22"/>
    </row>
    <row r="35" spans="1:9" ht="13" customHeight="1">
      <c r="A35" s="16" t="s">
        <v>1326</v>
      </c>
      <c r="B35" s="17" t="s">
        <v>1327</v>
      </c>
      <c r="C35" s="13" t="s">
        <v>1328</v>
      </c>
      <c r="D35" s="13" t="s">
        <v>219</v>
      </c>
      <c r="E35" s="18">
        <v>34986</v>
      </c>
      <c r="F35" s="19">
        <v>375.50470000000001</v>
      </c>
      <c r="G35" s="20">
        <v>1.15E-2</v>
      </c>
      <c r="H35" s="21"/>
      <c r="I35" s="22"/>
    </row>
    <row r="36" spans="1:9" ht="13" customHeight="1">
      <c r="A36" s="16" t="s">
        <v>289</v>
      </c>
      <c r="B36" s="17" t="s">
        <v>290</v>
      </c>
      <c r="C36" s="13" t="s">
        <v>291</v>
      </c>
      <c r="D36" s="13" t="s">
        <v>250</v>
      </c>
      <c r="E36" s="18">
        <v>35000</v>
      </c>
      <c r="F36" s="19">
        <v>365.78500000000003</v>
      </c>
      <c r="G36" s="20">
        <v>1.12E-2</v>
      </c>
      <c r="H36" s="21"/>
      <c r="I36" s="22"/>
    </row>
    <row r="37" spans="1:9" ht="13" customHeight="1">
      <c r="A37" s="16" t="s">
        <v>894</v>
      </c>
      <c r="B37" s="17" t="s">
        <v>895</v>
      </c>
      <c r="C37" s="13" t="s">
        <v>896</v>
      </c>
      <c r="D37" s="13" t="s">
        <v>131</v>
      </c>
      <c r="E37" s="18">
        <v>15581</v>
      </c>
      <c r="F37" s="19">
        <v>360.84039999999999</v>
      </c>
      <c r="G37" s="20">
        <v>1.0999999999999999E-2</v>
      </c>
      <c r="H37" s="21"/>
      <c r="I37" s="22"/>
    </row>
    <row r="38" spans="1:9" ht="13" customHeight="1">
      <c r="A38" s="16" t="s">
        <v>1329</v>
      </c>
      <c r="B38" s="17" t="s">
        <v>1330</v>
      </c>
      <c r="C38" s="13" t="s">
        <v>1331</v>
      </c>
      <c r="D38" s="13" t="s">
        <v>250</v>
      </c>
      <c r="E38" s="18">
        <v>55139</v>
      </c>
      <c r="F38" s="19">
        <v>358.95490000000001</v>
      </c>
      <c r="G38" s="20">
        <v>1.0999999999999999E-2</v>
      </c>
      <c r="H38" s="21"/>
      <c r="I38" s="22"/>
    </row>
    <row r="39" spans="1:9" ht="13" customHeight="1">
      <c r="A39" s="16" t="s">
        <v>1066</v>
      </c>
      <c r="B39" s="17" t="s">
        <v>1067</v>
      </c>
      <c r="C39" s="13" t="s">
        <v>1068</v>
      </c>
      <c r="D39" s="13" t="s">
        <v>279</v>
      </c>
      <c r="E39" s="18">
        <v>30000</v>
      </c>
      <c r="F39" s="19">
        <v>357.6</v>
      </c>
      <c r="G39" s="20">
        <v>1.09E-2</v>
      </c>
      <c r="H39" s="21"/>
      <c r="I39" s="22"/>
    </row>
    <row r="40" spans="1:9" ht="13" customHeight="1">
      <c r="A40" s="16" t="s">
        <v>1106</v>
      </c>
      <c r="B40" s="17" t="s">
        <v>1107</v>
      </c>
      <c r="C40" s="13" t="s">
        <v>1108</v>
      </c>
      <c r="D40" s="13" t="s">
        <v>327</v>
      </c>
      <c r="E40" s="18">
        <v>64782</v>
      </c>
      <c r="F40" s="19">
        <v>342.43770000000001</v>
      </c>
      <c r="G40" s="20">
        <v>1.0500000000000001E-2</v>
      </c>
      <c r="H40" s="21"/>
      <c r="I40" s="22"/>
    </row>
    <row r="41" spans="1:9" ht="13" customHeight="1">
      <c r="A41" s="16" t="s">
        <v>1332</v>
      </c>
      <c r="B41" s="17" t="s">
        <v>1333</v>
      </c>
      <c r="C41" s="13" t="s">
        <v>1334</v>
      </c>
      <c r="D41" s="13" t="s">
        <v>219</v>
      </c>
      <c r="E41" s="18">
        <v>39947</v>
      </c>
      <c r="F41" s="19">
        <v>338.01150000000001</v>
      </c>
      <c r="G41" s="20">
        <v>1.03E-2</v>
      </c>
      <c r="H41" s="21"/>
      <c r="I41" s="22"/>
    </row>
    <row r="42" spans="1:9" ht="13" customHeight="1">
      <c r="A42" s="16" t="s">
        <v>1335</v>
      </c>
      <c r="B42" s="17" t="s">
        <v>1336</v>
      </c>
      <c r="C42" s="13" t="s">
        <v>1337</v>
      </c>
      <c r="D42" s="13" t="s">
        <v>219</v>
      </c>
      <c r="E42" s="18">
        <v>14526</v>
      </c>
      <c r="F42" s="19">
        <v>319.06360000000001</v>
      </c>
      <c r="G42" s="20">
        <v>9.7999999999999997E-3</v>
      </c>
      <c r="H42" s="21"/>
      <c r="I42" s="22"/>
    </row>
    <row r="43" spans="1:9" ht="13" customHeight="1">
      <c r="A43" s="16" t="s">
        <v>1219</v>
      </c>
      <c r="B43" s="17" t="s">
        <v>1220</v>
      </c>
      <c r="C43" s="13" t="s">
        <v>1221</v>
      </c>
      <c r="D43" s="13" t="s">
        <v>219</v>
      </c>
      <c r="E43" s="18">
        <v>3267</v>
      </c>
      <c r="F43" s="19">
        <v>294.97739999999999</v>
      </c>
      <c r="G43" s="20">
        <v>8.9999999999999993E-3</v>
      </c>
      <c r="H43" s="21"/>
      <c r="I43" s="22"/>
    </row>
    <row r="44" spans="1:9" ht="13" customHeight="1">
      <c r="A44" s="16" t="s">
        <v>276</v>
      </c>
      <c r="B44" s="17" t="s">
        <v>277</v>
      </c>
      <c r="C44" s="13" t="s">
        <v>278</v>
      </c>
      <c r="D44" s="13" t="s">
        <v>279</v>
      </c>
      <c r="E44" s="18">
        <v>31592</v>
      </c>
      <c r="F44" s="19">
        <v>237.12960000000001</v>
      </c>
      <c r="G44" s="20">
        <v>7.3000000000000001E-3</v>
      </c>
      <c r="H44" s="21"/>
      <c r="I44" s="22"/>
    </row>
    <row r="45" spans="1:9" ht="13" customHeight="1">
      <c r="A45" s="16" t="s">
        <v>919</v>
      </c>
      <c r="B45" s="17" t="s">
        <v>2104</v>
      </c>
      <c r="C45" s="13" t="s">
        <v>920</v>
      </c>
      <c r="D45" s="13" t="s">
        <v>171</v>
      </c>
      <c r="E45" s="18">
        <v>15581</v>
      </c>
      <c r="F45" s="19">
        <v>6.2636000000000003</v>
      </c>
      <c r="G45" s="20">
        <v>2.0000000000000001E-4</v>
      </c>
      <c r="H45" s="21"/>
      <c r="I45" s="22"/>
    </row>
    <row r="46" spans="1:9" ht="13" customHeight="1">
      <c r="A46" s="4"/>
      <c r="B46" s="12" t="s">
        <v>460</v>
      </c>
      <c r="C46" s="13"/>
      <c r="D46" s="13"/>
      <c r="E46" s="13"/>
      <c r="F46" s="23">
        <v>30922.558400000002</v>
      </c>
      <c r="G46" s="24">
        <f>ROUND(SUM(G1:G45),4)</f>
        <v>0.94620000000000004</v>
      </c>
      <c r="H46" s="25"/>
      <c r="I46" s="26"/>
    </row>
    <row r="47" spans="1:9" ht="13" customHeight="1">
      <c r="A47" s="4"/>
      <c r="B47" s="27" t="s">
        <v>461</v>
      </c>
      <c r="C47" s="1"/>
      <c r="D47" s="1"/>
      <c r="E47" s="1"/>
      <c r="F47" s="25" t="s">
        <v>462</v>
      </c>
      <c r="G47" s="25" t="s">
        <v>462</v>
      </c>
      <c r="H47" s="25"/>
      <c r="I47" s="26"/>
    </row>
    <row r="48" spans="1:9" ht="13" customHeight="1">
      <c r="A48" s="4"/>
      <c r="B48" s="27" t="s">
        <v>460</v>
      </c>
      <c r="C48" s="1"/>
      <c r="D48" s="1"/>
      <c r="E48" s="1"/>
      <c r="F48" s="25" t="s">
        <v>462</v>
      </c>
      <c r="G48" s="25" t="s">
        <v>462</v>
      </c>
      <c r="H48" s="25"/>
      <c r="I48" s="26"/>
    </row>
    <row r="49" spans="1:9" ht="13" customHeight="1">
      <c r="A49" s="4"/>
      <c r="B49" s="27" t="s">
        <v>463</v>
      </c>
      <c r="C49" s="28"/>
      <c r="D49" s="1"/>
      <c r="E49" s="28"/>
      <c r="F49" s="23">
        <v>30922.558400000002</v>
      </c>
      <c r="G49" s="24">
        <f>ROUND(SUM(G46),4)</f>
        <v>0.94620000000000004</v>
      </c>
      <c r="H49" s="25"/>
      <c r="I49" s="26"/>
    </row>
    <row r="50" spans="1:9" ht="13" customHeight="1">
      <c r="A50" s="4"/>
      <c r="B50" s="12" t="s">
        <v>464</v>
      </c>
      <c r="C50" s="13"/>
      <c r="D50" s="13"/>
      <c r="E50" s="13"/>
      <c r="F50" s="13"/>
      <c r="G50" s="13"/>
      <c r="H50" s="14"/>
      <c r="I50" s="15"/>
    </row>
    <row r="51" spans="1:9" ht="13" customHeight="1">
      <c r="A51" s="4"/>
      <c r="B51" s="12" t="s">
        <v>465</v>
      </c>
      <c r="C51" s="13"/>
      <c r="D51" s="13"/>
      <c r="E51" s="13"/>
      <c r="F51" s="4"/>
      <c r="G51" s="14"/>
      <c r="H51" s="14"/>
      <c r="I51" s="15"/>
    </row>
    <row r="52" spans="1:9" ht="13" customHeight="1">
      <c r="A52" s="16" t="s">
        <v>684</v>
      </c>
      <c r="B52" s="17" t="s">
        <v>685</v>
      </c>
      <c r="C52" s="13"/>
      <c r="D52" s="13"/>
      <c r="E52" s="18">
        <v>91875</v>
      </c>
      <c r="F52" s="19">
        <v>965.3306</v>
      </c>
      <c r="G52" s="20">
        <v>2.9499999999999998E-2</v>
      </c>
      <c r="H52" s="21"/>
      <c r="I52" s="22"/>
    </row>
    <row r="53" spans="1:9" ht="13" customHeight="1">
      <c r="A53" s="4"/>
      <c r="B53" s="12" t="s">
        <v>460</v>
      </c>
      <c r="C53" s="13"/>
      <c r="D53" s="13"/>
      <c r="E53" s="13"/>
      <c r="F53" s="23">
        <v>965.3306</v>
      </c>
      <c r="G53" s="24">
        <f>ROUND(SUM(G50:G52),4)</f>
        <v>2.9499999999999998E-2</v>
      </c>
      <c r="H53" s="25"/>
      <c r="I53" s="26"/>
    </row>
    <row r="54" spans="1:9" ht="13" customHeight="1">
      <c r="A54" s="4"/>
      <c r="B54" s="27" t="s">
        <v>463</v>
      </c>
      <c r="C54" s="28"/>
      <c r="D54" s="1"/>
      <c r="E54" s="28"/>
      <c r="F54" s="23">
        <v>965.3306</v>
      </c>
      <c r="G54" s="24">
        <f>ROUND(SUM(G53),4)</f>
        <v>2.9499999999999998E-2</v>
      </c>
      <c r="H54" s="25"/>
      <c r="I54" s="26"/>
    </row>
    <row r="55" spans="1:9" ht="13" customHeight="1">
      <c r="A55" s="4"/>
      <c r="B55" s="12" t="s">
        <v>859</v>
      </c>
      <c r="C55" s="13"/>
      <c r="D55" s="13"/>
      <c r="E55" s="13"/>
      <c r="F55" s="13"/>
      <c r="G55" s="13"/>
      <c r="H55" s="14"/>
      <c r="I55" s="15"/>
    </row>
    <row r="56" spans="1:9" ht="13" customHeight="1">
      <c r="A56" s="4"/>
      <c r="B56" s="12" t="s">
        <v>860</v>
      </c>
      <c r="C56" s="13"/>
      <c r="D56" s="13"/>
      <c r="E56" s="13"/>
      <c r="F56" s="4"/>
      <c r="G56" s="14"/>
      <c r="H56" s="14"/>
      <c r="I56" s="15"/>
    </row>
    <row r="57" spans="1:9" ht="13" customHeight="1">
      <c r="A57" s="16" t="s">
        <v>861</v>
      </c>
      <c r="B57" s="17" t="s">
        <v>862</v>
      </c>
      <c r="C57" s="13" t="s">
        <v>863</v>
      </c>
      <c r="D57" s="13"/>
      <c r="E57" s="18">
        <v>42196.298999999999</v>
      </c>
      <c r="F57" s="19">
        <v>506.15350000000001</v>
      </c>
      <c r="G57" s="20">
        <v>1.55E-2</v>
      </c>
      <c r="H57" s="21"/>
      <c r="I57" s="22"/>
    </row>
    <row r="58" spans="1:9" ht="13" customHeight="1">
      <c r="A58" s="4"/>
      <c r="B58" s="12" t="s">
        <v>460</v>
      </c>
      <c r="C58" s="13"/>
      <c r="D58" s="13"/>
      <c r="E58" s="13"/>
      <c r="F58" s="23">
        <v>506.15350000000001</v>
      </c>
      <c r="G58" s="24">
        <f>ROUND(SUM(G55:G57),4)</f>
        <v>1.55E-2</v>
      </c>
      <c r="H58" s="25"/>
      <c r="I58" s="26"/>
    </row>
    <row r="59" spans="1:9" ht="13" customHeight="1">
      <c r="A59" s="4"/>
      <c r="B59" s="27" t="s">
        <v>463</v>
      </c>
      <c r="C59" s="28"/>
      <c r="D59" s="1"/>
      <c r="E59" s="28"/>
      <c r="F59" s="23">
        <v>506.15350000000001</v>
      </c>
      <c r="G59" s="24">
        <f>ROUND(SUM(G58),4)</f>
        <v>1.55E-2</v>
      </c>
      <c r="H59" s="25"/>
      <c r="I59" s="26"/>
    </row>
    <row r="60" spans="1:9" ht="13" customHeight="1">
      <c r="A60" s="4"/>
      <c r="B60" s="12" t="s">
        <v>867</v>
      </c>
      <c r="C60" s="13"/>
      <c r="D60" s="13"/>
      <c r="E60" s="13"/>
      <c r="F60" s="13"/>
      <c r="G60" s="13"/>
      <c r="H60" s="14"/>
      <c r="I60" s="15"/>
    </row>
    <row r="61" spans="1:9" ht="13" customHeight="1">
      <c r="A61" s="16" t="s">
        <v>868</v>
      </c>
      <c r="B61" s="17" t="s">
        <v>869</v>
      </c>
      <c r="C61" s="13"/>
      <c r="D61" s="13"/>
      <c r="E61" s="18"/>
      <c r="F61" s="19">
        <v>869.05930000000001</v>
      </c>
      <c r="G61" s="20">
        <v>2.6599999999999999E-2</v>
      </c>
      <c r="H61" s="29">
        <v>5.3791270661019179E-2</v>
      </c>
      <c r="I61" s="22"/>
    </row>
    <row r="62" spans="1:9" ht="13" customHeight="1">
      <c r="A62" s="4"/>
      <c r="B62" s="12" t="s">
        <v>460</v>
      </c>
      <c r="C62" s="13"/>
      <c r="D62" s="13"/>
      <c r="E62" s="13"/>
      <c r="F62" s="23">
        <v>869.05930000000001</v>
      </c>
      <c r="G62" s="24">
        <f>ROUND(SUM(G60:G61),4)</f>
        <v>2.6599999999999999E-2</v>
      </c>
      <c r="H62" s="25"/>
      <c r="I62" s="26"/>
    </row>
    <row r="63" spans="1:9" ht="13" customHeight="1">
      <c r="A63" s="4"/>
      <c r="B63" s="27" t="s">
        <v>463</v>
      </c>
      <c r="C63" s="28"/>
      <c r="D63" s="1"/>
      <c r="E63" s="28"/>
      <c r="F63" s="23">
        <v>869.05930000000001</v>
      </c>
      <c r="G63" s="24">
        <f>ROUND(SUM(G62),4)</f>
        <v>2.6599999999999999E-2</v>
      </c>
      <c r="H63" s="25"/>
      <c r="I63" s="26"/>
    </row>
    <row r="64" spans="1:9" ht="13" customHeight="1">
      <c r="A64" s="4"/>
      <c r="B64" s="27" t="s">
        <v>870</v>
      </c>
      <c r="C64" s="13"/>
      <c r="D64" s="1"/>
      <c r="E64" s="13"/>
      <c r="F64" s="30">
        <v>-587.89179999999999</v>
      </c>
      <c r="G64" s="24">
        <v>-1.78E-2</v>
      </c>
      <c r="H64" s="25"/>
      <c r="I64" s="26"/>
    </row>
    <row r="65" spans="1:9" ht="13" customHeight="1">
      <c r="A65" s="4"/>
      <c r="B65" s="31" t="s">
        <v>871</v>
      </c>
      <c r="C65" s="32"/>
      <c r="D65" s="32"/>
      <c r="E65" s="32"/>
      <c r="F65" s="33">
        <v>32675.21</v>
      </c>
      <c r="G65" s="34">
        <f>ROUND(SUM(G49,G54,G59,G63,G64),4)</f>
        <v>1</v>
      </c>
      <c r="H65" s="35"/>
      <c r="I65" s="36"/>
    </row>
    <row r="66" spans="1:9" ht="13" customHeight="1">
      <c r="A66" s="4"/>
      <c r="B66" s="6"/>
      <c r="C66" s="4"/>
      <c r="D66" s="4"/>
      <c r="E66" s="4"/>
      <c r="F66" s="4"/>
      <c r="G66" s="4"/>
      <c r="H66" s="4"/>
      <c r="I66" s="4"/>
    </row>
    <row r="67" spans="1:9" ht="13" customHeight="1">
      <c r="A67" s="4"/>
      <c r="B67" s="127" t="s">
        <v>873</v>
      </c>
      <c r="C67" s="4"/>
      <c r="D67" s="4"/>
      <c r="E67" s="4"/>
      <c r="F67" s="4"/>
      <c r="G67" s="4"/>
      <c r="H67" s="4"/>
      <c r="I67" s="4"/>
    </row>
    <row r="68" spans="1:9" ht="13" customHeight="1">
      <c r="A68" s="4"/>
      <c r="B68" s="3" t="s">
        <v>874</v>
      </c>
      <c r="C68" s="4"/>
      <c r="D68" s="4"/>
      <c r="E68" s="4"/>
      <c r="F68" s="4"/>
      <c r="G68" s="4"/>
      <c r="H68" s="4"/>
      <c r="I68" s="4"/>
    </row>
    <row r="69" spans="1:9" ht="26.15" customHeight="1">
      <c r="A69" s="4"/>
      <c r="B69" s="129" t="s">
        <v>2082</v>
      </c>
      <c r="C69" s="129"/>
      <c r="D69" s="129"/>
      <c r="E69" s="129"/>
      <c r="F69" s="129"/>
      <c r="G69" s="129"/>
      <c r="H69" s="129"/>
      <c r="I69" s="129"/>
    </row>
    <row r="70" spans="1:9" ht="13" customHeight="1">
      <c r="A70" s="4"/>
      <c r="B70" s="129"/>
      <c r="C70" s="129"/>
      <c r="D70" s="129"/>
      <c r="E70" s="129"/>
      <c r="F70" s="129"/>
      <c r="G70" s="129"/>
      <c r="H70" s="129"/>
      <c r="I70" s="129"/>
    </row>
    <row r="71" spans="1:9" ht="13" customHeight="1">
      <c r="A71" s="4"/>
      <c r="B71" s="43" t="s">
        <v>1960</v>
      </c>
      <c r="C71" s="44"/>
      <c r="D71" s="44"/>
      <c r="E71" s="45"/>
      <c r="F71" s="45"/>
      <c r="G71" s="45"/>
      <c r="H71" s="45"/>
      <c r="I71" s="46"/>
    </row>
    <row r="72" spans="1:9" ht="13" customHeight="1">
      <c r="A72" s="4"/>
      <c r="B72" s="94" t="s">
        <v>1961</v>
      </c>
      <c r="C72" s="48"/>
      <c r="D72" s="48"/>
      <c r="E72" s="49"/>
      <c r="F72" s="49"/>
      <c r="G72" s="49"/>
      <c r="H72" s="49"/>
      <c r="I72" s="50"/>
    </row>
    <row r="73" spans="1:9" ht="13" customHeight="1">
      <c r="A73" s="4"/>
      <c r="B73" s="94" t="s">
        <v>1962</v>
      </c>
      <c r="C73" s="48"/>
      <c r="D73" s="48"/>
      <c r="E73" s="49"/>
      <c r="F73" s="49"/>
      <c r="G73" s="49"/>
      <c r="H73" s="49"/>
      <c r="I73" s="50"/>
    </row>
    <row r="74" spans="1:9" ht="13" customHeight="1">
      <c r="A74" s="4"/>
      <c r="B74" s="95" t="s">
        <v>1963</v>
      </c>
      <c r="C74" s="53" t="s">
        <v>1971</v>
      </c>
      <c r="D74" s="54" t="s">
        <v>1964</v>
      </c>
      <c r="E74" s="49"/>
      <c r="F74" s="49"/>
      <c r="G74" s="49"/>
      <c r="H74" s="49"/>
      <c r="I74" s="50"/>
    </row>
    <row r="75" spans="1:9" ht="13" customHeight="1">
      <c r="A75" s="4"/>
      <c r="B75" s="96" t="s">
        <v>1965</v>
      </c>
      <c r="C75" s="56">
        <v>9.6349999999999998</v>
      </c>
      <c r="D75" s="57">
        <v>9.9190000000000005</v>
      </c>
      <c r="E75" s="49"/>
      <c r="F75" s="49"/>
      <c r="G75" s="49"/>
      <c r="H75" s="49"/>
      <c r="I75" s="50"/>
    </row>
    <row r="76" spans="1:9" ht="13" customHeight="1">
      <c r="A76" s="4"/>
      <c r="B76" s="96" t="s">
        <v>1966</v>
      </c>
      <c r="C76" s="56">
        <v>9.6349999999999998</v>
      </c>
      <c r="D76" s="57">
        <v>9.9190000000000005</v>
      </c>
      <c r="E76" s="49"/>
      <c r="F76" s="49"/>
      <c r="G76" s="49"/>
      <c r="H76" s="49"/>
      <c r="I76" s="50"/>
    </row>
    <row r="77" spans="1:9" ht="13" customHeight="1">
      <c r="A77" s="4"/>
      <c r="B77" s="96" t="s">
        <v>1967</v>
      </c>
      <c r="C77" s="56">
        <v>9.8019999999999996</v>
      </c>
      <c r="D77" s="57">
        <v>10.074999999999999</v>
      </c>
      <c r="E77" s="49"/>
      <c r="F77" s="49"/>
      <c r="G77" s="49"/>
      <c r="H77" s="49"/>
      <c r="I77" s="50"/>
    </row>
    <row r="78" spans="1:9" ht="13" customHeight="1">
      <c r="A78" s="4"/>
      <c r="B78" s="96" t="s">
        <v>1968</v>
      </c>
      <c r="C78" s="56">
        <v>9.8019999999999996</v>
      </c>
      <c r="D78" s="57">
        <v>10.074999999999999</v>
      </c>
      <c r="E78" s="49"/>
      <c r="F78" s="49"/>
      <c r="G78" s="49"/>
      <c r="H78" s="49"/>
      <c r="I78" s="50"/>
    </row>
    <row r="79" spans="1:9" ht="13" customHeight="1">
      <c r="A79" s="4"/>
      <c r="B79" s="94" t="s">
        <v>1969</v>
      </c>
      <c r="C79" s="48"/>
      <c r="D79" s="48"/>
      <c r="E79" s="49"/>
      <c r="F79" s="49"/>
      <c r="G79" s="49"/>
      <c r="H79" s="49"/>
      <c r="I79" s="50"/>
    </row>
    <row r="80" spans="1:9" ht="13" customHeight="1">
      <c r="A80" s="4"/>
      <c r="B80" s="94" t="s">
        <v>1995</v>
      </c>
      <c r="C80" s="48"/>
      <c r="D80" s="48"/>
      <c r="E80" s="49"/>
      <c r="F80" s="49"/>
      <c r="G80" s="49"/>
      <c r="H80" s="49"/>
      <c r="I80" s="50"/>
    </row>
    <row r="81" spans="1:9" ht="13" customHeight="1">
      <c r="A81" s="4"/>
      <c r="B81" s="94" t="s">
        <v>1985</v>
      </c>
      <c r="C81" s="48"/>
      <c r="D81" s="48"/>
      <c r="E81" s="49"/>
      <c r="F81" s="49"/>
      <c r="G81" s="49"/>
      <c r="H81" s="49"/>
      <c r="I81" s="50"/>
    </row>
    <row r="82" spans="1:9" ht="13" customHeight="1">
      <c r="A82" s="4"/>
      <c r="B82" s="94" t="s">
        <v>1989</v>
      </c>
      <c r="C82" s="48"/>
      <c r="D82" s="48"/>
      <c r="E82" s="49"/>
      <c r="F82" s="49"/>
      <c r="G82" s="49"/>
      <c r="H82" s="49"/>
      <c r="I82" s="50"/>
    </row>
    <row r="83" spans="1:9" ht="13" customHeight="1">
      <c r="A83" s="4"/>
      <c r="B83" s="94" t="s">
        <v>1987</v>
      </c>
      <c r="C83" s="48"/>
      <c r="D83" s="48"/>
      <c r="E83" s="49"/>
      <c r="F83" s="49"/>
      <c r="G83" s="49"/>
      <c r="H83" s="49"/>
      <c r="I83" s="50"/>
    </row>
    <row r="84" spans="1:9" ht="13" customHeight="1">
      <c r="A84" s="4"/>
      <c r="B84" s="86" t="s">
        <v>2094</v>
      </c>
      <c r="C84" s="48"/>
      <c r="D84" s="48"/>
      <c r="E84" s="49"/>
      <c r="F84" s="49"/>
      <c r="G84" s="49"/>
      <c r="H84" s="49"/>
      <c r="I84" s="50"/>
    </row>
    <row r="85" spans="1:9" ht="13" customHeight="1">
      <c r="A85" s="4"/>
      <c r="B85" s="86"/>
      <c r="C85" s="51"/>
      <c r="D85" s="51"/>
      <c r="E85" s="71"/>
      <c r="F85" s="71"/>
      <c r="G85" s="71"/>
      <c r="H85" s="71"/>
      <c r="I85" s="72"/>
    </row>
    <row r="86" spans="1:9" ht="13" customHeight="1">
      <c r="A86" s="4"/>
      <c r="B86" s="3"/>
      <c r="C86" s="3"/>
      <c r="D86" s="3"/>
      <c r="E86" s="3"/>
      <c r="F86" s="3"/>
      <c r="G86" s="3"/>
      <c r="H86" s="3"/>
      <c r="I86" s="3"/>
    </row>
    <row r="87" spans="1:9" ht="13" customHeight="1">
      <c r="A87" s="4"/>
      <c r="B87" s="3"/>
      <c r="C87" s="3"/>
      <c r="D87" s="3"/>
      <c r="E87" s="3"/>
      <c r="F87" s="3"/>
      <c r="G87" s="3"/>
      <c r="H87" s="3"/>
      <c r="I87" s="3"/>
    </row>
    <row r="88" spans="1:9" ht="13" customHeight="1">
      <c r="A88" s="4"/>
      <c r="B88" s="129"/>
      <c r="C88" s="129"/>
      <c r="D88" s="129"/>
      <c r="E88" s="129"/>
      <c r="F88" s="129"/>
      <c r="G88" s="129"/>
      <c r="H88" s="129"/>
      <c r="I88" s="129"/>
    </row>
    <row r="89" spans="1:9" ht="13" customHeight="1">
      <c r="A89" s="4"/>
      <c r="B89" s="4"/>
      <c r="C89" s="130" t="s">
        <v>1338</v>
      </c>
      <c r="D89" s="130"/>
      <c r="E89" s="130"/>
      <c r="F89" s="130"/>
      <c r="G89" s="4"/>
      <c r="H89" s="4"/>
      <c r="I89" s="4"/>
    </row>
    <row r="90" spans="1:9" ht="13" customHeight="1">
      <c r="A90" s="4"/>
      <c r="B90" s="37" t="s">
        <v>876</v>
      </c>
      <c r="C90" s="130" t="s">
        <v>877</v>
      </c>
      <c r="D90" s="130"/>
      <c r="E90" s="130"/>
      <c r="F90" s="130"/>
      <c r="G90" s="4"/>
      <c r="H90" s="4"/>
      <c r="I90" s="4"/>
    </row>
    <row r="91" spans="1:9" ht="135" customHeight="1">
      <c r="A91" s="4"/>
      <c r="B91" s="38"/>
      <c r="C91" s="128"/>
      <c r="D91" s="128"/>
      <c r="E91" s="4"/>
      <c r="F91" s="4"/>
      <c r="G91" s="4"/>
      <c r="H91" s="4"/>
      <c r="I91" s="4"/>
    </row>
  </sheetData>
  <mergeCells count="6">
    <mergeCell ref="C91:D91"/>
    <mergeCell ref="B69:I69"/>
    <mergeCell ref="B70:I70"/>
    <mergeCell ref="B88:I88"/>
    <mergeCell ref="C89:F89"/>
    <mergeCell ref="C90:F90"/>
  </mergeCells>
  <hyperlinks>
    <hyperlink ref="A1" location="BajajFinservHealthcareFund" display="BFHCARE" xr:uid="{00000000-0004-0000-0A00-000000000000}"/>
    <hyperlink ref="B1" location="BajajFinservHealthcareFund" display="Bajaj Finserv Healthcare Fund" xr:uid="{00000000-0004-0000-0A00-000001000000}"/>
  </hyperlinks>
  <pageMargins left="0" right="0" top="0" bottom="0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I36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20</v>
      </c>
      <c r="B1" s="3" t="s">
        <v>21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992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854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855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1339</v>
      </c>
      <c r="B7" s="17" t="s">
        <v>1340</v>
      </c>
      <c r="C7" s="13" t="s">
        <v>1341</v>
      </c>
      <c r="D7" s="13" t="s">
        <v>858</v>
      </c>
      <c r="E7" s="18">
        <v>500</v>
      </c>
      <c r="F7" s="19">
        <v>2474.9549999999999</v>
      </c>
      <c r="G7" s="20">
        <v>3.6499999999999998E-2</v>
      </c>
      <c r="H7" s="29">
        <v>6.4799999999999996E-2</v>
      </c>
      <c r="I7" s="22"/>
    </row>
    <row r="8" spans="1:9" ht="13" customHeight="1">
      <c r="A8" s="4"/>
      <c r="B8" s="12" t="s">
        <v>460</v>
      </c>
      <c r="C8" s="13"/>
      <c r="D8" s="13"/>
      <c r="E8" s="13"/>
      <c r="F8" s="23">
        <v>2474.9549999999999</v>
      </c>
      <c r="G8" s="24">
        <f>ROUND(SUM(G1:G7),4)</f>
        <v>3.6499999999999998E-2</v>
      </c>
      <c r="H8" s="25"/>
      <c r="I8" s="26"/>
    </row>
    <row r="9" spans="1:9" ht="13" customHeight="1">
      <c r="A9" s="4"/>
      <c r="B9" s="27" t="s">
        <v>463</v>
      </c>
      <c r="C9" s="28"/>
      <c r="D9" s="1"/>
      <c r="E9" s="28"/>
      <c r="F9" s="23">
        <v>2474.9549999999999</v>
      </c>
      <c r="G9" s="24">
        <f>ROUND(SUM(G8),4)</f>
        <v>3.6499999999999998E-2</v>
      </c>
      <c r="H9" s="25"/>
      <c r="I9" s="26"/>
    </row>
    <row r="10" spans="1:9" ht="13" customHeight="1">
      <c r="A10" s="4"/>
      <c r="B10" s="12" t="s">
        <v>867</v>
      </c>
      <c r="C10" s="13"/>
      <c r="D10" s="13"/>
      <c r="E10" s="13"/>
      <c r="F10" s="13"/>
      <c r="G10" s="13"/>
      <c r="H10" s="14"/>
      <c r="I10" s="15"/>
    </row>
    <row r="11" spans="1:9" ht="13" customHeight="1">
      <c r="A11" s="16" t="s">
        <v>868</v>
      </c>
      <c r="B11" s="17" t="s">
        <v>869</v>
      </c>
      <c r="C11" s="13"/>
      <c r="D11" s="13"/>
      <c r="E11" s="18"/>
      <c r="F11" s="19">
        <v>65034.250599999999</v>
      </c>
      <c r="G11" s="20">
        <v>0.95850000000000002</v>
      </c>
      <c r="H11" s="29">
        <v>5.4097459302967457E-2</v>
      </c>
      <c r="I11" s="22"/>
    </row>
    <row r="12" spans="1:9" ht="13" customHeight="1">
      <c r="A12" s="4"/>
      <c r="B12" s="12" t="s">
        <v>460</v>
      </c>
      <c r="C12" s="13"/>
      <c r="D12" s="13"/>
      <c r="E12" s="13"/>
      <c r="F12" s="23">
        <v>65034.250599999999</v>
      </c>
      <c r="G12" s="24">
        <f>ROUND(SUM(G10:G11),4)</f>
        <v>0.95850000000000002</v>
      </c>
      <c r="H12" s="25"/>
      <c r="I12" s="26"/>
    </row>
    <row r="13" spans="1:9" ht="13" customHeight="1">
      <c r="A13" s="4"/>
      <c r="B13" s="27" t="s">
        <v>463</v>
      </c>
      <c r="C13" s="28"/>
      <c r="D13" s="1"/>
      <c r="E13" s="28"/>
      <c r="F13" s="23">
        <v>65034.250599999999</v>
      </c>
      <c r="G13" s="24">
        <f>ROUND(SUM(G12),4)</f>
        <v>0.95850000000000002</v>
      </c>
      <c r="H13" s="25"/>
      <c r="I13" s="26"/>
    </row>
    <row r="14" spans="1:9" ht="13" customHeight="1">
      <c r="A14" s="4"/>
      <c r="B14" s="27" t="s">
        <v>870</v>
      </c>
      <c r="C14" s="13"/>
      <c r="D14" s="1"/>
      <c r="E14" s="13"/>
      <c r="F14" s="30">
        <v>338.18439999999998</v>
      </c>
      <c r="G14" s="24">
        <v>5.0000000000000001E-3</v>
      </c>
      <c r="H14" s="25"/>
      <c r="I14" s="26"/>
    </row>
    <row r="15" spans="1:9" ht="13" customHeight="1">
      <c r="A15" s="4"/>
      <c r="B15" s="31" t="s">
        <v>871</v>
      </c>
      <c r="C15" s="32"/>
      <c r="D15" s="32"/>
      <c r="E15" s="32"/>
      <c r="F15" s="33">
        <v>67847.39</v>
      </c>
      <c r="G15" s="34">
        <f>ROUND(SUM(G9,G13,G14),4)</f>
        <v>1</v>
      </c>
      <c r="H15" s="35"/>
      <c r="I15" s="36"/>
    </row>
    <row r="16" spans="1:9" ht="13" customHeight="1">
      <c r="A16" s="4"/>
      <c r="B16" s="6"/>
      <c r="C16" s="4"/>
      <c r="D16" s="4"/>
      <c r="E16" s="4"/>
      <c r="F16" s="4"/>
      <c r="G16" s="4"/>
      <c r="H16" s="4"/>
      <c r="I16" s="4"/>
    </row>
    <row r="17" spans="1:9" ht="13" customHeight="1">
      <c r="A17" s="4"/>
      <c r="B17" s="3" t="s">
        <v>873</v>
      </c>
      <c r="C17" s="4"/>
      <c r="D17" s="4"/>
      <c r="E17" s="4"/>
      <c r="F17" s="4"/>
      <c r="G17" s="4"/>
      <c r="H17" s="4"/>
      <c r="I17" s="4"/>
    </row>
    <row r="18" spans="1:9" ht="13" customHeight="1">
      <c r="A18" s="4"/>
      <c r="B18" s="3" t="s">
        <v>874</v>
      </c>
      <c r="C18" s="4"/>
      <c r="D18" s="4"/>
      <c r="E18" s="4"/>
      <c r="F18" s="4"/>
      <c r="G18" s="4"/>
      <c r="H18" s="4"/>
      <c r="I18" s="4"/>
    </row>
    <row r="19" spans="1:9" ht="26.15" customHeight="1">
      <c r="A19" s="4"/>
      <c r="B19" s="129" t="s">
        <v>2082</v>
      </c>
      <c r="C19" s="129"/>
      <c r="D19" s="129"/>
      <c r="E19" s="129"/>
      <c r="F19" s="129"/>
      <c r="G19" s="129"/>
      <c r="H19" s="129"/>
      <c r="I19" s="129"/>
    </row>
    <row r="20" spans="1:9" ht="13" customHeight="1">
      <c r="A20" s="4"/>
      <c r="B20" s="129"/>
      <c r="C20" s="129"/>
      <c r="D20" s="129"/>
      <c r="E20" s="129"/>
      <c r="F20" s="129"/>
      <c r="G20" s="129"/>
      <c r="H20" s="129"/>
      <c r="I20" s="129"/>
    </row>
    <row r="21" spans="1:9" ht="13" customHeight="1">
      <c r="A21" s="4"/>
      <c r="B21" s="43" t="s">
        <v>1960</v>
      </c>
      <c r="C21" s="44"/>
      <c r="D21" s="44"/>
      <c r="E21" s="44"/>
      <c r="F21" s="44"/>
      <c r="G21" s="44"/>
      <c r="H21" s="44"/>
      <c r="I21" s="81"/>
    </row>
    <row r="22" spans="1:9" ht="13" customHeight="1">
      <c r="A22" s="4"/>
      <c r="B22" s="47" t="s">
        <v>1961</v>
      </c>
      <c r="C22" s="82"/>
      <c r="D22" s="82"/>
      <c r="E22" s="82"/>
      <c r="F22" s="82"/>
      <c r="G22" s="82"/>
      <c r="H22" s="82"/>
      <c r="I22" s="83"/>
    </row>
    <row r="23" spans="1:9" ht="13" customHeight="1">
      <c r="A23" s="4"/>
      <c r="B23" s="47" t="s">
        <v>1962</v>
      </c>
      <c r="C23" s="82"/>
      <c r="D23" s="82"/>
      <c r="E23" s="82"/>
      <c r="F23" s="82"/>
      <c r="G23" s="82"/>
      <c r="H23" s="82"/>
      <c r="I23" s="83"/>
    </row>
    <row r="24" spans="1:9" ht="13" customHeight="1">
      <c r="A24" s="4"/>
      <c r="B24" s="52" t="s">
        <v>1963</v>
      </c>
      <c r="C24" s="53" t="s">
        <v>1971</v>
      </c>
      <c r="D24" s="54" t="s">
        <v>1964</v>
      </c>
      <c r="E24" s="82"/>
      <c r="F24" s="82"/>
      <c r="G24" s="82"/>
      <c r="H24" s="82"/>
      <c r="I24" s="83"/>
    </row>
    <row r="25" spans="1:9" ht="13" customHeight="1">
      <c r="A25" s="4"/>
      <c r="B25" s="55" t="s">
        <v>21</v>
      </c>
      <c r="C25" s="56">
        <v>1063.0899999999999</v>
      </c>
      <c r="D25" s="57">
        <v>1058.7473</v>
      </c>
      <c r="E25" s="82"/>
      <c r="F25" s="84"/>
      <c r="G25" s="82"/>
      <c r="H25" s="82"/>
      <c r="I25" s="83"/>
    </row>
    <row r="26" spans="1:9" ht="13" customHeight="1">
      <c r="A26" s="4"/>
      <c r="B26" s="47" t="s">
        <v>1969</v>
      </c>
      <c r="C26" s="82"/>
      <c r="D26" s="82"/>
      <c r="E26" s="82"/>
      <c r="F26" s="82"/>
      <c r="G26" s="82"/>
      <c r="H26" s="82"/>
      <c r="I26" s="83"/>
    </row>
    <row r="27" spans="1:9" ht="13" customHeight="1">
      <c r="A27" s="4"/>
      <c r="B27" s="47" t="s">
        <v>1996</v>
      </c>
      <c r="C27" s="82"/>
      <c r="D27" s="82"/>
      <c r="E27" s="82"/>
      <c r="F27" s="82"/>
      <c r="G27" s="82"/>
      <c r="H27" s="82"/>
      <c r="I27" s="83"/>
    </row>
    <row r="28" spans="1:9" ht="13" customHeight="1">
      <c r="A28" s="4"/>
      <c r="B28" s="59" t="s">
        <v>1998</v>
      </c>
      <c r="C28" s="82"/>
      <c r="D28" s="82"/>
      <c r="E28" s="82"/>
      <c r="F28" s="82"/>
      <c r="G28" s="82"/>
      <c r="H28" s="82"/>
      <c r="I28" s="83"/>
    </row>
    <row r="29" spans="1:9" ht="13" customHeight="1">
      <c r="A29" s="4"/>
      <c r="B29" s="47" t="s">
        <v>1997</v>
      </c>
      <c r="C29" s="82"/>
      <c r="D29" s="82"/>
      <c r="E29" s="82"/>
      <c r="F29" s="82"/>
      <c r="G29" s="82"/>
      <c r="H29" s="82"/>
      <c r="I29" s="83"/>
    </row>
    <row r="30" spans="1:9" ht="13" customHeight="1">
      <c r="A30" s="4"/>
      <c r="B30" s="47" t="s">
        <v>1973</v>
      </c>
      <c r="C30" s="82"/>
      <c r="D30" s="82"/>
      <c r="E30" s="82"/>
      <c r="F30" s="82"/>
      <c r="G30" s="82"/>
      <c r="H30" s="82"/>
      <c r="I30" s="83"/>
    </row>
    <row r="31" spans="1:9" ht="13" customHeight="1">
      <c r="A31" s="4"/>
      <c r="B31" s="47" t="s">
        <v>1970</v>
      </c>
      <c r="C31" s="82"/>
      <c r="D31" s="82"/>
      <c r="E31" s="82"/>
      <c r="F31" s="82"/>
      <c r="G31" s="82"/>
      <c r="H31" s="82"/>
      <c r="I31" s="83"/>
    </row>
    <row r="32" spans="1:9" ht="13" customHeight="1">
      <c r="A32" s="4"/>
      <c r="B32" s="86"/>
      <c r="C32" s="51"/>
      <c r="D32" s="51"/>
      <c r="E32" s="51"/>
      <c r="F32" s="51"/>
      <c r="G32" s="51"/>
      <c r="H32" s="51"/>
      <c r="I32" s="85"/>
    </row>
    <row r="33" spans="1:9" ht="13" customHeight="1">
      <c r="A33" s="4"/>
      <c r="B33" s="129"/>
      <c r="C33" s="129"/>
      <c r="D33" s="129"/>
      <c r="E33" s="129"/>
      <c r="F33" s="129"/>
      <c r="G33" s="129"/>
      <c r="H33" s="129"/>
      <c r="I33" s="129"/>
    </row>
    <row r="34" spans="1:9" ht="13" customHeight="1">
      <c r="A34" s="4"/>
      <c r="B34" s="4"/>
      <c r="C34" s="130" t="s">
        <v>1342</v>
      </c>
      <c r="D34" s="130"/>
      <c r="E34" s="130"/>
      <c r="F34" s="130"/>
      <c r="G34" s="4"/>
      <c r="H34" s="4"/>
      <c r="I34" s="4"/>
    </row>
    <row r="35" spans="1:9" ht="13" customHeight="1">
      <c r="A35" s="4"/>
      <c r="B35" s="37" t="s">
        <v>876</v>
      </c>
      <c r="C35" s="130" t="s">
        <v>877</v>
      </c>
      <c r="D35" s="130"/>
      <c r="E35" s="130"/>
      <c r="F35" s="130"/>
      <c r="G35" s="4"/>
      <c r="H35" s="4"/>
      <c r="I35" s="4"/>
    </row>
    <row r="36" spans="1:9" ht="135" customHeight="1">
      <c r="A36" s="4"/>
      <c r="B36" s="38"/>
      <c r="C36" s="128"/>
      <c r="D36" s="128"/>
      <c r="E36" s="4"/>
      <c r="F36" s="4"/>
      <c r="G36" s="4"/>
      <c r="H36" s="4"/>
      <c r="I36" s="4"/>
    </row>
  </sheetData>
  <mergeCells count="6">
    <mergeCell ref="C36:D36"/>
    <mergeCell ref="B19:I19"/>
    <mergeCell ref="B20:I20"/>
    <mergeCell ref="B33:I33"/>
    <mergeCell ref="C34:F34"/>
    <mergeCell ref="C35:F35"/>
  </mergeCells>
  <hyperlinks>
    <hyperlink ref="A1" location="BajajFinservNifty1DRateLiquidETFGrowth" display="BFL1ETF" xr:uid="{00000000-0004-0000-0B00-000000000000}"/>
    <hyperlink ref="B1" location="BajajFinservNifty1DRateLiquidETFGrowth" display="Bajaj Finserv Nifty 1D Rate Liquid ETF - Growth" xr:uid="{00000000-0004-0000-0B00-000001000000}"/>
  </hyperlinks>
  <pageMargins left="0" right="0" top="0" bottom="0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I85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22</v>
      </c>
      <c r="B1" s="3" t="s">
        <v>23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878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65</v>
      </c>
      <c r="B7" s="17" t="s">
        <v>66</v>
      </c>
      <c r="C7" s="13" t="s">
        <v>67</v>
      </c>
      <c r="D7" s="13" t="s">
        <v>68</v>
      </c>
      <c r="E7" s="18">
        <v>830075</v>
      </c>
      <c r="F7" s="19">
        <v>13035.497799999999</v>
      </c>
      <c r="G7" s="20">
        <v>8.3599999999999994E-2</v>
      </c>
      <c r="H7" s="21"/>
      <c r="I7" s="22"/>
    </row>
    <row r="8" spans="1:9" ht="13" customHeight="1">
      <c r="A8" s="16" t="s">
        <v>62</v>
      </c>
      <c r="B8" s="17" t="s">
        <v>63</v>
      </c>
      <c r="C8" s="13" t="s">
        <v>64</v>
      </c>
      <c r="D8" s="13" t="s">
        <v>61</v>
      </c>
      <c r="E8" s="18">
        <v>1254996</v>
      </c>
      <c r="F8" s="19">
        <v>12439.520399999999</v>
      </c>
      <c r="G8" s="20">
        <v>7.9799999999999996E-2</v>
      </c>
      <c r="H8" s="21"/>
      <c r="I8" s="22"/>
    </row>
    <row r="9" spans="1:9" ht="13" customHeight="1">
      <c r="A9" s="16" t="s">
        <v>158</v>
      </c>
      <c r="B9" s="17" t="s">
        <v>159</v>
      </c>
      <c r="C9" s="13" t="s">
        <v>160</v>
      </c>
      <c r="D9" s="13" t="s">
        <v>61</v>
      </c>
      <c r="E9" s="18">
        <v>952355</v>
      </c>
      <c r="F9" s="19">
        <v>9354.0308000000005</v>
      </c>
      <c r="G9" s="20">
        <v>0.06</v>
      </c>
      <c r="H9" s="21"/>
      <c r="I9" s="22"/>
    </row>
    <row r="10" spans="1:9" ht="13" customHeight="1">
      <c r="A10" s="16" t="s">
        <v>298</v>
      </c>
      <c r="B10" s="17" t="s">
        <v>299</v>
      </c>
      <c r="C10" s="13" t="s">
        <v>300</v>
      </c>
      <c r="D10" s="13" t="s">
        <v>301</v>
      </c>
      <c r="E10" s="18">
        <v>208015</v>
      </c>
      <c r="F10" s="19">
        <v>8494.2924999999996</v>
      </c>
      <c r="G10" s="20">
        <v>5.45E-2</v>
      </c>
      <c r="H10" s="21"/>
      <c r="I10" s="22"/>
    </row>
    <row r="11" spans="1:9" ht="13" customHeight="1">
      <c r="A11" s="16" t="s">
        <v>457</v>
      </c>
      <c r="B11" s="17" t="s">
        <v>458</v>
      </c>
      <c r="C11" s="13" t="s">
        <v>459</v>
      </c>
      <c r="D11" s="13" t="s">
        <v>229</v>
      </c>
      <c r="E11" s="18">
        <v>507060</v>
      </c>
      <c r="F11" s="19">
        <v>8191.0472</v>
      </c>
      <c r="G11" s="20">
        <v>5.2499999999999998E-2</v>
      </c>
      <c r="H11" s="21"/>
      <c r="I11" s="22"/>
    </row>
    <row r="12" spans="1:9" ht="13" customHeight="1">
      <c r="A12" s="16" t="s">
        <v>421</v>
      </c>
      <c r="B12" s="17" t="s">
        <v>422</v>
      </c>
      <c r="C12" s="13" t="s">
        <v>423</v>
      </c>
      <c r="D12" s="13" t="s">
        <v>219</v>
      </c>
      <c r="E12" s="18">
        <v>112547</v>
      </c>
      <c r="F12" s="19">
        <v>7194.567</v>
      </c>
      <c r="G12" s="20">
        <v>4.6100000000000002E-2</v>
      </c>
      <c r="H12" s="21"/>
      <c r="I12" s="22"/>
    </row>
    <row r="13" spans="1:9" ht="13" customHeight="1">
      <c r="A13" s="16" t="s">
        <v>73</v>
      </c>
      <c r="B13" s="17" t="s">
        <v>74</v>
      </c>
      <c r="C13" s="13" t="s">
        <v>75</v>
      </c>
      <c r="D13" s="13" t="s">
        <v>61</v>
      </c>
      <c r="E13" s="18">
        <v>489484</v>
      </c>
      <c r="F13" s="19">
        <v>6573.2806</v>
      </c>
      <c r="G13" s="20">
        <v>4.2200000000000001E-2</v>
      </c>
      <c r="H13" s="21"/>
      <c r="I13" s="22"/>
    </row>
    <row r="14" spans="1:9" ht="13" customHeight="1">
      <c r="A14" s="16" t="s">
        <v>107</v>
      </c>
      <c r="B14" s="17" t="s">
        <v>108</v>
      </c>
      <c r="C14" s="13" t="s">
        <v>109</v>
      </c>
      <c r="D14" s="13" t="s">
        <v>110</v>
      </c>
      <c r="E14" s="18">
        <v>161433</v>
      </c>
      <c r="F14" s="19">
        <v>5987.8728000000001</v>
      </c>
      <c r="G14" s="20">
        <v>3.8399999999999997E-2</v>
      </c>
      <c r="H14" s="21"/>
      <c r="I14" s="22"/>
    </row>
    <row r="15" spans="1:9" ht="13" customHeight="1">
      <c r="A15" s="16" t="s">
        <v>184</v>
      </c>
      <c r="B15" s="17" t="s">
        <v>185</v>
      </c>
      <c r="C15" s="13" t="s">
        <v>186</v>
      </c>
      <c r="D15" s="13" t="s">
        <v>110</v>
      </c>
      <c r="E15" s="18">
        <v>158607</v>
      </c>
      <c r="F15" s="19">
        <v>5899.8631999999998</v>
      </c>
      <c r="G15" s="20">
        <v>3.78E-2</v>
      </c>
      <c r="H15" s="21"/>
      <c r="I15" s="22"/>
    </row>
    <row r="16" spans="1:9" ht="13" customHeight="1">
      <c r="A16" s="16" t="s">
        <v>879</v>
      </c>
      <c r="B16" s="17" t="s">
        <v>880</v>
      </c>
      <c r="C16" s="13" t="s">
        <v>881</v>
      </c>
      <c r="D16" s="13" t="s">
        <v>219</v>
      </c>
      <c r="E16" s="18">
        <v>323054</v>
      </c>
      <c r="F16" s="19">
        <v>5555.5595999999996</v>
      </c>
      <c r="G16" s="20">
        <v>3.56E-2</v>
      </c>
      <c r="H16" s="21"/>
      <c r="I16" s="22"/>
    </row>
    <row r="17" spans="1:9" ht="13" customHeight="1">
      <c r="A17" s="16" t="s">
        <v>912</v>
      </c>
      <c r="B17" s="17" t="s">
        <v>913</v>
      </c>
      <c r="C17" s="13" t="s">
        <v>914</v>
      </c>
      <c r="D17" s="13" t="s">
        <v>915</v>
      </c>
      <c r="E17" s="18">
        <v>384740</v>
      </c>
      <c r="F17" s="19">
        <v>5554.4913999999999</v>
      </c>
      <c r="G17" s="20">
        <v>3.56E-2</v>
      </c>
      <c r="H17" s="21"/>
      <c r="I17" s="22"/>
    </row>
    <row r="18" spans="1:9" ht="13" customHeight="1">
      <c r="A18" s="16" t="s">
        <v>882</v>
      </c>
      <c r="B18" s="17" t="s">
        <v>883</v>
      </c>
      <c r="C18" s="13" t="s">
        <v>884</v>
      </c>
      <c r="D18" s="13" t="s">
        <v>229</v>
      </c>
      <c r="E18" s="18">
        <v>89406</v>
      </c>
      <c r="F18" s="19">
        <v>5421.1328000000003</v>
      </c>
      <c r="G18" s="20">
        <v>3.4799999999999998E-2</v>
      </c>
      <c r="H18" s="21"/>
      <c r="I18" s="22"/>
    </row>
    <row r="19" spans="1:9" ht="13" customHeight="1">
      <c r="A19" s="16" t="s">
        <v>90</v>
      </c>
      <c r="B19" s="17" t="s">
        <v>91</v>
      </c>
      <c r="C19" s="13" t="s">
        <v>92</v>
      </c>
      <c r="D19" s="13" t="s">
        <v>61</v>
      </c>
      <c r="E19" s="18">
        <v>578383</v>
      </c>
      <c r="F19" s="19">
        <v>4998.3859000000002</v>
      </c>
      <c r="G19" s="20">
        <v>3.2099999999999997E-2</v>
      </c>
      <c r="H19" s="21"/>
      <c r="I19" s="22"/>
    </row>
    <row r="20" spans="1:9" ht="13" customHeight="1">
      <c r="A20" s="16" t="s">
        <v>132</v>
      </c>
      <c r="B20" s="17" t="s">
        <v>133</v>
      </c>
      <c r="C20" s="13" t="s">
        <v>134</v>
      </c>
      <c r="D20" s="13" t="s">
        <v>72</v>
      </c>
      <c r="E20" s="18">
        <v>236899</v>
      </c>
      <c r="F20" s="19">
        <v>4988.1453000000001</v>
      </c>
      <c r="G20" s="20">
        <v>3.2000000000000001E-2</v>
      </c>
      <c r="H20" s="21"/>
      <c r="I20" s="22"/>
    </row>
    <row r="21" spans="1:9" ht="13" customHeight="1">
      <c r="A21" s="16" t="s">
        <v>165</v>
      </c>
      <c r="B21" s="17" t="s">
        <v>166</v>
      </c>
      <c r="C21" s="13" t="s">
        <v>167</v>
      </c>
      <c r="D21" s="13" t="s">
        <v>72</v>
      </c>
      <c r="E21" s="18">
        <v>1175125</v>
      </c>
      <c r="F21" s="19">
        <v>4920.8359</v>
      </c>
      <c r="G21" s="20">
        <v>3.1600000000000003E-2</v>
      </c>
      <c r="H21" s="21"/>
      <c r="I21" s="22"/>
    </row>
    <row r="22" spans="1:9" ht="13" customHeight="1">
      <c r="A22" s="16" t="s">
        <v>151</v>
      </c>
      <c r="B22" s="17" t="s">
        <v>152</v>
      </c>
      <c r="C22" s="13" t="s">
        <v>153</v>
      </c>
      <c r="D22" s="13" t="s">
        <v>61</v>
      </c>
      <c r="E22" s="18">
        <v>212885</v>
      </c>
      <c r="F22" s="19">
        <v>4685.8117000000002</v>
      </c>
      <c r="G22" s="20">
        <v>3.0099999999999998E-2</v>
      </c>
      <c r="H22" s="21"/>
      <c r="I22" s="22"/>
    </row>
    <row r="23" spans="1:9" ht="13" customHeight="1">
      <c r="A23" s="16" t="s">
        <v>392</v>
      </c>
      <c r="B23" s="17" t="s">
        <v>393</v>
      </c>
      <c r="C23" s="13" t="s">
        <v>394</v>
      </c>
      <c r="D23" s="13" t="s">
        <v>179</v>
      </c>
      <c r="E23" s="18">
        <v>167645</v>
      </c>
      <c r="F23" s="19">
        <v>4642.9282999999996</v>
      </c>
      <c r="G23" s="20">
        <v>2.98E-2</v>
      </c>
      <c r="H23" s="21"/>
      <c r="I23" s="22"/>
    </row>
    <row r="24" spans="1:9" ht="13" customHeight="1">
      <c r="A24" s="16" t="s">
        <v>374</v>
      </c>
      <c r="B24" s="17" t="s">
        <v>375</v>
      </c>
      <c r="C24" s="13" t="s">
        <v>376</v>
      </c>
      <c r="D24" s="13" t="s">
        <v>250</v>
      </c>
      <c r="E24" s="18">
        <v>60791</v>
      </c>
      <c r="F24" s="19">
        <v>4281.2061999999996</v>
      </c>
      <c r="G24" s="20">
        <v>2.75E-2</v>
      </c>
      <c r="H24" s="21"/>
      <c r="I24" s="22"/>
    </row>
    <row r="25" spans="1:9" ht="13" customHeight="1">
      <c r="A25" s="16" t="s">
        <v>412</v>
      </c>
      <c r="B25" s="17" t="s">
        <v>413</v>
      </c>
      <c r="C25" s="13" t="s">
        <v>414</v>
      </c>
      <c r="D25" s="13" t="s">
        <v>171</v>
      </c>
      <c r="E25" s="18">
        <v>304322</v>
      </c>
      <c r="F25" s="19">
        <v>3919.6673999999998</v>
      </c>
      <c r="G25" s="20">
        <v>2.5100000000000001E-2</v>
      </c>
      <c r="H25" s="21"/>
      <c r="I25" s="22"/>
    </row>
    <row r="26" spans="1:9" ht="13" customHeight="1">
      <c r="A26" s="16" t="s">
        <v>143</v>
      </c>
      <c r="B26" s="17" t="s">
        <v>144</v>
      </c>
      <c r="C26" s="13" t="s">
        <v>145</v>
      </c>
      <c r="D26" s="13" t="s">
        <v>146</v>
      </c>
      <c r="E26" s="18">
        <v>1372595</v>
      </c>
      <c r="F26" s="19">
        <v>3816.5003999999999</v>
      </c>
      <c r="G26" s="20">
        <v>2.4500000000000001E-2</v>
      </c>
      <c r="H26" s="21"/>
      <c r="I26" s="22"/>
    </row>
    <row r="27" spans="1:9" ht="13" customHeight="1">
      <c r="A27" s="16" t="s">
        <v>324</v>
      </c>
      <c r="B27" s="17" t="s">
        <v>325</v>
      </c>
      <c r="C27" s="13" t="s">
        <v>326</v>
      </c>
      <c r="D27" s="13" t="s">
        <v>327</v>
      </c>
      <c r="E27" s="18">
        <v>299691</v>
      </c>
      <c r="F27" s="19">
        <v>3662.8234000000002</v>
      </c>
      <c r="G27" s="20">
        <v>2.35E-2</v>
      </c>
      <c r="H27" s="21"/>
      <c r="I27" s="22"/>
    </row>
    <row r="28" spans="1:9" ht="13" customHeight="1">
      <c r="A28" s="16" t="s">
        <v>213</v>
      </c>
      <c r="B28" s="17" t="s">
        <v>214</v>
      </c>
      <c r="C28" s="13" t="s">
        <v>215</v>
      </c>
      <c r="D28" s="13" t="s">
        <v>79</v>
      </c>
      <c r="E28" s="18">
        <v>366172</v>
      </c>
      <c r="F28" s="19">
        <v>3647.8054999999999</v>
      </c>
      <c r="G28" s="20">
        <v>2.3400000000000001E-2</v>
      </c>
      <c r="H28" s="21"/>
      <c r="I28" s="22"/>
    </row>
    <row r="29" spans="1:9" ht="13" customHeight="1">
      <c r="A29" s="16" t="s">
        <v>337</v>
      </c>
      <c r="B29" s="17" t="s">
        <v>338</v>
      </c>
      <c r="C29" s="13" t="s">
        <v>339</v>
      </c>
      <c r="D29" s="13" t="s">
        <v>79</v>
      </c>
      <c r="E29" s="18">
        <v>329136</v>
      </c>
      <c r="F29" s="19">
        <v>3247.9140000000002</v>
      </c>
      <c r="G29" s="20">
        <v>2.0799999999999999E-2</v>
      </c>
      <c r="H29" s="21"/>
      <c r="I29" s="22"/>
    </row>
    <row r="30" spans="1:9" ht="13" customHeight="1">
      <c r="A30" s="16" t="s">
        <v>433</v>
      </c>
      <c r="B30" s="17" t="s">
        <v>434</v>
      </c>
      <c r="C30" s="13" t="s">
        <v>435</v>
      </c>
      <c r="D30" s="13" t="s">
        <v>240</v>
      </c>
      <c r="E30" s="18">
        <v>363074</v>
      </c>
      <c r="F30" s="19">
        <v>3103.9196000000002</v>
      </c>
      <c r="G30" s="20">
        <v>1.9900000000000001E-2</v>
      </c>
      <c r="H30" s="21"/>
      <c r="I30" s="22"/>
    </row>
    <row r="31" spans="1:9" ht="13" customHeight="1">
      <c r="A31" s="16" t="s">
        <v>223</v>
      </c>
      <c r="B31" s="17" t="s">
        <v>224</v>
      </c>
      <c r="C31" s="13" t="s">
        <v>225</v>
      </c>
      <c r="D31" s="13" t="s">
        <v>179</v>
      </c>
      <c r="E31" s="18">
        <v>57353</v>
      </c>
      <c r="F31" s="19">
        <v>2323.6568000000002</v>
      </c>
      <c r="G31" s="20">
        <v>1.49E-2</v>
      </c>
      <c r="H31" s="21"/>
      <c r="I31" s="22"/>
    </row>
    <row r="32" spans="1:9" ht="13" customHeight="1">
      <c r="A32" s="16" t="s">
        <v>103</v>
      </c>
      <c r="B32" s="17" t="s">
        <v>104</v>
      </c>
      <c r="C32" s="13" t="s">
        <v>105</v>
      </c>
      <c r="D32" s="13" t="s">
        <v>106</v>
      </c>
      <c r="E32" s="18">
        <v>155834</v>
      </c>
      <c r="F32" s="19">
        <v>2290.4481000000001</v>
      </c>
      <c r="G32" s="20">
        <v>1.47E-2</v>
      </c>
      <c r="H32" s="21"/>
      <c r="I32" s="22"/>
    </row>
    <row r="33" spans="1:9" ht="13" customHeight="1">
      <c r="A33" s="16" t="s">
        <v>1343</v>
      </c>
      <c r="B33" s="17" t="s">
        <v>1344</v>
      </c>
      <c r="C33" s="13" t="s">
        <v>1345</v>
      </c>
      <c r="D33" s="13" t="s">
        <v>1346</v>
      </c>
      <c r="E33" s="18">
        <v>911626</v>
      </c>
      <c r="F33" s="19">
        <v>1633.5426</v>
      </c>
      <c r="G33" s="20">
        <v>1.0500000000000001E-2</v>
      </c>
      <c r="H33" s="21"/>
      <c r="I33" s="22"/>
    </row>
    <row r="34" spans="1:9" ht="13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150000</v>
      </c>
      <c r="F34" s="19">
        <v>906.6</v>
      </c>
      <c r="G34" s="20">
        <v>5.7999999999999996E-3</v>
      </c>
      <c r="H34" s="21"/>
      <c r="I34" s="22"/>
    </row>
    <row r="35" spans="1:9" ht="13" customHeight="1">
      <c r="A35" s="4"/>
      <c r="B35" s="12" t="s">
        <v>460</v>
      </c>
      <c r="C35" s="13"/>
      <c r="D35" s="13"/>
      <c r="E35" s="13"/>
      <c r="F35" s="23">
        <v>150771.3474</v>
      </c>
      <c r="G35" s="24">
        <f>ROUND(SUM(G1:G34),4)</f>
        <v>0.96709999999999996</v>
      </c>
      <c r="H35" s="25"/>
      <c r="I35" s="26"/>
    </row>
    <row r="36" spans="1:9" ht="13" customHeight="1">
      <c r="A36" s="4"/>
      <c r="B36" s="27" t="s">
        <v>461</v>
      </c>
      <c r="C36" s="1"/>
      <c r="D36" s="1"/>
      <c r="E36" s="1"/>
      <c r="F36" s="25" t="s">
        <v>462</v>
      </c>
      <c r="G36" s="25" t="s">
        <v>462</v>
      </c>
      <c r="H36" s="25"/>
      <c r="I36" s="26"/>
    </row>
    <row r="37" spans="1:9" ht="13" customHeight="1">
      <c r="A37" s="4"/>
      <c r="B37" s="27" t="s">
        <v>460</v>
      </c>
      <c r="C37" s="1"/>
      <c r="D37" s="1"/>
      <c r="E37" s="1"/>
      <c r="F37" s="25" t="s">
        <v>462</v>
      </c>
      <c r="G37" s="25" t="s">
        <v>462</v>
      </c>
      <c r="H37" s="25"/>
      <c r="I37" s="26"/>
    </row>
    <row r="38" spans="1:9" ht="13" customHeight="1">
      <c r="A38" s="4"/>
      <c r="B38" s="27" t="s">
        <v>463</v>
      </c>
      <c r="C38" s="28"/>
      <c r="D38" s="1"/>
      <c r="E38" s="28"/>
      <c r="F38" s="23">
        <v>150771.3474</v>
      </c>
      <c r="G38" s="24">
        <f>ROUND(SUM(G35),4)</f>
        <v>0.96709999999999996</v>
      </c>
      <c r="H38" s="25"/>
      <c r="I38" s="26"/>
    </row>
    <row r="39" spans="1:9" ht="13" customHeight="1">
      <c r="A39" s="4"/>
      <c r="B39" s="12" t="s">
        <v>464</v>
      </c>
      <c r="C39" s="13"/>
      <c r="D39" s="13"/>
      <c r="E39" s="13"/>
      <c r="F39" s="13"/>
      <c r="G39" s="13"/>
      <c r="H39" s="14"/>
      <c r="I39" s="15"/>
    </row>
    <row r="40" spans="1:9" ht="13" customHeight="1">
      <c r="A40" s="4"/>
      <c r="B40" s="12" t="s">
        <v>465</v>
      </c>
      <c r="C40" s="13"/>
      <c r="D40" s="13"/>
      <c r="E40" s="13"/>
      <c r="F40" s="4"/>
      <c r="G40" s="14"/>
      <c r="H40" s="14"/>
      <c r="I40" s="15"/>
    </row>
    <row r="41" spans="1:9" ht="13" customHeight="1">
      <c r="A41" s="16" t="s">
        <v>670</v>
      </c>
      <c r="B41" s="17" t="s">
        <v>671</v>
      </c>
      <c r="C41" s="13"/>
      <c r="D41" s="13"/>
      <c r="E41" s="18">
        <v>632500</v>
      </c>
      <c r="F41" s="19">
        <v>3832.3175000000001</v>
      </c>
      <c r="G41" s="20">
        <v>2.46E-2</v>
      </c>
      <c r="H41" s="21"/>
      <c r="I41" s="22"/>
    </row>
    <row r="42" spans="1:9" ht="13" customHeight="1">
      <c r="A42" s="4"/>
      <c r="B42" s="12" t="s">
        <v>460</v>
      </c>
      <c r="C42" s="13"/>
      <c r="D42" s="13"/>
      <c r="E42" s="13"/>
      <c r="F42" s="23">
        <v>3832.3175000000001</v>
      </c>
      <c r="G42" s="24">
        <f>ROUND(SUM(G39:G41),4)</f>
        <v>2.46E-2</v>
      </c>
      <c r="H42" s="25"/>
      <c r="I42" s="26"/>
    </row>
    <row r="43" spans="1:9" ht="13" customHeight="1">
      <c r="A43" s="4"/>
      <c r="B43" s="27" t="s">
        <v>463</v>
      </c>
      <c r="C43" s="28"/>
      <c r="D43" s="1"/>
      <c r="E43" s="28"/>
      <c r="F43" s="23">
        <v>3832.3175000000001</v>
      </c>
      <c r="G43" s="24">
        <f>ROUND(SUM(G42),4)</f>
        <v>2.46E-2</v>
      </c>
      <c r="H43" s="25"/>
      <c r="I43" s="26"/>
    </row>
    <row r="44" spans="1:9" ht="13" customHeight="1">
      <c r="A44" s="4"/>
      <c r="B44" s="12" t="s">
        <v>848</v>
      </c>
      <c r="C44" s="13"/>
      <c r="D44" s="13"/>
      <c r="E44" s="13"/>
      <c r="F44" s="13"/>
      <c r="G44" s="13"/>
      <c r="H44" s="14"/>
      <c r="I44" s="15"/>
    </row>
    <row r="45" spans="1:9" ht="13" customHeight="1">
      <c r="A45" s="4"/>
      <c r="B45" s="27" t="s">
        <v>849</v>
      </c>
      <c r="C45" s="1"/>
      <c r="D45" s="1"/>
      <c r="E45" s="1"/>
      <c r="F45" s="25" t="s">
        <v>462</v>
      </c>
      <c r="G45" s="25" t="s">
        <v>462</v>
      </c>
      <c r="H45" s="39"/>
      <c r="I45" s="40"/>
    </row>
    <row r="46" spans="1:9" ht="13" customHeight="1">
      <c r="A46" s="4"/>
      <c r="B46" s="41" t="s">
        <v>460</v>
      </c>
      <c r="C46" s="42"/>
      <c r="D46" s="42"/>
      <c r="E46" s="42"/>
      <c r="F46" s="25" t="s">
        <v>462</v>
      </c>
      <c r="G46" s="25" t="s">
        <v>462</v>
      </c>
      <c r="H46" s="39"/>
      <c r="I46" s="40"/>
    </row>
    <row r="47" spans="1:9" ht="13" customHeight="1">
      <c r="A47" s="4"/>
      <c r="B47" s="27" t="s">
        <v>853</v>
      </c>
      <c r="C47" s="1"/>
      <c r="D47" s="1"/>
      <c r="E47" s="1"/>
      <c r="F47" s="25" t="s">
        <v>462</v>
      </c>
      <c r="G47" s="25" t="s">
        <v>462</v>
      </c>
      <c r="H47" s="25"/>
      <c r="I47" s="26"/>
    </row>
    <row r="48" spans="1:9" ht="13" customHeight="1">
      <c r="A48" s="4"/>
      <c r="B48" s="27" t="s">
        <v>460</v>
      </c>
      <c r="C48" s="1"/>
      <c r="D48" s="1"/>
      <c r="E48" s="1"/>
      <c r="F48" s="25" t="s">
        <v>462</v>
      </c>
      <c r="G48" s="25" t="s">
        <v>462</v>
      </c>
      <c r="H48" s="25"/>
      <c r="I48" s="26"/>
    </row>
    <row r="49" spans="1:9" ht="13" customHeight="1">
      <c r="A49" s="4"/>
      <c r="B49" s="12" t="s">
        <v>1170</v>
      </c>
      <c r="C49" s="13"/>
      <c r="D49" s="13"/>
      <c r="E49" s="13"/>
      <c r="F49" s="4"/>
      <c r="G49" s="14"/>
      <c r="H49" s="14"/>
      <c r="I49" s="15"/>
    </row>
    <row r="50" spans="1:9" ht="13" customHeight="1">
      <c r="A50" s="16" t="s">
        <v>1171</v>
      </c>
      <c r="B50" s="17" t="s">
        <v>1172</v>
      </c>
      <c r="C50" s="13" t="s">
        <v>1173</v>
      </c>
      <c r="D50" s="13"/>
      <c r="E50" s="18">
        <v>741192</v>
      </c>
      <c r="F50" s="19">
        <v>75.497799999999998</v>
      </c>
      <c r="G50" s="20">
        <v>5.0000000000000001E-4</v>
      </c>
      <c r="H50" s="21"/>
      <c r="I50" s="22"/>
    </row>
    <row r="51" spans="1:9" ht="13" customHeight="1">
      <c r="A51" s="4"/>
      <c r="B51" s="12" t="s">
        <v>460</v>
      </c>
      <c r="C51" s="13"/>
      <c r="D51" s="13"/>
      <c r="E51" s="13"/>
      <c r="F51" s="23">
        <v>75.497799999999998</v>
      </c>
      <c r="G51" s="24">
        <f>ROUND(SUM(G44:G50),4)</f>
        <v>5.0000000000000001E-4</v>
      </c>
      <c r="H51" s="25"/>
      <c r="I51" s="26"/>
    </row>
    <row r="52" spans="1:9" ht="13" customHeight="1">
      <c r="A52" s="4"/>
      <c r="B52" s="27" t="s">
        <v>463</v>
      </c>
      <c r="C52" s="28"/>
      <c r="D52" s="1"/>
      <c r="E52" s="28"/>
      <c r="F52" s="23">
        <v>75.497799999999998</v>
      </c>
      <c r="G52" s="24">
        <f>ROUND(SUM(G51),4)</f>
        <v>5.0000000000000001E-4</v>
      </c>
      <c r="H52" s="25"/>
      <c r="I52" s="26"/>
    </row>
    <row r="53" spans="1:9" ht="13" customHeight="1">
      <c r="A53" s="4"/>
      <c r="B53" s="12" t="s">
        <v>867</v>
      </c>
      <c r="C53" s="13"/>
      <c r="D53" s="13"/>
      <c r="E53" s="13"/>
      <c r="F53" s="13"/>
      <c r="G53" s="13"/>
      <c r="H53" s="14"/>
      <c r="I53" s="15"/>
    </row>
    <row r="54" spans="1:9" ht="13" customHeight="1">
      <c r="A54" s="4"/>
      <c r="B54" s="27" t="s">
        <v>849</v>
      </c>
      <c r="C54" s="1"/>
      <c r="D54" s="1"/>
      <c r="E54" s="1"/>
      <c r="F54" s="25" t="s">
        <v>462</v>
      </c>
      <c r="G54" s="25" t="s">
        <v>462</v>
      </c>
      <c r="H54" s="39"/>
      <c r="I54" s="40"/>
    </row>
    <row r="55" spans="1:9" ht="13" customHeight="1">
      <c r="A55" s="4"/>
      <c r="B55" s="41" t="s">
        <v>460</v>
      </c>
      <c r="C55" s="42"/>
      <c r="D55" s="42"/>
      <c r="E55" s="42"/>
      <c r="F55" s="25" t="s">
        <v>462</v>
      </c>
      <c r="G55" s="25" t="s">
        <v>462</v>
      </c>
      <c r="H55" s="39"/>
      <c r="I55" s="40"/>
    </row>
    <row r="56" spans="1:9" ht="13" customHeight="1">
      <c r="A56" s="16" t="s">
        <v>868</v>
      </c>
      <c r="B56" s="17" t="s">
        <v>869</v>
      </c>
      <c r="C56" s="13"/>
      <c r="D56" s="13"/>
      <c r="E56" s="18"/>
      <c r="F56" s="19">
        <v>3399.0360000000001</v>
      </c>
      <c r="G56" s="20">
        <v>2.18E-2</v>
      </c>
      <c r="H56" s="29">
        <v>5.3791260768217712E-2</v>
      </c>
      <c r="I56" s="22"/>
    </row>
    <row r="57" spans="1:9" ht="13" customHeight="1">
      <c r="A57" s="4"/>
      <c r="B57" s="12" t="s">
        <v>460</v>
      </c>
      <c r="C57" s="13"/>
      <c r="D57" s="13"/>
      <c r="E57" s="13"/>
      <c r="F57" s="23">
        <v>3399.0360000000001</v>
      </c>
      <c r="G57" s="24">
        <f>ROUND(SUM(G53:G56),4)</f>
        <v>2.18E-2</v>
      </c>
      <c r="H57" s="25"/>
      <c r="I57" s="26"/>
    </row>
    <row r="58" spans="1:9" ht="13" customHeight="1">
      <c r="A58" s="4"/>
      <c r="B58" s="27" t="s">
        <v>463</v>
      </c>
      <c r="C58" s="28"/>
      <c r="D58" s="1"/>
      <c r="E58" s="28"/>
      <c r="F58" s="23">
        <v>3399.0360000000001</v>
      </c>
      <c r="G58" s="24">
        <f>ROUND(SUM(G57),4)</f>
        <v>2.18E-2</v>
      </c>
      <c r="H58" s="25"/>
      <c r="I58" s="26"/>
    </row>
    <row r="59" spans="1:9" ht="13" customHeight="1">
      <c r="A59" s="4"/>
      <c r="B59" s="27" t="s">
        <v>870</v>
      </c>
      <c r="C59" s="13"/>
      <c r="D59" s="1"/>
      <c r="E59" s="13"/>
      <c r="F59" s="30">
        <v>-2174.3186999999998</v>
      </c>
      <c r="G59" s="24">
        <v>-1.4E-2</v>
      </c>
      <c r="H59" s="25"/>
      <c r="I59" s="26"/>
    </row>
    <row r="60" spans="1:9" ht="13" customHeight="1">
      <c r="A60" s="4"/>
      <c r="B60" s="31" t="s">
        <v>871</v>
      </c>
      <c r="C60" s="32"/>
      <c r="D60" s="32"/>
      <c r="E60" s="32"/>
      <c r="F60" s="33">
        <v>155903.88</v>
      </c>
      <c r="G60" s="34">
        <f>ROUND(SUM(G38,G43,G52,G58,G59),4)</f>
        <v>1</v>
      </c>
      <c r="H60" s="35"/>
      <c r="I60" s="36"/>
    </row>
    <row r="61" spans="1:9" ht="13" customHeight="1">
      <c r="A61" s="4"/>
      <c r="B61" s="6"/>
      <c r="C61" s="4"/>
      <c r="D61" s="4"/>
      <c r="E61" s="4"/>
      <c r="F61" s="4"/>
      <c r="G61" s="4"/>
      <c r="H61" s="4"/>
      <c r="I61" s="4"/>
    </row>
    <row r="62" spans="1:9" ht="13" customHeight="1">
      <c r="A62" s="4"/>
      <c r="B62" s="3" t="s">
        <v>873</v>
      </c>
      <c r="C62" s="4"/>
      <c r="D62" s="4"/>
      <c r="E62" s="4"/>
      <c r="F62" s="4"/>
      <c r="G62" s="4"/>
      <c r="H62" s="4"/>
      <c r="I62" s="4"/>
    </row>
    <row r="63" spans="1:9" ht="13" customHeight="1">
      <c r="A63" s="4"/>
      <c r="B63" s="3" t="s">
        <v>874</v>
      </c>
      <c r="C63" s="4"/>
      <c r="D63" s="4"/>
      <c r="E63" s="4"/>
      <c r="F63" s="4"/>
      <c r="G63" s="4"/>
      <c r="H63" s="4"/>
      <c r="I63" s="4"/>
    </row>
    <row r="64" spans="1:9" ht="26.15" customHeight="1">
      <c r="A64" s="4"/>
      <c r="B64" s="129" t="s">
        <v>2082</v>
      </c>
      <c r="C64" s="129"/>
      <c r="D64" s="129"/>
      <c r="E64" s="129"/>
      <c r="F64" s="129"/>
      <c r="G64" s="129"/>
      <c r="H64" s="129"/>
      <c r="I64" s="129"/>
    </row>
    <row r="65" spans="1:9" ht="13" customHeight="1">
      <c r="A65" s="4"/>
      <c r="B65" s="129"/>
      <c r="C65" s="129"/>
      <c r="D65" s="129"/>
      <c r="E65" s="129"/>
      <c r="F65" s="129"/>
      <c r="G65" s="129"/>
      <c r="H65" s="129"/>
      <c r="I65" s="129"/>
    </row>
    <row r="66" spans="1:9" ht="13" customHeight="1">
      <c r="A66" s="4"/>
      <c r="B66" s="43" t="s">
        <v>1960</v>
      </c>
      <c r="C66" s="44"/>
      <c r="D66" s="44"/>
      <c r="E66" s="45"/>
      <c r="F66" s="45"/>
      <c r="G66" s="45"/>
      <c r="H66" s="45"/>
      <c r="I66" s="46"/>
    </row>
    <row r="67" spans="1:9" ht="13" customHeight="1">
      <c r="A67" s="4"/>
      <c r="B67" s="47" t="s">
        <v>1961</v>
      </c>
      <c r="C67" s="48"/>
      <c r="D67" s="48"/>
      <c r="E67" s="49"/>
      <c r="F67" s="49"/>
      <c r="G67" s="49"/>
      <c r="H67" s="49"/>
      <c r="I67" s="50"/>
    </row>
    <row r="68" spans="1:9" ht="13" customHeight="1">
      <c r="A68" s="4"/>
      <c r="B68" s="47" t="s">
        <v>1962</v>
      </c>
      <c r="C68" s="48"/>
      <c r="D68" s="48"/>
      <c r="E68" s="49"/>
      <c r="F68" s="49"/>
      <c r="G68" s="49"/>
      <c r="H68" s="49"/>
      <c r="I68" s="50"/>
    </row>
    <row r="69" spans="1:9" ht="13" customHeight="1">
      <c r="A69" s="4"/>
      <c r="B69" s="52" t="s">
        <v>1963</v>
      </c>
      <c r="C69" s="53" t="s">
        <v>1971</v>
      </c>
      <c r="D69" s="54" t="s">
        <v>1964</v>
      </c>
      <c r="E69" s="49"/>
      <c r="F69" s="49"/>
      <c r="G69" s="49"/>
      <c r="H69" s="49"/>
      <c r="I69" s="50"/>
    </row>
    <row r="70" spans="1:9" ht="13" customHeight="1">
      <c r="A70" s="4"/>
      <c r="B70" s="55" t="s">
        <v>1965</v>
      </c>
      <c r="C70" s="56">
        <v>10.372999999999999</v>
      </c>
      <c r="D70" s="57">
        <v>10.435</v>
      </c>
      <c r="E70" s="49"/>
      <c r="F70" s="49"/>
      <c r="G70" s="49"/>
      <c r="H70" s="49"/>
      <c r="I70" s="50"/>
    </row>
    <row r="71" spans="1:9" ht="13" customHeight="1">
      <c r="A71" s="4"/>
      <c r="B71" s="55" t="s">
        <v>1966</v>
      </c>
      <c r="C71" s="56">
        <v>10.372999999999999</v>
      </c>
      <c r="D71" s="57">
        <v>10.435</v>
      </c>
      <c r="E71" s="49"/>
      <c r="F71" s="49"/>
      <c r="G71" s="49"/>
      <c r="H71" s="49"/>
      <c r="I71" s="50"/>
    </row>
    <row r="72" spans="1:9" ht="13" customHeight="1">
      <c r="A72" s="4"/>
      <c r="B72" s="55" t="s">
        <v>1967</v>
      </c>
      <c r="C72" s="56">
        <v>10.587</v>
      </c>
      <c r="D72" s="57">
        <v>10.635999999999999</v>
      </c>
      <c r="E72" s="49"/>
      <c r="F72" s="49"/>
      <c r="G72" s="49"/>
      <c r="H72" s="49"/>
      <c r="I72" s="50"/>
    </row>
    <row r="73" spans="1:9" ht="13" customHeight="1">
      <c r="A73" s="4"/>
      <c r="B73" s="55" t="s">
        <v>1968</v>
      </c>
      <c r="C73" s="56">
        <v>10.587</v>
      </c>
      <c r="D73" s="57">
        <v>10.635999999999999</v>
      </c>
      <c r="E73" s="49"/>
      <c r="F73" s="49"/>
      <c r="G73" s="49"/>
      <c r="H73" s="49"/>
      <c r="I73" s="50"/>
    </row>
    <row r="74" spans="1:9" ht="13" customHeight="1">
      <c r="A74" s="4"/>
      <c r="B74" s="47" t="s">
        <v>1969</v>
      </c>
      <c r="C74" s="48"/>
      <c r="D74" s="48"/>
      <c r="E74" s="49"/>
      <c r="F74" s="49"/>
      <c r="G74" s="49"/>
      <c r="H74" s="49"/>
      <c r="I74" s="50"/>
    </row>
    <row r="75" spans="1:9" ht="13" customHeight="1">
      <c r="A75" s="4"/>
      <c r="B75" s="47" t="s">
        <v>1999</v>
      </c>
      <c r="C75" s="48"/>
      <c r="D75" s="48"/>
      <c r="E75" s="49"/>
      <c r="F75" s="49"/>
      <c r="G75" s="49"/>
      <c r="H75" s="49"/>
      <c r="I75" s="50"/>
    </row>
    <row r="76" spans="1:9" ht="13" customHeight="1">
      <c r="A76" s="4"/>
      <c r="B76" s="47" t="s">
        <v>1985</v>
      </c>
      <c r="C76" s="48"/>
      <c r="D76" s="48"/>
      <c r="E76" s="49"/>
      <c r="F76" s="49"/>
      <c r="G76" s="49"/>
      <c r="H76" s="49"/>
      <c r="I76" s="50"/>
    </row>
    <row r="77" spans="1:9" ht="13" customHeight="1">
      <c r="A77" s="4"/>
      <c r="B77" s="47" t="s">
        <v>1989</v>
      </c>
      <c r="C77" s="48"/>
      <c r="D77" s="48"/>
      <c r="E77" s="49"/>
      <c r="F77" s="49"/>
      <c r="G77" s="49"/>
      <c r="H77" s="49"/>
      <c r="I77" s="50"/>
    </row>
    <row r="78" spans="1:9" ht="13" customHeight="1">
      <c r="A78" s="4"/>
      <c r="B78" s="47" t="s">
        <v>1987</v>
      </c>
      <c r="C78" s="48"/>
      <c r="D78" s="48"/>
      <c r="E78" s="49"/>
      <c r="F78" s="49"/>
      <c r="G78" s="49"/>
      <c r="H78" s="49"/>
      <c r="I78" s="50"/>
    </row>
    <row r="79" spans="1:9" ht="13" customHeight="1">
      <c r="A79" s="4"/>
      <c r="B79" s="60" t="s">
        <v>2095</v>
      </c>
      <c r="C79" s="48"/>
      <c r="D79" s="48"/>
      <c r="E79" s="49"/>
      <c r="F79" s="49"/>
      <c r="G79" s="49"/>
      <c r="H79" s="49"/>
      <c r="I79" s="50"/>
    </row>
    <row r="80" spans="1:9" ht="13" customHeight="1">
      <c r="A80" s="4"/>
      <c r="B80" s="69"/>
      <c r="C80" s="51"/>
      <c r="D80" s="51"/>
      <c r="E80" s="71"/>
      <c r="F80" s="71"/>
      <c r="G80" s="71"/>
      <c r="H80" s="71"/>
      <c r="I80" s="72"/>
    </row>
    <row r="81" spans="1:9" ht="13" customHeight="1">
      <c r="A81" s="4"/>
      <c r="B81" s="3"/>
      <c r="C81" s="3"/>
      <c r="D81" s="3"/>
      <c r="E81" s="3"/>
      <c r="F81" s="3"/>
      <c r="G81" s="3"/>
      <c r="H81" s="3"/>
      <c r="I81" s="3"/>
    </row>
    <row r="82" spans="1:9" ht="13" customHeight="1">
      <c r="A82" s="4"/>
      <c r="B82" s="129"/>
      <c r="C82" s="129"/>
      <c r="D82" s="129"/>
      <c r="E82" s="129"/>
      <c r="F82" s="129"/>
      <c r="G82" s="129"/>
      <c r="H82" s="129"/>
      <c r="I82" s="129"/>
    </row>
    <row r="83" spans="1:9" ht="13" customHeight="1">
      <c r="A83" s="4"/>
      <c r="B83" s="4"/>
      <c r="C83" s="130" t="s">
        <v>1347</v>
      </c>
      <c r="D83" s="130"/>
      <c r="E83" s="130"/>
      <c r="F83" s="130"/>
      <c r="G83" s="4"/>
      <c r="H83" s="4"/>
      <c r="I83" s="4"/>
    </row>
    <row r="84" spans="1:9" ht="13" customHeight="1">
      <c r="A84" s="4"/>
      <c r="B84" s="37" t="s">
        <v>876</v>
      </c>
      <c r="C84" s="130" t="s">
        <v>877</v>
      </c>
      <c r="D84" s="130"/>
      <c r="E84" s="130"/>
      <c r="F84" s="130"/>
      <c r="G84" s="4"/>
      <c r="H84" s="4"/>
      <c r="I84" s="4"/>
    </row>
    <row r="85" spans="1:9" ht="135" customHeight="1">
      <c r="A85" s="4"/>
      <c r="B85" s="38"/>
      <c r="C85" s="128"/>
      <c r="D85" s="128"/>
      <c r="E85" s="4"/>
      <c r="F85" s="4"/>
      <c r="G85" s="4"/>
      <c r="H85" s="4"/>
      <c r="I85" s="4"/>
    </row>
  </sheetData>
  <mergeCells count="6">
    <mergeCell ref="C85:D85"/>
    <mergeCell ref="B64:I64"/>
    <mergeCell ref="B65:I65"/>
    <mergeCell ref="B82:I82"/>
    <mergeCell ref="C83:F83"/>
    <mergeCell ref="C84:F84"/>
  </mergeCells>
  <hyperlinks>
    <hyperlink ref="A1" location="BajajFinservLargeCapFund" display="BFLARGE" xr:uid="{00000000-0004-0000-0C00-000000000000}"/>
    <hyperlink ref="B1" location="BajajFinservLargeCapFund" display="Bajaj Finserv Large Cap Fund" xr:uid="{00000000-0004-0000-0C00-000001000000}"/>
  </hyperlinks>
  <pageMargins left="0" right="0" top="0" bottom="0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I154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24</v>
      </c>
      <c r="B1" s="3" t="s">
        <v>25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992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848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849</v>
      </c>
      <c r="C6" s="13"/>
      <c r="D6" s="13"/>
      <c r="E6" s="13"/>
      <c r="F6" s="4"/>
      <c r="G6" s="14"/>
      <c r="H6" s="14"/>
      <c r="I6" s="15"/>
    </row>
    <row r="7" spans="1:9" ht="13" customHeight="1">
      <c r="A7" s="113" t="s">
        <v>1348</v>
      </c>
      <c r="B7" s="114" t="s">
        <v>2078</v>
      </c>
      <c r="C7" s="115" t="s">
        <v>1349</v>
      </c>
      <c r="D7" s="115" t="s">
        <v>996</v>
      </c>
      <c r="E7" s="116">
        <v>1150</v>
      </c>
      <c r="F7" s="117">
        <v>11519.388999999999</v>
      </c>
      <c r="G7" s="118">
        <v>2.06E-2</v>
      </c>
      <c r="H7" s="119">
        <v>6.4687999999999996E-2</v>
      </c>
      <c r="I7" s="120"/>
    </row>
    <row r="8" spans="1:9" ht="13" customHeight="1">
      <c r="A8" s="16" t="s">
        <v>1350</v>
      </c>
      <c r="B8" s="17" t="s">
        <v>1351</v>
      </c>
      <c r="C8" s="13" t="s">
        <v>1352</v>
      </c>
      <c r="D8" s="13" t="s">
        <v>996</v>
      </c>
      <c r="E8" s="18">
        <v>250</v>
      </c>
      <c r="F8" s="19">
        <v>2504.5300000000002</v>
      </c>
      <c r="G8" s="20">
        <v>4.4999999999999997E-3</v>
      </c>
      <c r="H8" s="29">
        <v>6.0496000000000001E-2</v>
      </c>
      <c r="I8" s="22"/>
    </row>
    <row r="9" spans="1:9" ht="13" customHeight="1">
      <c r="A9" s="4"/>
      <c r="B9" s="12" t="s">
        <v>460</v>
      </c>
      <c r="C9" s="13"/>
      <c r="D9" s="13"/>
      <c r="E9" s="13"/>
      <c r="F9" s="23">
        <v>14023.919</v>
      </c>
      <c r="G9" s="24">
        <f>ROUND(SUM(G1:G8),4)</f>
        <v>2.5100000000000001E-2</v>
      </c>
      <c r="H9" s="25"/>
      <c r="I9" s="26"/>
    </row>
    <row r="10" spans="1:9" ht="13" customHeight="1">
      <c r="A10" s="4"/>
      <c r="B10" s="27" t="s">
        <v>853</v>
      </c>
      <c r="C10" s="1"/>
      <c r="D10" s="1"/>
      <c r="E10" s="1"/>
      <c r="F10" s="25" t="s">
        <v>462</v>
      </c>
      <c r="G10" s="25" t="s">
        <v>462</v>
      </c>
      <c r="H10" s="25"/>
      <c r="I10" s="26"/>
    </row>
    <row r="11" spans="1:9" ht="13" customHeight="1">
      <c r="A11" s="4"/>
      <c r="B11" s="27" t="s">
        <v>460</v>
      </c>
      <c r="C11" s="1"/>
      <c r="D11" s="1"/>
      <c r="E11" s="1"/>
      <c r="F11" s="25" t="s">
        <v>462</v>
      </c>
      <c r="G11" s="25" t="s">
        <v>462</v>
      </c>
      <c r="H11" s="25"/>
      <c r="I11" s="26"/>
    </row>
    <row r="12" spans="1:9" ht="13" customHeight="1">
      <c r="A12" s="4"/>
      <c r="B12" s="27" t="s">
        <v>463</v>
      </c>
      <c r="C12" s="28"/>
      <c r="D12" s="1"/>
      <c r="E12" s="28"/>
      <c r="F12" s="23">
        <v>14023.919</v>
      </c>
      <c r="G12" s="24">
        <f>ROUND(SUM(G9),4)</f>
        <v>2.5100000000000001E-2</v>
      </c>
      <c r="H12" s="25"/>
      <c r="I12" s="26"/>
    </row>
    <row r="13" spans="1:9" ht="13" customHeight="1">
      <c r="A13" s="4"/>
      <c r="B13" s="12" t="s">
        <v>854</v>
      </c>
      <c r="C13" s="13"/>
      <c r="D13" s="13"/>
      <c r="E13" s="13"/>
      <c r="F13" s="13"/>
      <c r="G13" s="13"/>
      <c r="H13" s="14"/>
      <c r="I13" s="15"/>
    </row>
    <row r="14" spans="1:9" ht="13" customHeight="1">
      <c r="A14" s="4"/>
      <c r="B14" s="12" t="s">
        <v>1047</v>
      </c>
      <c r="C14" s="13"/>
      <c r="D14" s="13"/>
      <c r="E14" s="13"/>
      <c r="F14" s="4"/>
      <c r="G14" s="14"/>
      <c r="H14" s="14"/>
      <c r="I14" s="15"/>
    </row>
    <row r="15" spans="1:9" ht="13" customHeight="1">
      <c r="A15" s="16" t="s">
        <v>1353</v>
      </c>
      <c r="B15" s="17" t="s">
        <v>2021</v>
      </c>
      <c r="C15" s="13" t="s">
        <v>1354</v>
      </c>
      <c r="D15" s="13" t="s">
        <v>1355</v>
      </c>
      <c r="E15" s="18">
        <v>4000</v>
      </c>
      <c r="F15" s="19">
        <v>19727.8</v>
      </c>
      <c r="G15" s="20">
        <v>3.5299999999999998E-2</v>
      </c>
      <c r="H15" s="29">
        <v>5.9249000000000003E-2</v>
      </c>
      <c r="I15" s="22"/>
    </row>
    <row r="16" spans="1:9" ht="13" customHeight="1">
      <c r="A16" s="16" t="s">
        <v>1356</v>
      </c>
      <c r="B16" s="17" t="s">
        <v>1357</v>
      </c>
      <c r="C16" s="13" t="s">
        <v>1358</v>
      </c>
      <c r="D16" s="13" t="s">
        <v>858</v>
      </c>
      <c r="E16" s="18">
        <v>2000</v>
      </c>
      <c r="F16" s="19">
        <v>9922.82</v>
      </c>
      <c r="G16" s="20">
        <v>1.78E-2</v>
      </c>
      <c r="H16" s="29">
        <v>5.9149E-2</v>
      </c>
      <c r="I16" s="22"/>
    </row>
    <row r="17" spans="1:9" ht="13" customHeight="1">
      <c r="A17" s="113" t="s">
        <v>1359</v>
      </c>
      <c r="B17" s="114" t="s">
        <v>2022</v>
      </c>
      <c r="C17" s="115" t="s">
        <v>1360</v>
      </c>
      <c r="D17" s="115" t="s">
        <v>858</v>
      </c>
      <c r="E17" s="116">
        <v>2000</v>
      </c>
      <c r="F17" s="117">
        <v>9922.56</v>
      </c>
      <c r="G17" s="118">
        <v>1.78E-2</v>
      </c>
      <c r="H17" s="119">
        <v>5.935E-2</v>
      </c>
      <c r="I17" s="120"/>
    </row>
    <row r="18" spans="1:9" ht="13" customHeight="1">
      <c r="A18" s="113" t="s">
        <v>1361</v>
      </c>
      <c r="B18" s="114" t="s">
        <v>2023</v>
      </c>
      <c r="C18" s="115" t="s">
        <v>1362</v>
      </c>
      <c r="D18" s="115" t="s">
        <v>858</v>
      </c>
      <c r="E18" s="116">
        <v>2000</v>
      </c>
      <c r="F18" s="117">
        <v>9922.36</v>
      </c>
      <c r="G18" s="118">
        <v>1.78E-2</v>
      </c>
      <c r="H18" s="119">
        <v>5.9499999999999997E-2</v>
      </c>
      <c r="I18" s="120"/>
    </row>
    <row r="19" spans="1:9" ht="13" customHeight="1">
      <c r="A19" s="113" t="s">
        <v>1363</v>
      </c>
      <c r="B19" s="114" t="s">
        <v>2024</v>
      </c>
      <c r="C19" s="115" t="s">
        <v>1364</v>
      </c>
      <c r="D19" s="115" t="s">
        <v>858</v>
      </c>
      <c r="E19" s="116">
        <v>2000</v>
      </c>
      <c r="F19" s="117">
        <v>9919.49</v>
      </c>
      <c r="G19" s="118">
        <v>1.78E-2</v>
      </c>
      <c r="H19" s="119">
        <v>5.9249000000000003E-2</v>
      </c>
      <c r="I19" s="120"/>
    </row>
    <row r="20" spans="1:9" ht="13" customHeight="1">
      <c r="A20" s="113" t="s">
        <v>1365</v>
      </c>
      <c r="B20" s="114" t="s">
        <v>2025</v>
      </c>
      <c r="C20" s="115" t="s">
        <v>1366</v>
      </c>
      <c r="D20" s="115" t="s">
        <v>858</v>
      </c>
      <c r="E20" s="116">
        <v>2000</v>
      </c>
      <c r="F20" s="117">
        <v>9918.68</v>
      </c>
      <c r="G20" s="118">
        <v>1.78E-2</v>
      </c>
      <c r="H20" s="119">
        <v>5.985E-2</v>
      </c>
      <c r="I20" s="120"/>
    </row>
    <row r="21" spans="1:9" ht="13" customHeight="1">
      <c r="A21" s="113" t="s">
        <v>1367</v>
      </c>
      <c r="B21" s="114" t="s">
        <v>2026</v>
      </c>
      <c r="C21" s="115" t="s">
        <v>1368</v>
      </c>
      <c r="D21" s="115" t="s">
        <v>1055</v>
      </c>
      <c r="E21" s="116">
        <v>2000</v>
      </c>
      <c r="F21" s="117">
        <v>9914.85</v>
      </c>
      <c r="G21" s="118">
        <v>1.78E-2</v>
      </c>
      <c r="H21" s="119">
        <v>5.9147999999999999E-2</v>
      </c>
      <c r="I21" s="120"/>
    </row>
    <row r="22" spans="1:9" ht="13" customHeight="1">
      <c r="A22" s="113" t="s">
        <v>1369</v>
      </c>
      <c r="B22" s="114" t="s">
        <v>1370</v>
      </c>
      <c r="C22" s="115" t="s">
        <v>1371</v>
      </c>
      <c r="D22" s="115" t="s">
        <v>1055</v>
      </c>
      <c r="E22" s="116">
        <v>2000</v>
      </c>
      <c r="F22" s="117">
        <v>9913.23</v>
      </c>
      <c r="G22" s="118">
        <v>1.78E-2</v>
      </c>
      <c r="H22" s="119">
        <v>5.9166999999999997E-2</v>
      </c>
      <c r="I22" s="120"/>
    </row>
    <row r="23" spans="1:9" ht="13" customHeight="1">
      <c r="A23" s="113" t="s">
        <v>1372</v>
      </c>
      <c r="B23" s="114" t="s">
        <v>2027</v>
      </c>
      <c r="C23" s="115" t="s">
        <v>1373</v>
      </c>
      <c r="D23" s="115" t="s">
        <v>858</v>
      </c>
      <c r="E23" s="116">
        <v>2000</v>
      </c>
      <c r="F23" s="117">
        <v>9908.48</v>
      </c>
      <c r="G23" s="118">
        <v>1.78E-2</v>
      </c>
      <c r="H23" s="119">
        <v>5.9149E-2</v>
      </c>
      <c r="I23" s="120"/>
    </row>
    <row r="24" spans="1:9" ht="13" customHeight="1">
      <c r="A24" s="113" t="s">
        <v>1374</v>
      </c>
      <c r="B24" s="114" t="s">
        <v>2028</v>
      </c>
      <c r="C24" s="115" t="s">
        <v>1375</v>
      </c>
      <c r="D24" s="115" t="s">
        <v>858</v>
      </c>
      <c r="E24" s="116">
        <v>2000</v>
      </c>
      <c r="F24" s="117">
        <v>9886.44</v>
      </c>
      <c r="G24" s="118">
        <v>1.77E-2</v>
      </c>
      <c r="H24" s="119">
        <v>5.9049999999999998E-2</v>
      </c>
      <c r="I24" s="120"/>
    </row>
    <row r="25" spans="1:9" ht="13" customHeight="1">
      <c r="A25" s="113" t="s">
        <v>1376</v>
      </c>
      <c r="B25" s="114" t="s">
        <v>1377</v>
      </c>
      <c r="C25" s="115" t="s">
        <v>1378</v>
      </c>
      <c r="D25" s="115" t="s">
        <v>858</v>
      </c>
      <c r="E25" s="116">
        <v>2000</v>
      </c>
      <c r="F25" s="117">
        <v>9868.9699999999993</v>
      </c>
      <c r="G25" s="118">
        <v>1.77E-2</v>
      </c>
      <c r="H25" s="119">
        <v>5.9098999999999999E-2</v>
      </c>
      <c r="I25" s="120"/>
    </row>
    <row r="26" spans="1:9" ht="13" customHeight="1">
      <c r="A26" s="113" t="s">
        <v>1379</v>
      </c>
      <c r="B26" s="114" t="s">
        <v>2029</v>
      </c>
      <c r="C26" s="115" t="s">
        <v>1380</v>
      </c>
      <c r="D26" s="115" t="s">
        <v>858</v>
      </c>
      <c r="E26" s="116">
        <v>2000</v>
      </c>
      <c r="F26" s="117">
        <v>9868.9</v>
      </c>
      <c r="G26" s="118">
        <v>1.77E-2</v>
      </c>
      <c r="H26" s="119">
        <v>5.9132999999999998E-2</v>
      </c>
      <c r="I26" s="120"/>
    </row>
    <row r="27" spans="1:9" ht="13" customHeight="1">
      <c r="A27" s="113" t="s">
        <v>1381</v>
      </c>
      <c r="B27" s="114" t="s">
        <v>1382</v>
      </c>
      <c r="C27" s="115" t="s">
        <v>1383</v>
      </c>
      <c r="D27" s="115" t="s">
        <v>858</v>
      </c>
      <c r="E27" s="116">
        <v>2000</v>
      </c>
      <c r="F27" s="117">
        <v>9863.91</v>
      </c>
      <c r="G27" s="118">
        <v>1.77E-2</v>
      </c>
      <c r="H27" s="119">
        <v>5.9950000000000003E-2</v>
      </c>
      <c r="I27" s="120"/>
    </row>
    <row r="28" spans="1:9" ht="13" customHeight="1">
      <c r="A28" s="113" t="s">
        <v>1384</v>
      </c>
      <c r="B28" s="114" t="s">
        <v>2030</v>
      </c>
      <c r="C28" s="115" t="s">
        <v>1385</v>
      </c>
      <c r="D28" s="115" t="s">
        <v>858</v>
      </c>
      <c r="E28" s="116">
        <v>1500</v>
      </c>
      <c r="F28" s="117">
        <v>7443.33</v>
      </c>
      <c r="G28" s="118">
        <v>1.3299999999999999E-2</v>
      </c>
      <c r="H28" s="119">
        <v>5.9130000000000002E-2</v>
      </c>
      <c r="I28" s="120"/>
    </row>
    <row r="29" spans="1:9" ht="13" customHeight="1">
      <c r="A29" s="113" t="s">
        <v>1386</v>
      </c>
      <c r="B29" s="114" t="s">
        <v>2031</v>
      </c>
      <c r="C29" s="115" t="s">
        <v>1387</v>
      </c>
      <c r="D29" s="115" t="s">
        <v>858</v>
      </c>
      <c r="E29" s="116">
        <v>1500</v>
      </c>
      <c r="F29" s="117">
        <v>7433.3549999999996</v>
      </c>
      <c r="G29" s="118">
        <v>1.3299999999999999E-2</v>
      </c>
      <c r="H29" s="119">
        <v>5.9499999999999997E-2</v>
      </c>
      <c r="I29" s="120"/>
    </row>
    <row r="30" spans="1:9" ht="13" customHeight="1">
      <c r="A30" s="113" t="s">
        <v>1388</v>
      </c>
      <c r="B30" s="114" t="s">
        <v>1389</v>
      </c>
      <c r="C30" s="115" t="s">
        <v>1390</v>
      </c>
      <c r="D30" s="115" t="s">
        <v>858</v>
      </c>
      <c r="E30" s="116">
        <v>1500</v>
      </c>
      <c r="F30" s="117">
        <v>7410.54</v>
      </c>
      <c r="G30" s="118">
        <v>1.3299999999999999E-2</v>
      </c>
      <c r="H30" s="119">
        <v>5.8749999999999997E-2</v>
      </c>
      <c r="I30" s="120"/>
    </row>
    <row r="31" spans="1:9" ht="13" customHeight="1">
      <c r="A31" s="113" t="s">
        <v>1391</v>
      </c>
      <c r="B31" s="114" t="s">
        <v>2032</v>
      </c>
      <c r="C31" s="115" t="s">
        <v>1392</v>
      </c>
      <c r="D31" s="115" t="s">
        <v>858</v>
      </c>
      <c r="E31" s="116">
        <v>1500</v>
      </c>
      <c r="F31" s="117">
        <v>7408.83</v>
      </c>
      <c r="G31" s="118">
        <v>1.3299999999999999E-2</v>
      </c>
      <c r="H31" s="119">
        <v>5.9098999999999999E-2</v>
      </c>
      <c r="I31" s="120"/>
    </row>
    <row r="32" spans="1:9" ht="13" customHeight="1">
      <c r="A32" s="113" t="s">
        <v>1393</v>
      </c>
      <c r="B32" s="114" t="s">
        <v>2033</v>
      </c>
      <c r="C32" s="115" t="s">
        <v>1394</v>
      </c>
      <c r="D32" s="115" t="s">
        <v>858</v>
      </c>
      <c r="E32" s="116">
        <v>1500</v>
      </c>
      <c r="F32" s="117">
        <v>7405.8374999999996</v>
      </c>
      <c r="G32" s="118">
        <v>1.3299999999999999E-2</v>
      </c>
      <c r="H32" s="119">
        <v>5.9498000000000002E-2</v>
      </c>
      <c r="I32" s="120"/>
    </row>
    <row r="33" spans="1:9" ht="13" customHeight="1">
      <c r="A33" s="113" t="s">
        <v>1395</v>
      </c>
      <c r="B33" s="114" t="s">
        <v>2034</v>
      </c>
      <c r="C33" s="115" t="s">
        <v>1396</v>
      </c>
      <c r="D33" s="115" t="s">
        <v>858</v>
      </c>
      <c r="E33" s="116">
        <v>1000</v>
      </c>
      <c r="F33" s="117">
        <v>4977.09</v>
      </c>
      <c r="G33" s="118">
        <v>8.8999999999999999E-3</v>
      </c>
      <c r="H33" s="119">
        <v>0.06</v>
      </c>
      <c r="I33" s="120"/>
    </row>
    <row r="34" spans="1:9" ht="13" customHeight="1">
      <c r="A34" s="113" t="s">
        <v>1397</v>
      </c>
      <c r="B34" s="114" t="s">
        <v>2035</v>
      </c>
      <c r="C34" s="115" t="s">
        <v>1398</v>
      </c>
      <c r="D34" s="115" t="s">
        <v>1355</v>
      </c>
      <c r="E34" s="116">
        <v>1000</v>
      </c>
      <c r="F34" s="117">
        <v>4955.7550000000001</v>
      </c>
      <c r="G34" s="118">
        <v>8.8999999999999999E-3</v>
      </c>
      <c r="H34" s="119">
        <v>5.9249000000000003E-2</v>
      </c>
      <c r="I34" s="120"/>
    </row>
    <row r="35" spans="1:9" ht="13" customHeight="1">
      <c r="A35" s="113" t="s">
        <v>1399</v>
      </c>
      <c r="B35" s="114" t="s">
        <v>2036</v>
      </c>
      <c r="C35" s="115" t="s">
        <v>1400</v>
      </c>
      <c r="D35" s="115" t="s">
        <v>858</v>
      </c>
      <c r="E35" s="116">
        <v>1000</v>
      </c>
      <c r="F35" s="117">
        <v>4955.3100000000004</v>
      </c>
      <c r="G35" s="118">
        <v>8.8999999999999999E-3</v>
      </c>
      <c r="H35" s="119">
        <v>5.9851000000000001E-2</v>
      </c>
      <c r="I35" s="120"/>
    </row>
    <row r="36" spans="1:9" ht="13" customHeight="1">
      <c r="A36" s="113" t="s">
        <v>1401</v>
      </c>
      <c r="B36" s="114" t="s">
        <v>2037</v>
      </c>
      <c r="C36" s="115" t="s">
        <v>1402</v>
      </c>
      <c r="D36" s="115" t="s">
        <v>858</v>
      </c>
      <c r="E36" s="116">
        <v>1000</v>
      </c>
      <c r="F36" s="117">
        <v>4955.0450000000001</v>
      </c>
      <c r="G36" s="118">
        <v>8.8999999999999999E-3</v>
      </c>
      <c r="H36" s="119">
        <v>5.9133999999999999E-2</v>
      </c>
      <c r="I36" s="120"/>
    </row>
    <row r="37" spans="1:9" ht="13" customHeight="1">
      <c r="A37" s="113" t="s">
        <v>1403</v>
      </c>
      <c r="B37" s="114" t="s">
        <v>2038</v>
      </c>
      <c r="C37" s="115" t="s">
        <v>1404</v>
      </c>
      <c r="D37" s="115" t="s">
        <v>858</v>
      </c>
      <c r="E37" s="116">
        <v>1000</v>
      </c>
      <c r="F37" s="117">
        <v>4954.96</v>
      </c>
      <c r="G37" s="118">
        <v>8.8999999999999999E-3</v>
      </c>
      <c r="H37" s="119">
        <v>5.9249999999999997E-2</v>
      </c>
      <c r="I37" s="120"/>
    </row>
    <row r="38" spans="1:9" ht="13" customHeight="1">
      <c r="A38" s="113" t="s">
        <v>1405</v>
      </c>
      <c r="B38" s="114" t="s">
        <v>2039</v>
      </c>
      <c r="C38" s="115" t="s">
        <v>1406</v>
      </c>
      <c r="D38" s="115" t="s">
        <v>858</v>
      </c>
      <c r="E38" s="116">
        <v>1000</v>
      </c>
      <c r="F38" s="117">
        <v>4951.07</v>
      </c>
      <c r="G38" s="118">
        <v>8.8999999999999999E-3</v>
      </c>
      <c r="H38" s="119">
        <v>5.9133999999999999E-2</v>
      </c>
      <c r="I38" s="120"/>
    </row>
    <row r="39" spans="1:9" ht="13" customHeight="1">
      <c r="A39" s="113" t="s">
        <v>1407</v>
      </c>
      <c r="B39" s="114" t="s">
        <v>2040</v>
      </c>
      <c r="C39" s="115" t="s">
        <v>1408</v>
      </c>
      <c r="D39" s="115" t="s">
        <v>858</v>
      </c>
      <c r="E39" s="116">
        <v>1000</v>
      </c>
      <c r="F39" s="117">
        <v>4950.3050000000003</v>
      </c>
      <c r="G39" s="118">
        <v>8.8999999999999999E-3</v>
      </c>
      <c r="H39" s="119">
        <v>5.9098999999999999E-2</v>
      </c>
      <c r="I39" s="120"/>
    </row>
    <row r="40" spans="1:9" ht="13" customHeight="1">
      <c r="A40" s="113" t="s">
        <v>1409</v>
      </c>
      <c r="B40" s="114" t="s">
        <v>2041</v>
      </c>
      <c r="C40" s="115" t="s">
        <v>1410</v>
      </c>
      <c r="D40" s="115" t="s">
        <v>1055</v>
      </c>
      <c r="E40" s="116">
        <v>1000</v>
      </c>
      <c r="F40" s="117">
        <v>4948.6750000000002</v>
      </c>
      <c r="G40" s="118">
        <v>8.8999999999999999E-3</v>
      </c>
      <c r="H40" s="119">
        <v>5.9150000000000001E-2</v>
      </c>
      <c r="I40" s="120"/>
    </row>
    <row r="41" spans="1:9" ht="13" customHeight="1">
      <c r="A41" s="113" t="s">
        <v>1411</v>
      </c>
      <c r="B41" s="114" t="s">
        <v>2042</v>
      </c>
      <c r="C41" s="115" t="s">
        <v>1412</v>
      </c>
      <c r="D41" s="115" t="s">
        <v>1055</v>
      </c>
      <c r="E41" s="116">
        <v>1000</v>
      </c>
      <c r="F41" s="117">
        <v>4948.59</v>
      </c>
      <c r="G41" s="118">
        <v>8.8999999999999999E-3</v>
      </c>
      <c r="H41" s="119">
        <v>5.9249000000000003E-2</v>
      </c>
      <c r="I41" s="120"/>
    </row>
    <row r="42" spans="1:9" ht="13" customHeight="1">
      <c r="A42" s="113" t="s">
        <v>1413</v>
      </c>
      <c r="B42" s="114" t="s">
        <v>2043</v>
      </c>
      <c r="C42" s="115" t="s">
        <v>1414</v>
      </c>
      <c r="D42" s="115" t="s">
        <v>858</v>
      </c>
      <c r="E42" s="116">
        <v>1000</v>
      </c>
      <c r="F42" s="117">
        <v>4947.99</v>
      </c>
      <c r="G42" s="118">
        <v>8.8999999999999999E-3</v>
      </c>
      <c r="H42" s="119">
        <v>5.9950000000000003E-2</v>
      </c>
      <c r="I42" s="120"/>
    </row>
    <row r="43" spans="1:9" ht="13" customHeight="1">
      <c r="A43" s="113" t="s">
        <v>1415</v>
      </c>
      <c r="B43" s="114" t="s">
        <v>2044</v>
      </c>
      <c r="C43" s="115" t="s">
        <v>1416</v>
      </c>
      <c r="D43" s="115" t="s">
        <v>858</v>
      </c>
      <c r="E43" s="116">
        <v>1000</v>
      </c>
      <c r="F43" s="117">
        <v>4944.0150000000003</v>
      </c>
      <c r="G43" s="118">
        <v>8.8999999999999999E-3</v>
      </c>
      <c r="H43" s="119">
        <v>5.9048000000000003E-2</v>
      </c>
      <c r="I43" s="120"/>
    </row>
    <row r="44" spans="1:9" ht="13" customHeight="1">
      <c r="A44" s="113" t="s">
        <v>1417</v>
      </c>
      <c r="B44" s="114" t="s">
        <v>2045</v>
      </c>
      <c r="C44" s="115" t="s">
        <v>1418</v>
      </c>
      <c r="D44" s="115" t="s">
        <v>858</v>
      </c>
      <c r="E44" s="116">
        <v>1000</v>
      </c>
      <c r="F44" s="117">
        <v>4943.8249999999998</v>
      </c>
      <c r="G44" s="118">
        <v>8.8999999999999999E-3</v>
      </c>
      <c r="H44" s="119">
        <v>5.9248000000000002E-2</v>
      </c>
      <c r="I44" s="120"/>
    </row>
    <row r="45" spans="1:9" ht="13" customHeight="1">
      <c r="A45" s="113" t="s">
        <v>1419</v>
      </c>
      <c r="B45" s="114" t="s">
        <v>2046</v>
      </c>
      <c r="C45" s="115" t="s">
        <v>1420</v>
      </c>
      <c r="D45" s="115" t="s">
        <v>858</v>
      </c>
      <c r="E45" s="116">
        <v>1000</v>
      </c>
      <c r="F45" s="117">
        <v>4943.3649999999998</v>
      </c>
      <c r="G45" s="118">
        <v>8.8999999999999999E-3</v>
      </c>
      <c r="H45" s="119">
        <v>5.8900000000000001E-2</v>
      </c>
      <c r="I45" s="120"/>
    </row>
    <row r="46" spans="1:9" ht="13" customHeight="1">
      <c r="A46" s="113" t="s">
        <v>1421</v>
      </c>
      <c r="B46" s="114" t="s">
        <v>2047</v>
      </c>
      <c r="C46" s="115" t="s">
        <v>1422</v>
      </c>
      <c r="D46" s="115" t="s">
        <v>858</v>
      </c>
      <c r="E46" s="116">
        <v>1000</v>
      </c>
      <c r="F46" s="117">
        <v>4943.1400000000003</v>
      </c>
      <c r="G46" s="118">
        <v>8.8999999999999999E-3</v>
      </c>
      <c r="H46" s="119">
        <v>5.9133999999999999E-2</v>
      </c>
      <c r="I46" s="120"/>
    </row>
    <row r="47" spans="1:9" ht="13" customHeight="1">
      <c r="A47" s="113" t="s">
        <v>1423</v>
      </c>
      <c r="B47" s="114" t="s">
        <v>2048</v>
      </c>
      <c r="C47" s="115" t="s">
        <v>1424</v>
      </c>
      <c r="D47" s="115" t="s">
        <v>1055</v>
      </c>
      <c r="E47" s="116">
        <v>1000</v>
      </c>
      <c r="F47" s="117">
        <v>4939.96</v>
      </c>
      <c r="G47" s="118">
        <v>8.8999999999999999E-3</v>
      </c>
      <c r="H47" s="119">
        <v>5.9149E-2</v>
      </c>
      <c r="I47" s="120"/>
    </row>
    <row r="48" spans="1:9" ht="13" customHeight="1">
      <c r="A48" s="113" t="s">
        <v>1425</v>
      </c>
      <c r="B48" s="114" t="s">
        <v>2049</v>
      </c>
      <c r="C48" s="115" t="s">
        <v>1426</v>
      </c>
      <c r="D48" s="115" t="s">
        <v>858</v>
      </c>
      <c r="E48" s="116">
        <v>1000</v>
      </c>
      <c r="F48" s="117">
        <v>4938.4849999999997</v>
      </c>
      <c r="G48" s="118">
        <v>8.8000000000000005E-3</v>
      </c>
      <c r="H48" s="119">
        <v>5.9048000000000003E-2</v>
      </c>
      <c r="I48" s="120"/>
    </row>
    <row r="49" spans="1:9" ht="13" customHeight="1">
      <c r="A49" s="113" t="s">
        <v>1427</v>
      </c>
      <c r="B49" s="114" t="s">
        <v>2050</v>
      </c>
      <c r="C49" s="115" t="s">
        <v>1428</v>
      </c>
      <c r="D49" s="115" t="s">
        <v>858</v>
      </c>
      <c r="E49" s="116">
        <v>1000</v>
      </c>
      <c r="F49" s="117">
        <v>4937.6049999999996</v>
      </c>
      <c r="G49" s="118">
        <v>8.8000000000000005E-3</v>
      </c>
      <c r="H49" s="119">
        <v>5.9132999999999998E-2</v>
      </c>
      <c r="I49" s="120"/>
    </row>
    <row r="50" spans="1:9" ht="13" customHeight="1">
      <c r="A50" s="113" t="s">
        <v>1429</v>
      </c>
      <c r="B50" s="114" t="s">
        <v>2051</v>
      </c>
      <c r="C50" s="115" t="s">
        <v>1430</v>
      </c>
      <c r="D50" s="115" t="s">
        <v>858</v>
      </c>
      <c r="E50" s="116">
        <v>1000</v>
      </c>
      <c r="F50" s="117">
        <v>4933.7550000000001</v>
      </c>
      <c r="G50" s="118">
        <v>8.8000000000000005E-3</v>
      </c>
      <c r="H50" s="119">
        <v>5.9048000000000003E-2</v>
      </c>
      <c r="I50" s="120"/>
    </row>
    <row r="51" spans="1:9" ht="13" customHeight="1">
      <c r="A51" s="16" t="s">
        <v>1050</v>
      </c>
      <c r="B51" s="17" t="s">
        <v>1051</v>
      </c>
      <c r="C51" s="13" t="s">
        <v>1052</v>
      </c>
      <c r="D51" s="13" t="s">
        <v>858</v>
      </c>
      <c r="E51" s="18">
        <v>600</v>
      </c>
      <c r="F51" s="19">
        <v>2963.0790000000002</v>
      </c>
      <c r="G51" s="20">
        <v>5.3E-3</v>
      </c>
      <c r="H51" s="29">
        <v>5.9841999999999999E-2</v>
      </c>
      <c r="I51" s="22"/>
    </row>
    <row r="52" spans="1:9" ht="13" customHeight="1">
      <c r="A52" s="16" t="s">
        <v>1431</v>
      </c>
      <c r="B52" s="17" t="s">
        <v>1432</v>
      </c>
      <c r="C52" s="13" t="s">
        <v>1433</v>
      </c>
      <c r="D52" s="13" t="s">
        <v>858</v>
      </c>
      <c r="E52" s="18">
        <v>500</v>
      </c>
      <c r="F52" s="19">
        <v>2469.6025</v>
      </c>
      <c r="G52" s="20">
        <v>4.4000000000000003E-3</v>
      </c>
      <c r="H52" s="29">
        <v>5.9114E-2</v>
      </c>
      <c r="I52" s="22"/>
    </row>
    <row r="53" spans="1:9" ht="13" customHeight="1">
      <c r="A53" s="16" t="s">
        <v>1434</v>
      </c>
      <c r="B53" s="17" t="s">
        <v>2052</v>
      </c>
      <c r="C53" s="13" t="s">
        <v>1435</v>
      </c>
      <c r="D53" s="13" t="s">
        <v>858</v>
      </c>
      <c r="E53" s="18">
        <v>500</v>
      </c>
      <c r="F53" s="19">
        <v>2466.8474999999999</v>
      </c>
      <c r="G53" s="20">
        <v>4.4000000000000003E-3</v>
      </c>
      <c r="H53" s="29">
        <v>5.91E-2</v>
      </c>
      <c r="I53" s="22"/>
    </row>
    <row r="54" spans="1:9" ht="13" customHeight="1">
      <c r="A54" s="16" t="s">
        <v>1436</v>
      </c>
      <c r="B54" s="17" t="s">
        <v>2053</v>
      </c>
      <c r="C54" s="13" t="s">
        <v>1437</v>
      </c>
      <c r="D54" s="13" t="s">
        <v>858</v>
      </c>
      <c r="E54" s="18">
        <v>400</v>
      </c>
      <c r="F54" s="19">
        <v>1981.5719999999999</v>
      </c>
      <c r="G54" s="20">
        <v>3.5999999999999999E-3</v>
      </c>
      <c r="H54" s="29">
        <v>5.9551E-2</v>
      </c>
      <c r="I54" s="22"/>
    </row>
    <row r="55" spans="1:9" ht="13" customHeight="1">
      <c r="A55" s="4"/>
      <c r="B55" s="12" t="s">
        <v>460</v>
      </c>
      <c r="C55" s="13"/>
      <c r="D55" s="13"/>
      <c r="E55" s="13"/>
      <c r="F55" s="23">
        <v>274610.42349999998</v>
      </c>
      <c r="G55" s="24">
        <f>ROUND(SUM(G13:G54),4)</f>
        <v>0.49259999999999998</v>
      </c>
      <c r="H55" s="25"/>
      <c r="I55" s="26"/>
    </row>
    <row r="56" spans="1:9" ht="13" customHeight="1">
      <c r="A56" s="4"/>
      <c r="B56" s="12" t="s">
        <v>855</v>
      </c>
      <c r="C56" s="13"/>
      <c r="D56" s="13"/>
      <c r="E56" s="13"/>
      <c r="F56" s="4"/>
      <c r="G56" s="14"/>
      <c r="H56" s="14"/>
      <c r="I56" s="15"/>
    </row>
    <row r="57" spans="1:9" ht="13" customHeight="1">
      <c r="A57" s="16" t="s">
        <v>1438</v>
      </c>
      <c r="B57" s="17" t="s">
        <v>1439</v>
      </c>
      <c r="C57" s="13" t="s">
        <v>1440</v>
      </c>
      <c r="D57" s="13" t="s">
        <v>858</v>
      </c>
      <c r="E57" s="18">
        <v>2500</v>
      </c>
      <c r="F57" s="19">
        <v>12377.9625</v>
      </c>
      <c r="G57" s="20">
        <v>2.2200000000000001E-2</v>
      </c>
      <c r="H57" s="29">
        <v>5.9977000000000003E-2</v>
      </c>
      <c r="I57" s="22"/>
    </row>
    <row r="58" spans="1:9" ht="13" customHeight="1">
      <c r="A58" s="16" t="s">
        <v>1441</v>
      </c>
      <c r="B58" s="17" t="s">
        <v>1442</v>
      </c>
      <c r="C58" s="13" t="s">
        <v>1443</v>
      </c>
      <c r="D58" s="13" t="s">
        <v>858</v>
      </c>
      <c r="E58" s="18">
        <v>2000</v>
      </c>
      <c r="F58" s="19">
        <v>9925.76</v>
      </c>
      <c r="G58" s="20">
        <v>1.78E-2</v>
      </c>
      <c r="H58" s="29">
        <v>6.5000000000000002E-2</v>
      </c>
      <c r="I58" s="22"/>
    </row>
    <row r="59" spans="1:9" ht="13" customHeight="1">
      <c r="A59" s="113" t="s">
        <v>856</v>
      </c>
      <c r="B59" s="114" t="s">
        <v>2079</v>
      </c>
      <c r="C59" s="115" t="s">
        <v>857</v>
      </c>
      <c r="D59" s="115" t="s">
        <v>858</v>
      </c>
      <c r="E59" s="116">
        <v>2000</v>
      </c>
      <c r="F59" s="117">
        <v>9924.7900000000009</v>
      </c>
      <c r="G59" s="118">
        <v>1.78E-2</v>
      </c>
      <c r="H59" s="119">
        <v>6.9149000000000002E-2</v>
      </c>
      <c r="I59" s="120"/>
    </row>
    <row r="60" spans="1:9" ht="13" customHeight="1">
      <c r="A60" s="16" t="s">
        <v>1444</v>
      </c>
      <c r="B60" s="17" t="s">
        <v>1445</v>
      </c>
      <c r="C60" s="13" t="s">
        <v>1446</v>
      </c>
      <c r="D60" s="13" t="s">
        <v>858</v>
      </c>
      <c r="E60" s="18">
        <v>2000</v>
      </c>
      <c r="F60" s="19">
        <v>9877.02</v>
      </c>
      <c r="G60" s="20">
        <v>1.77E-2</v>
      </c>
      <c r="H60" s="29">
        <v>5.9801E-2</v>
      </c>
      <c r="I60" s="22"/>
    </row>
    <row r="61" spans="1:9" ht="13" customHeight="1">
      <c r="A61" s="16" t="s">
        <v>1447</v>
      </c>
      <c r="B61" s="17" t="s">
        <v>1448</v>
      </c>
      <c r="C61" s="13" t="s">
        <v>1449</v>
      </c>
      <c r="D61" s="13" t="s">
        <v>858</v>
      </c>
      <c r="E61" s="18">
        <v>2000</v>
      </c>
      <c r="F61" s="19">
        <v>9873.51</v>
      </c>
      <c r="G61" s="20">
        <v>1.77E-2</v>
      </c>
      <c r="H61" s="29">
        <v>5.9949000000000002E-2</v>
      </c>
      <c r="I61" s="22"/>
    </row>
    <row r="62" spans="1:9" ht="13" customHeight="1">
      <c r="A62" s="16" t="s">
        <v>1450</v>
      </c>
      <c r="B62" s="17" t="s">
        <v>1451</v>
      </c>
      <c r="C62" s="13" t="s">
        <v>1452</v>
      </c>
      <c r="D62" s="13" t="s">
        <v>858</v>
      </c>
      <c r="E62" s="18">
        <v>1500</v>
      </c>
      <c r="F62" s="19">
        <v>7433.85</v>
      </c>
      <c r="G62" s="20">
        <v>1.3299999999999999E-2</v>
      </c>
      <c r="H62" s="29">
        <v>6.0151000000000003E-2</v>
      </c>
      <c r="I62" s="22"/>
    </row>
    <row r="63" spans="1:9" ht="13" customHeight="1">
      <c r="A63" s="16" t="s">
        <v>1453</v>
      </c>
      <c r="B63" s="17" t="s">
        <v>1454</v>
      </c>
      <c r="C63" s="13" t="s">
        <v>1455</v>
      </c>
      <c r="D63" s="13" t="s">
        <v>858</v>
      </c>
      <c r="E63" s="18">
        <v>1500</v>
      </c>
      <c r="F63" s="19">
        <v>7413.7574999999997</v>
      </c>
      <c r="G63" s="20">
        <v>1.3299999999999999E-2</v>
      </c>
      <c r="H63" s="29">
        <v>5.9802000000000001E-2</v>
      </c>
      <c r="I63" s="22"/>
    </row>
    <row r="64" spans="1:9" ht="13" customHeight="1">
      <c r="A64" s="16" t="s">
        <v>1456</v>
      </c>
      <c r="B64" s="17" t="s">
        <v>1457</v>
      </c>
      <c r="C64" s="13" t="s">
        <v>1458</v>
      </c>
      <c r="D64" s="13" t="s">
        <v>858</v>
      </c>
      <c r="E64" s="18">
        <v>1000</v>
      </c>
      <c r="F64" s="19">
        <v>4976.1450000000004</v>
      </c>
      <c r="G64" s="20">
        <v>8.8999999999999999E-3</v>
      </c>
      <c r="H64" s="29">
        <v>6.4799999999999996E-2</v>
      </c>
      <c r="I64" s="22"/>
    </row>
    <row r="65" spans="1:9" ht="13" customHeight="1">
      <c r="A65" s="16" t="s">
        <v>1459</v>
      </c>
      <c r="B65" s="17" t="s">
        <v>1460</v>
      </c>
      <c r="C65" s="13" t="s">
        <v>1461</v>
      </c>
      <c r="D65" s="13" t="s">
        <v>1355</v>
      </c>
      <c r="E65" s="18">
        <v>1000</v>
      </c>
      <c r="F65" s="19">
        <v>4962.12</v>
      </c>
      <c r="G65" s="20">
        <v>8.8999999999999999E-3</v>
      </c>
      <c r="H65" s="29">
        <v>6.4799999999999996E-2</v>
      </c>
      <c r="I65" s="22"/>
    </row>
    <row r="66" spans="1:9" ht="13" customHeight="1">
      <c r="A66" s="16" t="s">
        <v>1462</v>
      </c>
      <c r="B66" s="17" t="s">
        <v>1463</v>
      </c>
      <c r="C66" s="13" t="s">
        <v>1464</v>
      </c>
      <c r="D66" s="13" t="s">
        <v>858</v>
      </c>
      <c r="E66" s="18">
        <v>1000</v>
      </c>
      <c r="F66" s="19">
        <v>4958.625</v>
      </c>
      <c r="G66" s="20">
        <v>8.8999999999999999E-3</v>
      </c>
      <c r="H66" s="29">
        <v>6.4799999999999996E-2</v>
      </c>
      <c r="I66" s="22"/>
    </row>
    <row r="67" spans="1:9" ht="13" customHeight="1">
      <c r="A67" s="16" t="s">
        <v>1465</v>
      </c>
      <c r="B67" s="17" t="s">
        <v>1466</v>
      </c>
      <c r="C67" s="13" t="s">
        <v>1467</v>
      </c>
      <c r="D67" s="13" t="s">
        <v>858</v>
      </c>
      <c r="E67" s="18">
        <v>1000</v>
      </c>
      <c r="F67" s="19">
        <v>4954.92</v>
      </c>
      <c r="G67" s="20">
        <v>8.8999999999999999E-3</v>
      </c>
      <c r="H67" s="29">
        <v>5.9299999999999999E-2</v>
      </c>
      <c r="I67" s="22"/>
    </row>
    <row r="68" spans="1:9" ht="13" customHeight="1">
      <c r="A68" s="16" t="s">
        <v>1468</v>
      </c>
      <c r="B68" s="17" t="s">
        <v>1469</v>
      </c>
      <c r="C68" s="13" t="s">
        <v>1470</v>
      </c>
      <c r="D68" s="13" t="s">
        <v>858</v>
      </c>
      <c r="E68" s="18">
        <v>1000</v>
      </c>
      <c r="F68" s="19">
        <v>4950.4049999999997</v>
      </c>
      <c r="G68" s="20">
        <v>8.8999999999999999E-3</v>
      </c>
      <c r="H68" s="29">
        <v>5.9949000000000002E-2</v>
      </c>
      <c r="I68" s="22"/>
    </row>
    <row r="69" spans="1:9" ht="13" customHeight="1">
      <c r="A69" s="16" t="s">
        <v>1471</v>
      </c>
      <c r="B69" s="17" t="s">
        <v>1472</v>
      </c>
      <c r="C69" s="13" t="s">
        <v>1473</v>
      </c>
      <c r="D69" s="13" t="s">
        <v>858</v>
      </c>
      <c r="E69" s="18">
        <v>1000</v>
      </c>
      <c r="F69" s="19">
        <v>4947.3</v>
      </c>
      <c r="G69" s="20">
        <v>8.8999999999999999E-3</v>
      </c>
      <c r="H69" s="29">
        <v>6.4799999999999996E-2</v>
      </c>
      <c r="I69" s="22"/>
    </row>
    <row r="70" spans="1:9" ht="13" customHeight="1">
      <c r="A70" s="16" t="s">
        <v>1474</v>
      </c>
      <c r="B70" s="17" t="s">
        <v>1475</v>
      </c>
      <c r="C70" s="13" t="s">
        <v>1476</v>
      </c>
      <c r="D70" s="13" t="s">
        <v>858</v>
      </c>
      <c r="E70" s="18">
        <v>1000</v>
      </c>
      <c r="F70" s="19">
        <v>4943.8249999999998</v>
      </c>
      <c r="G70" s="20">
        <v>8.8999999999999999E-3</v>
      </c>
      <c r="H70" s="29">
        <v>6.4799999999999996E-2</v>
      </c>
      <c r="I70" s="22"/>
    </row>
    <row r="71" spans="1:9" ht="13" customHeight="1">
      <c r="A71" s="16" t="s">
        <v>1477</v>
      </c>
      <c r="B71" s="17" t="s">
        <v>1478</v>
      </c>
      <c r="C71" s="13" t="s">
        <v>1479</v>
      </c>
      <c r="D71" s="13" t="s">
        <v>858</v>
      </c>
      <c r="E71" s="18">
        <v>1000</v>
      </c>
      <c r="F71" s="19">
        <v>4941.085</v>
      </c>
      <c r="G71" s="20">
        <v>8.8999999999999999E-3</v>
      </c>
      <c r="H71" s="29">
        <v>6.3999500000000001E-2</v>
      </c>
      <c r="I71" s="22"/>
    </row>
    <row r="72" spans="1:9" ht="13" customHeight="1">
      <c r="A72" s="16" t="s">
        <v>1480</v>
      </c>
      <c r="B72" s="17" t="s">
        <v>1481</v>
      </c>
      <c r="C72" s="13" t="s">
        <v>1482</v>
      </c>
      <c r="D72" s="13" t="s">
        <v>858</v>
      </c>
      <c r="E72" s="18">
        <v>1000</v>
      </c>
      <c r="F72" s="19">
        <v>4938.625</v>
      </c>
      <c r="G72" s="20">
        <v>8.8000000000000005E-3</v>
      </c>
      <c r="H72" s="29">
        <v>6.4799999999999996E-2</v>
      </c>
      <c r="I72" s="22"/>
    </row>
    <row r="73" spans="1:9" ht="13" customHeight="1">
      <c r="A73" s="16" t="s">
        <v>1483</v>
      </c>
      <c r="B73" s="17" t="s">
        <v>1484</v>
      </c>
      <c r="C73" s="13" t="s">
        <v>1485</v>
      </c>
      <c r="D73" s="13" t="s">
        <v>1355</v>
      </c>
      <c r="E73" s="18">
        <v>1000</v>
      </c>
      <c r="F73" s="19">
        <v>4938.5200000000004</v>
      </c>
      <c r="G73" s="20">
        <v>8.8000000000000005E-3</v>
      </c>
      <c r="H73" s="29">
        <v>6.4000000000000001E-2</v>
      </c>
      <c r="I73" s="22"/>
    </row>
    <row r="74" spans="1:9" ht="13" customHeight="1">
      <c r="A74" s="16" t="s">
        <v>1486</v>
      </c>
      <c r="B74" s="17" t="s">
        <v>1487</v>
      </c>
      <c r="C74" s="13" t="s">
        <v>1488</v>
      </c>
      <c r="D74" s="13" t="s">
        <v>1355</v>
      </c>
      <c r="E74" s="18">
        <v>1000</v>
      </c>
      <c r="F74" s="19">
        <v>4937.76</v>
      </c>
      <c r="G74" s="20">
        <v>8.8000000000000005E-3</v>
      </c>
      <c r="H74" s="29">
        <v>6.4799999999999996E-2</v>
      </c>
      <c r="I74" s="22"/>
    </row>
    <row r="75" spans="1:9" ht="13" customHeight="1">
      <c r="A75" s="16" t="s">
        <v>1489</v>
      </c>
      <c r="B75" s="17" t="s">
        <v>1490</v>
      </c>
      <c r="C75" s="13" t="s">
        <v>1491</v>
      </c>
      <c r="D75" s="13" t="s">
        <v>858</v>
      </c>
      <c r="E75" s="18">
        <v>1000</v>
      </c>
      <c r="F75" s="19">
        <v>4935.165</v>
      </c>
      <c r="G75" s="20">
        <v>8.8000000000000005E-3</v>
      </c>
      <c r="H75" s="29">
        <v>6.4799999999999996E-2</v>
      </c>
      <c r="I75" s="22"/>
    </row>
    <row r="76" spans="1:9" ht="13" customHeight="1">
      <c r="A76" s="16" t="s">
        <v>1492</v>
      </c>
      <c r="B76" s="17" t="s">
        <v>1493</v>
      </c>
      <c r="C76" s="13" t="s">
        <v>1494</v>
      </c>
      <c r="D76" s="13" t="s">
        <v>1355</v>
      </c>
      <c r="E76" s="18">
        <v>1000</v>
      </c>
      <c r="F76" s="19">
        <v>4934.3</v>
      </c>
      <c r="G76" s="20">
        <v>8.8000000000000005E-3</v>
      </c>
      <c r="H76" s="29">
        <v>6.4799999999999996E-2</v>
      </c>
      <c r="I76" s="22"/>
    </row>
    <row r="77" spans="1:9" ht="13" customHeight="1">
      <c r="A77" s="16" t="s">
        <v>1495</v>
      </c>
      <c r="B77" s="17" t="s">
        <v>1496</v>
      </c>
      <c r="C77" s="13" t="s">
        <v>1497</v>
      </c>
      <c r="D77" s="13" t="s">
        <v>858</v>
      </c>
      <c r="E77" s="18">
        <v>1000</v>
      </c>
      <c r="F77" s="19">
        <v>4933.4350000000004</v>
      </c>
      <c r="G77" s="20">
        <v>8.8000000000000005E-3</v>
      </c>
      <c r="H77" s="29">
        <v>6.4799999999999996E-2</v>
      </c>
      <c r="I77" s="22"/>
    </row>
    <row r="78" spans="1:9" ht="13" customHeight="1">
      <c r="A78" s="16" t="s">
        <v>1498</v>
      </c>
      <c r="B78" s="17" t="s">
        <v>1499</v>
      </c>
      <c r="C78" s="13" t="s">
        <v>1500</v>
      </c>
      <c r="D78" s="13" t="s">
        <v>858</v>
      </c>
      <c r="E78" s="18">
        <v>1000</v>
      </c>
      <c r="F78" s="19">
        <v>4932.93</v>
      </c>
      <c r="G78" s="20">
        <v>8.8000000000000005E-3</v>
      </c>
      <c r="H78" s="29">
        <v>6.5300999999999998E-2</v>
      </c>
      <c r="I78" s="22"/>
    </row>
    <row r="79" spans="1:9" ht="13" customHeight="1">
      <c r="A79" s="16" t="s">
        <v>1501</v>
      </c>
      <c r="B79" s="17" t="s">
        <v>1502</v>
      </c>
      <c r="C79" s="13" t="s">
        <v>1503</v>
      </c>
      <c r="D79" s="13" t="s">
        <v>858</v>
      </c>
      <c r="E79" s="18">
        <v>1000</v>
      </c>
      <c r="F79" s="19">
        <v>4932.1000000000004</v>
      </c>
      <c r="G79" s="20">
        <v>8.8000000000000005E-3</v>
      </c>
      <c r="H79" s="29">
        <v>6.7000000000000004E-2</v>
      </c>
      <c r="I79" s="22"/>
    </row>
    <row r="80" spans="1:9" ht="13" customHeight="1">
      <c r="A80" s="16" t="s">
        <v>1504</v>
      </c>
      <c r="B80" s="17" t="s">
        <v>1505</v>
      </c>
      <c r="C80" s="13" t="s">
        <v>1506</v>
      </c>
      <c r="D80" s="13" t="s">
        <v>858</v>
      </c>
      <c r="E80" s="18">
        <v>1000</v>
      </c>
      <c r="F80" s="19">
        <v>4931.7049999999999</v>
      </c>
      <c r="G80" s="20">
        <v>8.8000000000000005E-3</v>
      </c>
      <c r="H80" s="29">
        <v>6.4799999999999996E-2</v>
      </c>
      <c r="I80" s="22"/>
    </row>
    <row r="81" spans="1:9" ht="13" customHeight="1">
      <c r="A81" s="113" t="s">
        <v>1507</v>
      </c>
      <c r="B81" s="114" t="s">
        <v>2080</v>
      </c>
      <c r="C81" s="115" t="s">
        <v>1508</v>
      </c>
      <c r="D81" s="115" t="s">
        <v>858</v>
      </c>
      <c r="E81" s="116">
        <v>1000</v>
      </c>
      <c r="F81" s="117">
        <v>4929.9799999999996</v>
      </c>
      <c r="G81" s="118">
        <v>8.8000000000000005E-3</v>
      </c>
      <c r="H81" s="119">
        <v>6.3999500000000001E-2</v>
      </c>
      <c r="I81" s="120"/>
    </row>
    <row r="82" spans="1:9" ht="13" customHeight="1">
      <c r="A82" s="16" t="s">
        <v>1509</v>
      </c>
      <c r="B82" s="17" t="s">
        <v>1510</v>
      </c>
      <c r="C82" s="13" t="s">
        <v>1511</v>
      </c>
      <c r="D82" s="13" t="s">
        <v>1355</v>
      </c>
      <c r="E82" s="18">
        <v>600</v>
      </c>
      <c r="F82" s="19">
        <v>2970.3119999999999</v>
      </c>
      <c r="G82" s="20">
        <v>5.3E-3</v>
      </c>
      <c r="H82" s="29">
        <v>6.4000000000000001E-2</v>
      </c>
      <c r="I82" s="22"/>
    </row>
    <row r="83" spans="1:9" ht="13" customHeight="1">
      <c r="A83" s="16" t="s">
        <v>1512</v>
      </c>
      <c r="B83" s="17" t="s">
        <v>1513</v>
      </c>
      <c r="C83" s="13" t="s">
        <v>1514</v>
      </c>
      <c r="D83" s="13" t="s">
        <v>858</v>
      </c>
      <c r="E83" s="18">
        <v>500</v>
      </c>
      <c r="F83" s="19">
        <v>2488.2199999999998</v>
      </c>
      <c r="G83" s="20">
        <v>4.4999999999999997E-3</v>
      </c>
      <c r="H83" s="29">
        <v>6.4000000000000001E-2</v>
      </c>
      <c r="I83" s="22"/>
    </row>
    <row r="84" spans="1:9" ht="13" customHeight="1">
      <c r="A84" s="16" t="s">
        <v>1515</v>
      </c>
      <c r="B84" s="17" t="s">
        <v>1516</v>
      </c>
      <c r="C84" s="13" t="s">
        <v>1517</v>
      </c>
      <c r="D84" s="13" t="s">
        <v>1518</v>
      </c>
      <c r="E84" s="18">
        <v>500</v>
      </c>
      <c r="F84" s="19">
        <v>2482.8874999999998</v>
      </c>
      <c r="G84" s="20">
        <v>4.4000000000000003E-3</v>
      </c>
      <c r="H84" s="29">
        <v>5.9901000000000003E-2</v>
      </c>
      <c r="I84" s="22"/>
    </row>
    <row r="85" spans="1:9" ht="13" customHeight="1">
      <c r="A85" s="16" t="s">
        <v>1519</v>
      </c>
      <c r="B85" s="17" t="s">
        <v>1520</v>
      </c>
      <c r="C85" s="13" t="s">
        <v>1521</v>
      </c>
      <c r="D85" s="13" t="s">
        <v>858</v>
      </c>
      <c r="E85" s="18">
        <v>500</v>
      </c>
      <c r="F85" s="19">
        <v>2474.65</v>
      </c>
      <c r="G85" s="20">
        <v>4.4000000000000003E-3</v>
      </c>
      <c r="H85" s="29">
        <v>6.5600000000000006E-2</v>
      </c>
      <c r="I85" s="22"/>
    </row>
    <row r="86" spans="1:9" ht="13" customHeight="1">
      <c r="A86" s="16" t="s">
        <v>1522</v>
      </c>
      <c r="B86" s="17" t="s">
        <v>1523</v>
      </c>
      <c r="C86" s="13" t="s">
        <v>1524</v>
      </c>
      <c r="D86" s="13" t="s">
        <v>858</v>
      </c>
      <c r="E86" s="18">
        <v>500</v>
      </c>
      <c r="F86" s="19">
        <v>2472.2575000000002</v>
      </c>
      <c r="G86" s="20">
        <v>4.4000000000000003E-3</v>
      </c>
      <c r="H86" s="29">
        <v>6.4000000000000001E-2</v>
      </c>
      <c r="I86" s="22"/>
    </row>
    <row r="87" spans="1:9" ht="13" customHeight="1">
      <c r="A87" s="16" t="s">
        <v>1525</v>
      </c>
      <c r="B87" s="17" t="s">
        <v>1526</v>
      </c>
      <c r="C87" s="13" t="s">
        <v>1527</v>
      </c>
      <c r="D87" s="13" t="s">
        <v>858</v>
      </c>
      <c r="E87" s="18">
        <v>500</v>
      </c>
      <c r="F87" s="19">
        <v>2471.42</v>
      </c>
      <c r="G87" s="20">
        <v>4.4000000000000003E-3</v>
      </c>
      <c r="H87" s="29">
        <v>6.7000000000000004E-2</v>
      </c>
      <c r="I87" s="22"/>
    </row>
    <row r="88" spans="1:9" ht="13" customHeight="1">
      <c r="A88" s="16" t="s">
        <v>1528</v>
      </c>
      <c r="B88" s="17" t="s">
        <v>1529</v>
      </c>
      <c r="C88" s="13" t="s">
        <v>1530</v>
      </c>
      <c r="D88" s="13" t="s">
        <v>858</v>
      </c>
      <c r="E88" s="18">
        <v>500</v>
      </c>
      <c r="F88" s="19">
        <v>2469.8525</v>
      </c>
      <c r="G88" s="20">
        <v>4.4000000000000003E-3</v>
      </c>
      <c r="H88" s="29">
        <v>6.6499000000000003E-2</v>
      </c>
      <c r="I88" s="22"/>
    </row>
    <row r="89" spans="1:9" ht="13" customHeight="1">
      <c r="A89" s="16" t="s">
        <v>1531</v>
      </c>
      <c r="B89" s="17" t="s">
        <v>1532</v>
      </c>
      <c r="C89" s="13" t="s">
        <v>1533</v>
      </c>
      <c r="D89" s="13" t="s">
        <v>858</v>
      </c>
      <c r="E89" s="18">
        <v>500</v>
      </c>
      <c r="F89" s="19">
        <v>2466.2975000000001</v>
      </c>
      <c r="G89" s="20">
        <v>4.4000000000000003E-3</v>
      </c>
      <c r="H89" s="29">
        <v>6.3949000000000006E-2</v>
      </c>
      <c r="I89" s="22"/>
    </row>
    <row r="90" spans="1:9" ht="13" customHeight="1">
      <c r="A90" s="4"/>
      <c r="B90" s="12" t="s">
        <v>460</v>
      </c>
      <c r="C90" s="13"/>
      <c r="D90" s="13"/>
      <c r="E90" s="13"/>
      <c r="F90" s="23">
        <v>176101.492</v>
      </c>
      <c r="G90" s="24">
        <f>ROUND(SUM(G56:G89),4)</f>
        <v>0.31519999999999998</v>
      </c>
      <c r="H90" s="25"/>
      <c r="I90" s="26"/>
    </row>
    <row r="91" spans="1:9" ht="13" customHeight="1">
      <c r="A91" s="4"/>
      <c r="B91" s="12" t="s">
        <v>1534</v>
      </c>
      <c r="C91" s="13"/>
      <c r="D91" s="13"/>
      <c r="E91" s="13"/>
      <c r="F91" s="4"/>
      <c r="G91" s="14"/>
      <c r="H91" s="14"/>
      <c r="I91" s="15"/>
    </row>
    <row r="92" spans="1:9" ht="13" customHeight="1">
      <c r="A92" s="16" t="s">
        <v>1535</v>
      </c>
      <c r="B92" s="17" t="s">
        <v>1536</v>
      </c>
      <c r="C92" s="13" t="s">
        <v>1537</v>
      </c>
      <c r="D92" s="13" t="s">
        <v>930</v>
      </c>
      <c r="E92" s="18">
        <v>35000000</v>
      </c>
      <c r="F92" s="19">
        <v>34787.864999999998</v>
      </c>
      <c r="G92" s="20">
        <v>6.2300000000000001E-2</v>
      </c>
      <c r="H92" s="29">
        <v>5.2998999999999998E-2</v>
      </c>
      <c r="I92" s="22"/>
    </row>
    <row r="93" spans="1:9" ht="13" customHeight="1">
      <c r="A93" s="16" t="s">
        <v>1538</v>
      </c>
      <c r="B93" s="17" t="s">
        <v>1539</v>
      </c>
      <c r="C93" s="13" t="s">
        <v>1540</v>
      </c>
      <c r="D93" s="13" t="s">
        <v>930</v>
      </c>
      <c r="E93" s="18">
        <v>11000000</v>
      </c>
      <c r="F93" s="19">
        <v>10891.573</v>
      </c>
      <c r="G93" s="20">
        <v>1.95E-2</v>
      </c>
      <c r="H93" s="29">
        <v>5.1908999999999997E-2</v>
      </c>
      <c r="I93" s="22"/>
    </row>
    <row r="94" spans="1:9" ht="13" customHeight="1">
      <c r="A94" s="16" t="s">
        <v>1541</v>
      </c>
      <c r="B94" s="17" t="s">
        <v>1542</v>
      </c>
      <c r="C94" s="13" t="s">
        <v>1543</v>
      </c>
      <c r="D94" s="13" t="s">
        <v>930</v>
      </c>
      <c r="E94" s="18">
        <v>10000000</v>
      </c>
      <c r="F94" s="19">
        <v>9950.3799999999992</v>
      </c>
      <c r="G94" s="20">
        <v>1.78E-2</v>
      </c>
      <c r="H94" s="29">
        <v>5.1999999999999998E-2</v>
      </c>
      <c r="I94" s="22"/>
    </row>
    <row r="95" spans="1:9" ht="13" customHeight="1">
      <c r="A95" s="16" t="s">
        <v>1544</v>
      </c>
      <c r="B95" s="17" t="s">
        <v>1545</v>
      </c>
      <c r="C95" s="13" t="s">
        <v>1546</v>
      </c>
      <c r="D95" s="13" t="s">
        <v>930</v>
      </c>
      <c r="E95" s="18">
        <v>10000000</v>
      </c>
      <c r="F95" s="19">
        <v>9948</v>
      </c>
      <c r="G95" s="20">
        <v>1.78E-2</v>
      </c>
      <c r="H95" s="29">
        <v>5.3003000000000002E-2</v>
      </c>
      <c r="I95" s="22"/>
    </row>
    <row r="96" spans="1:9" ht="13" customHeight="1">
      <c r="A96" s="16" t="s">
        <v>1547</v>
      </c>
      <c r="B96" s="17" t="s">
        <v>1548</v>
      </c>
      <c r="C96" s="13" t="s">
        <v>1549</v>
      </c>
      <c r="D96" s="13" t="s">
        <v>930</v>
      </c>
      <c r="E96" s="18">
        <v>10000000</v>
      </c>
      <c r="F96" s="19">
        <v>9911.2000000000007</v>
      </c>
      <c r="G96" s="20">
        <v>1.78E-2</v>
      </c>
      <c r="H96" s="29">
        <v>5.1908999999999997E-2</v>
      </c>
      <c r="I96" s="22"/>
    </row>
    <row r="97" spans="1:9" ht="13" customHeight="1">
      <c r="A97" s="16" t="s">
        <v>1550</v>
      </c>
      <c r="B97" s="17" t="s">
        <v>1551</v>
      </c>
      <c r="C97" s="13" t="s">
        <v>1552</v>
      </c>
      <c r="D97" s="13" t="s">
        <v>930</v>
      </c>
      <c r="E97" s="18">
        <v>5000000</v>
      </c>
      <c r="F97" s="19">
        <v>4940.87</v>
      </c>
      <c r="G97" s="20">
        <v>8.8999999999999999E-3</v>
      </c>
      <c r="H97" s="29">
        <v>5.1999999999999998E-2</v>
      </c>
      <c r="I97" s="22"/>
    </row>
    <row r="98" spans="1:9" ht="13" customHeight="1">
      <c r="A98" s="16" t="s">
        <v>1553</v>
      </c>
      <c r="B98" s="17" t="s">
        <v>1554</v>
      </c>
      <c r="C98" s="13" t="s">
        <v>1555</v>
      </c>
      <c r="D98" s="13" t="s">
        <v>930</v>
      </c>
      <c r="E98" s="18">
        <v>2500000</v>
      </c>
      <c r="F98" s="19">
        <v>2472.8225000000002</v>
      </c>
      <c r="G98" s="20">
        <v>4.4000000000000003E-3</v>
      </c>
      <c r="H98" s="29">
        <v>5.21E-2</v>
      </c>
      <c r="I98" s="22"/>
    </row>
    <row r="99" spans="1:9" ht="13" customHeight="1">
      <c r="A99" s="4"/>
      <c r="B99" s="12" t="s">
        <v>460</v>
      </c>
      <c r="C99" s="13"/>
      <c r="D99" s="13"/>
      <c r="E99" s="13"/>
      <c r="F99" s="23">
        <v>82902.710500000001</v>
      </c>
      <c r="G99" s="24">
        <f>ROUND(SUM(G91:G98),4)</f>
        <v>0.14849999999999999</v>
      </c>
      <c r="H99" s="25"/>
      <c r="I99" s="26"/>
    </row>
    <row r="100" spans="1:9" ht="13" customHeight="1">
      <c r="A100" s="4"/>
      <c r="B100" s="27" t="s">
        <v>463</v>
      </c>
      <c r="C100" s="28"/>
      <c r="D100" s="1"/>
      <c r="E100" s="28"/>
      <c r="F100" s="23">
        <v>533614.62600000005</v>
      </c>
      <c r="G100" s="24">
        <f>ROUND(SUM(G55,G90,G99),4)</f>
        <v>0.95630000000000004</v>
      </c>
      <c r="H100" s="25"/>
      <c r="I100" s="26"/>
    </row>
    <row r="101" spans="1:9" ht="13" customHeight="1">
      <c r="A101" s="4"/>
      <c r="B101" s="12" t="s">
        <v>859</v>
      </c>
      <c r="C101" s="13"/>
      <c r="D101" s="13"/>
      <c r="E101" s="13"/>
      <c r="F101" s="13"/>
      <c r="G101" s="13"/>
      <c r="H101" s="14"/>
      <c r="I101" s="15"/>
    </row>
    <row r="102" spans="1:9" ht="13" customHeight="1">
      <c r="A102" s="4"/>
      <c r="B102" s="12" t="s">
        <v>1058</v>
      </c>
      <c r="C102" s="13"/>
      <c r="D102" s="13"/>
      <c r="E102" s="13"/>
      <c r="F102" s="4"/>
      <c r="G102" s="14"/>
      <c r="H102" s="14"/>
      <c r="I102" s="15"/>
    </row>
    <row r="103" spans="1:9" ht="13" customHeight="1">
      <c r="A103" s="16" t="s">
        <v>1059</v>
      </c>
      <c r="B103" s="17" t="s">
        <v>1060</v>
      </c>
      <c r="C103" s="13" t="s">
        <v>1061</v>
      </c>
      <c r="D103" s="13"/>
      <c r="E103" s="18">
        <v>8319.2070000000003</v>
      </c>
      <c r="F103" s="19">
        <v>961.18389999999999</v>
      </c>
      <c r="G103" s="20">
        <v>1.6999999999999999E-3</v>
      </c>
      <c r="H103" s="29"/>
      <c r="I103" s="22"/>
    </row>
    <row r="104" spans="1:9" ht="13" customHeight="1">
      <c r="A104" s="4"/>
      <c r="B104" s="12" t="s">
        <v>460</v>
      </c>
      <c r="C104" s="13"/>
      <c r="D104" s="13"/>
      <c r="E104" s="13"/>
      <c r="F104" s="23">
        <v>961.18389999999999</v>
      </c>
      <c r="G104" s="24">
        <f>ROUND(SUM(G101:G103),4)</f>
        <v>1.6999999999999999E-3</v>
      </c>
      <c r="H104" s="25"/>
      <c r="I104" s="26"/>
    </row>
    <row r="105" spans="1:9" ht="13" customHeight="1">
      <c r="A105" s="4"/>
      <c r="B105" s="27" t="s">
        <v>463</v>
      </c>
      <c r="C105" s="28"/>
      <c r="D105" s="1"/>
      <c r="E105" s="28"/>
      <c r="F105" s="23">
        <v>961.18389999999999</v>
      </c>
      <c r="G105" s="24">
        <f>ROUND(SUM(G104),4)</f>
        <v>1.6999999999999999E-3</v>
      </c>
      <c r="H105" s="25"/>
      <c r="I105" s="26"/>
    </row>
    <row r="106" spans="1:9" ht="13" customHeight="1">
      <c r="A106" s="4"/>
      <c r="B106" s="12" t="s">
        <v>867</v>
      </c>
      <c r="C106" s="13"/>
      <c r="D106" s="13"/>
      <c r="E106" s="13"/>
      <c r="F106" s="13"/>
      <c r="G106" s="13"/>
      <c r="H106" s="14"/>
      <c r="I106" s="15"/>
    </row>
    <row r="107" spans="1:9" ht="13" customHeight="1">
      <c r="A107" s="16" t="s">
        <v>868</v>
      </c>
      <c r="B107" s="17" t="s">
        <v>869</v>
      </c>
      <c r="C107" s="13"/>
      <c r="D107" s="13"/>
      <c r="E107" s="18"/>
      <c r="F107" s="19">
        <v>28577.164400000001</v>
      </c>
      <c r="G107" s="20">
        <v>5.1200000000000002E-2</v>
      </c>
      <c r="H107" s="29">
        <v>5.3791260237503517E-2</v>
      </c>
      <c r="I107" s="22"/>
    </row>
    <row r="108" spans="1:9" ht="13" customHeight="1">
      <c r="A108" s="4"/>
      <c r="B108" s="12" t="s">
        <v>460</v>
      </c>
      <c r="C108" s="13"/>
      <c r="D108" s="13"/>
      <c r="E108" s="13"/>
      <c r="F108" s="23">
        <v>28577.164400000001</v>
      </c>
      <c r="G108" s="24">
        <f>ROUND(SUM(G106:G107),4)</f>
        <v>5.1200000000000002E-2</v>
      </c>
      <c r="H108" s="25"/>
      <c r="I108" s="26"/>
    </row>
    <row r="109" spans="1:9" ht="13" customHeight="1">
      <c r="A109" s="4"/>
      <c r="B109" s="27" t="s">
        <v>463</v>
      </c>
      <c r="C109" s="28"/>
      <c r="D109" s="1"/>
      <c r="E109" s="28"/>
      <c r="F109" s="23">
        <v>28577.164400000001</v>
      </c>
      <c r="G109" s="24">
        <f>ROUND(SUM(G108),4)</f>
        <v>5.1200000000000002E-2</v>
      </c>
      <c r="H109" s="25"/>
      <c r="I109" s="26"/>
    </row>
    <row r="110" spans="1:9" ht="13" customHeight="1">
      <c r="A110" s="4"/>
      <c r="B110" s="27" t="s">
        <v>870</v>
      </c>
      <c r="C110" s="13"/>
      <c r="D110" s="1"/>
      <c r="E110" s="13"/>
      <c r="F110" s="30">
        <v>-19044.0033</v>
      </c>
      <c r="G110" s="24">
        <v>-3.4299999999999997E-2</v>
      </c>
      <c r="H110" s="25"/>
      <c r="I110" s="26"/>
    </row>
    <row r="111" spans="1:9" ht="13" customHeight="1">
      <c r="A111" s="4"/>
      <c r="B111" s="31" t="s">
        <v>871</v>
      </c>
      <c r="C111" s="32"/>
      <c r="D111" s="32"/>
      <c r="E111" s="32"/>
      <c r="F111" s="33">
        <v>558132.89</v>
      </c>
      <c r="G111" s="34">
        <f>ROUND(SUM(G12,G100,G105,G109,G110),4)</f>
        <v>1</v>
      </c>
      <c r="H111" s="35"/>
      <c r="I111" s="36"/>
    </row>
    <row r="112" spans="1:9" ht="13" customHeight="1">
      <c r="A112" s="4"/>
      <c r="B112" s="6"/>
      <c r="C112" s="4"/>
      <c r="D112" s="4"/>
      <c r="E112" s="4"/>
      <c r="F112" s="4"/>
      <c r="G112" s="4"/>
      <c r="H112" s="4"/>
      <c r="I112" s="4"/>
    </row>
    <row r="113" spans="1:9" ht="13" customHeight="1">
      <c r="A113" s="4"/>
      <c r="B113" s="3" t="s">
        <v>873</v>
      </c>
      <c r="C113" s="4"/>
      <c r="D113" s="4"/>
      <c r="E113" s="4"/>
      <c r="F113" s="4"/>
      <c r="G113" s="4"/>
      <c r="H113" s="4"/>
      <c r="I113" s="4"/>
    </row>
    <row r="114" spans="1:9" ht="13" customHeight="1">
      <c r="A114" s="4"/>
      <c r="B114" s="3" t="s">
        <v>874</v>
      </c>
      <c r="C114" s="4"/>
      <c r="D114" s="4"/>
      <c r="E114" s="4"/>
      <c r="F114" s="4"/>
      <c r="G114" s="4"/>
      <c r="H114" s="4"/>
      <c r="I114" s="4"/>
    </row>
    <row r="115" spans="1:9" ht="26.15" customHeight="1">
      <c r="A115" s="4"/>
      <c r="B115" s="129" t="s">
        <v>2082</v>
      </c>
      <c r="C115" s="129"/>
      <c r="D115" s="129"/>
      <c r="E115" s="129"/>
      <c r="F115" s="129"/>
      <c r="G115" s="129"/>
      <c r="H115" s="129"/>
      <c r="I115" s="129"/>
    </row>
    <row r="116" spans="1:9" ht="13" customHeight="1">
      <c r="A116" s="4"/>
      <c r="B116" s="129"/>
      <c r="C116" s="129"/>
      <c r="D116" s="129"/>
      <c r="E116" s="129"/>
      <c r="F116" s="129"/>
      <c r="G116" s="129"/>
      <c r="H116" s="129"/>
      <c r="I116" s="129"/>
    </row>
    <row r="117" spans="1:9" ht="13" customHeight="1">
      <c r="A117" s="4"/>
      <c r="B117" s="43" t="s">
        <v>1960</v>
      </c>
      <c r="C117" s="44"/>
      <c r="D117" s="44"/>
      <c r="E117" s="87"/>
      <c r="F117" s="87"/>
      <c r="G117" s="87"/>
      <c r="H117" s="87"/>
      <c r="I117" s="88"/>
    </row>
    <row r="118" spans="1:9" ht="13" customHeight="1">
      <c r="A118" s="4"/>
      <c r="B118" s="47" t="s">
        <v>1961</v>
      </c>
      <c r="C118" s="48"/>
      <c r="D118" s="48"/>
      <c r="E118" s="89"/>
      <c r="F118" s="89"/>
      <c r="G118" s="89"/>
      <c r="H118" s="89"/>
      <c r="I118" s="90"/>
    </row>
    <row r="119" spans="1:9" ht="13" customHeight="1">
      <c r="A119" s="4"/>
      <c r="B119" s="47" t="s">
        <v>1962</v>
      </c>
      <c r="C119" s="48"/>
      <c r="D119" s="48"/>
      <c r="E119" s="89"/>
      <c r="F119" s="89"/>
      <c r="G119" s="89"/>
      <c r="H119" s="89"/>
      <c r="I119" s="90"/>
    </row>
    <row r="120" spans="1:9" ht="13" customHeight="1">
      <c r="A120" s="4"/>
      <c r="B120" s="52" t="s">
        <v>1963</v>
      </c>
      <c r="C120" s="53" t="s">
        <v>1971</v>
      </c>
      <c r="D120" s="54" t="s">
        <v>1964</v>
      </c>
      <c r="E120" s="89"/>
      <c r="F120" s="89"/>
      <c r="G120" s="89"/>
      <c r="H120" s="89"/>
      <c r="I120" s="90"/>
    </row>
    <row r="121" spans="1:9" ht="13" customHeight="1">
      <c r="A121" s="4"/>
      <c r="B121" s="55" t="s">
        <v>2000</v>
      </c>
      <c r="C121" s="56">
        <v>1034.3480999999999</v>
      </c>
      <c r="D121" s="57">
        <v>1034.7863</v>
      </c>
      <c r="E121" s="89"/>
      <c r="F121" s="89"/>
      <c r="G121" s="89"/>
      <c r="H121" s="89"/>
      <c r="I121" s="90"/>
    </row>
    <row r="122" spans="1:9" ht="13" customHeight="1">
      <c r="A122" s="4"/>
      <c r="B122" s="55" t="s">
        <v>1979</v>
      </c>
      <c r="C122" s="56">
        <v>1036.6220000000001</v>
      </c>
      <c r="D122" s="57">
        <v>1035.8896</v>
      </c>
      <c r="E122" s="89"/>
      <c r="F122" s="89"/>
      <c r="G122" s="89"/>
      <c r="H122" s="89"/>
      <c r="I122" s="90"/>
    </row>
    <row r="123" spans="1:9" ht="13" customHeight="1">
      <c r="A123" s="4"/>
      <c r="B123" s="55" t="s">
        <v>1966</v>
      </c>
      <c r="C123" s="56">
        <v>1179.9449999999999</v>
      </c>
      <c r="D123" s="57">
        <v>1174.2095999999999</v>
      </c>
      <c r="E123" s="89"/>
      <c r="F123" s="89"/>
      <c r="G123" s="89"/>
      <c r="H123" s="89"/>
      <c r="I123" s="90"/>
    </row>
    <row r="124" spans="1:9" ht="13" customHeight="1">
      <c r="A124" s="4"/>
      <c r="B124" s="55" t="s">
        <v>2001</v>
      </c>
      <c r="C124" s="56">
        <v>1034.3273999999999</v>
      </c>
      <c r="D124" s="57">
        <v>1035.8887999999999</v>
      </c>
      <c r="E124" s="89"/>
      <c r="F124" s="89"/>
      <c r="G124" s="89"/>
      <c r="H124" s="89"/>
      <c r="I124" s="90"/>
    </row>
    <row r="125" spans="1:9" ht="13" customHeight="1">
      <c r="A125" s="4"/>
      <c r="B125" s="55" t="s">
        <v>2002</v>
      </c>
      <c r="C125" s="56">
        <v>1033.8241</v>
      </c>
      <c r="D125" s="57">
        <v>1033.8241</v>
      </c>
      <c r="E125" s="89"/>
      <c r="F125" s="89"/>
      <c r="G125" s="89"/>
      <c r="H125" s="89"/>
      <c r="I125" s="90"/>
    </row>
    <row r="126" spans="1:9" ht="13" customHeight="1">
      <c r="A126" s="4"/>
      <c r="B126" s="55" t="s">
        <v>2003</v>
      </c>
      <c r="C126" s="56">
        <v>1035.2262000000001</v>
      </c>
      <c r="D126" s="57">
        <v>1035.6871000000001</v>
      </c>
      <c r="E126" s="89"/>
      <c r="F126" s="89"/>
      <c r="G126" s="89"/>
      <c r="H126" s="89"/>
      <c r="I126" s="90"/>
    </row>
    <row r="127" spans="1:9" ht="13" customHeight="1">
      <c r="A127" s="4"/>
      <c r="B127" s="55" t="s">
        <v>1980</v>
      </c>
      <c r="C127" s="56">
        <v>1037.585</v>
      </c>
      <c r="D127" s="57">
        <v>1036.8235</v>
      </c>
      <c r="E127" s="89"/>
      <c r="F127" s="89"/>
      <c r="G127" s="89"/>
      <c r="H127" s="89"/>
      <c r="I127" s="90"/>
    </row>
    <row r="128" spans="1:9" ht="13" customHeight="1">
      <c r="A128" s="4"/>
      <c r="B128" s="55" t="s">
        <v>1968</v>
      </c>
      <c r="C128" s="56">
        <v>1184.9816000000001</v>
      </c>
      <c r="D128" s="57">
        <v>1179.028</v>
      </c>
      <c r="E128" s="89"/>
      <c r="F128" s="89"/>
      <c r="G128" s="89"/>
      <c r="H128" s="89"/>
      <c r="I128" s="90"/>
    </row>
    <row r="129" spans="1:9" ht="13" customHeight="1">
      <c r="A129" s="4"/>
      <c r="B129" s="55" t="s">
        <v>2004</v>
      </c>
      <c r="C129" s="56">
        <v>1035.2204999999999</v>
      </c>
      <c r="D129" s="57">
        <v>1036.8234</v>
      </c>
      <c r="E129" s="89"/>
      <c r="F129" s="89"/>
      <c r="G129" s="89"/>
      <c r="H129" s="89"/>
      <c r="I129" s="90"/>
    </row>
    <row r="130" spans="1:9" ht="13" customHeight="1">
      <c r="A130" s="4"/>
      <c r="B130" s="55" t="s">
        <v>2005</v>
      </c>
      <c r="C130" s="56">
        <v>1034.6939</v>
      </c>
      <c r="D130" s="57">
        <v>1034.6939</v>
      </c>
      <c r="E130" s="89"/>
      <c r="F130" s="89"/>
      <c r="G130" s="89"/>
      <c r="H130" s="89"/>
      <c r="I130" s="90"/>
    </row>
    <row r="131" spans="1:9" ht="13" customHeight="1">
      <c r="A131" s="4"/>
      <c r="B131" s="47"/>
      <c r="C131" s="74"/>
      <c r="D131" s="74"/>
      <c r="E131" s="89"/>
      <c r="F131" s="89"/>
      <c r="G131" s="89"/>
      <c r="H131" s="89"/>
      <c r="I131" s="90"/>
    </row>
    <row r="132" spans="1:9" ht="13" customHeight="1">
      <c r="A132" s="4"/>
      <c r="B132" s="47" t="s">
        <v>1981</v>
      </c>
      <c r="C132" s="48"/>
      <c r="D132" s="48"/>
      <c r="E132" s="89"/>
      <c r="F132" s="89"/>
      <c r="G132" s="89"/>
      <c r="H132" s="89"/>
      <c r="I132" s="90"/>
    </row>
    <row r="133" spans="1:9" ht="13" customHeight="1">
      <c r="A133" s="4"/>
      <c r="B133" s="97" t="s">
        <v>1963</v>
      </c>
      <c r="C133" s="98" t="s">
        <v>1982</v>
      </c>
      <c r="D133" s="48"/>
      <c r="E133" s="89"/>
      <c r="F133" s="89"/>
      <c r="G133" s="89"/>
      <c r="H133" s="89"/>
      <c r="I133" s="90"/>
    </row>
    <row r="134" spans="1:9" ht="13" customHeight="1">
      <c r="A134" s="4"/>
      <c r="B134" s="99" t="s">
        <v>2002</v>
      </c>
      <c r="C134" s="100">
        <v>5.0089999999999995</v>
      </c>
      <c r="D134" s="48"/>
      <c r="E134" s="89"/>
      <c r="F134" s="89"/>
      <c r="G134" s="89"/>
      <c r="H134" s="89"/>
      <c r="I134" s="90"/>
    </row>
    <row r="135" spans="1:9" ht="13" customHeight="1">
      <c r="A135" s="4"/>
      <c r="B135" s="99" t="s">
        <v>2001</v>
      </c>
      <c r="C135" s="100">
        <v>6.6010999999999997</v>
      </c>
      <c r="D135" s="48"/>
      <c r="E135" s="89"/>
      <c r="F135" s="89"/>
      <c r="G135" s="89"/>
      <c r="H135" s="89"/>
      <c r="I135" s="90"/>
    </row>
    <row r="136" spans="1:9" ht="13" customHeight="1">
      <c r="A136" s="4"/>
      <c r="B136" s="99" t="s">
        <v>1979</v>
      </c>
      <c r="C136" s="100">
        <v>4.3178999999999998</v>
      </c>
      <c r="D136" s="48"/>
      <c r="E136" s="89"/>
      <c r="F136" s="89"/>
      <c r="G136" s="89"/>
      <c r="H136" s="89"/>
      <c r="I136" s="90"/>
    </row>
    <row r="137" spans="1:9" ht="13" customHeight="1">
      <c r="A137" s="4"/>
      <c r="B137" s="99" t="s">
        <v>2000</v>
      </c>
      <c r="C137" s="100">
        <v>5.4947999999999997</v>
      </c>
      <c r="D137" s="48"/>
      <c r="E137" s="89"/>
      <c r="F137" s="89"/>
      <c r="G137" s="89"/>
      <c r="H137" s="89"/>
      <c r="I137" s="90"/>
    </row>
    <row r="138" spans="1:9" ht="13" customHeight="1">
      <c r="A138" s="4"/>
      <c r="B138" s="99" t="s">
        <v>2005</v>
      </c>
      <c r="C138" s="100">
        <v>5.0911000000000008</v>
      </c>
      <c r="D138" s="48"/>
      <c r="E138" s="89"/>
      <c r="F138" s="89"/>
      <c r="G138" s="89"/>
      <c r="H138" s="89"/>
      <c r="I138" s="90"/>
    </row>
    <row r="139" spans="1:9" ht="13" customHeight="1">
      <c r="A139" s="4"/>
      <c r="B139" s="99" t="s">
        <v>2004</v>
      </c>
      <c r="C139" s="100">
        <v>6.8155000000000001</v>
      </c>
      <c r="D139" s="48"/>
      <c r="E139" s="89"/>
      <c r="F139" s="89"/>
      <c r="G139" s="89"/>
      <c r="H139" s="89"/>
      <c r="I139" s="90"/>
    </row>
    <row r="140" spans="1:9" ht="13" customHeight="1">
      <c r="A140" s="4"/>
      <c r="B140" s="99" t="s">
        <v>1980</v>
      </c>
      <c r="C140" s="100">
        <v>4.4634</v>
      </c>
      <c r="D140" s="48"/>
      <c r="E140" s="89"/>
      <c r="F140" s="89"/>
      <c r="G140" s="89"/>
      <c r="H140" s="89"/>
      <c r="I140" s="90"/>
    </row>
    <row r="141" spans="1:9" ht="13" customHeight="1">
      <c r="A141" s="4"/>
      <c r="B141" s="99" t="s">
        <v>2003</v>
      </c>
      <c r="C141" s="100">
        <v>5.6934000000000005</v>
      </c>
      <c r="D141" s="48"/>
      <c r="E141" s="89"/>
      <c r="F141" s="89"/>
      <c r="G141" s="89"/>
      <c r="H141" s="89"/>
      <c r="I141" s="90"/>
    </row>
    <row r="142" spans="1:9" ht="13" customHeight="1">
      <c r="A142" s="4"/>
      <c r="B142" s="47"/>
      <c r="C142" s="48"/>
      <c r="D142" s="48"/>
      <c r="E142" s="89"/>
      <c r="F142" s="89"/>
      <c r="G142" s="89"/>
      <c r="H142" s="89"/>
      <c r="I142" s="90"/>
    </row>
    <row r="143" spans="1:9" ht="13" customHeight="1">
      <c r="A143" s="4"/>
      <c r="B143" s="47" t="s">
        <v>1984</v>
      </c>
      <c r="C143" s="48"/>
      <c r="D143" s="48"/>
      <c r="E143" s="89"/>
      <c r="F143" s="89"/>
      <c r="G143" s="89"/>
      <c r="H143" s="89"/>
      <c r="I143" s="90"/>
    </row>
    <row r="144" spans="1:9" ht="13" customHeight="1">
      <c r="A144" s="4"/>
      <c r="B144" s="47" t="s">
        <v>1985</v>
      </c>
      <c r="C144" s="48"/>
      <c r="D144" s="48"/>
      <c r="E144" s="89"/>
      <c r="F144" s="89"/>
      <c r="G144" s="89"/>
      <c r="H144" s="89"/>
      <c r="I144" s="90"/>
    </row>
    <row r="145" spans="1:9" ht="13" customHeight="1">
      <c r="A145" s="4"/>
      <c r="B145" s="59" t="s">
        <v>2007</v>
      </c>
      <c r="C145" s="48"/>
      <c r="D145" s="48"/>
      <c r="E145" s="89"/>
      <c r="F145" s="89"/>
      <c r="G145" s="89"/>
      <c r="H145" s="89"/>
      <c r="I145" s="90"/>
    </row>
    <row r="146" spans="1:9" ht="13" customHeight="1">
      <c r="A146" s="4"/>
      <c r="B146" s="47" t="s">
        <v>2006</v>
      </c>
      <c r="C146" s="48"/>
      <c r="D146" s="48"/>
      <c r="E146" s="89"/>
      <c r="F146" s="89"/>
      <c r="G146" s="89"/>
      <c r="H146" s="89"/>
      <c r="I146" s="90"/>
    </row>
    <row r="147" spans="1:9" ht="13" customHeight="1">
      <c r="A147" s="4"/>
      <c r="B147" s="47" t="s">
        <v>1970</v>
      </c>
      <c r="C147" s="48"/>
      <c r="D147" s="48"/>
      <c r="E147" s="89"/>
      <c r="F147" s="89"/>
      <c r="G147" s="89"/>
      <c r="H147" s="89"/>
      <c r="I147" s="90"/>
    </row>
    <row r="148" spans="1:9" ht="13" customHeight="1">
      <c r="A148" s="4"/>
      <c r="B148" s="101"/>
      <c r="C148" s="51"/>
      <c r="D148" s="51"/>
      <c r="E148" s="92"/>
      <c r="F148" s="92"/>
      <c r="G148" s="92"/>
      <c r="H148" s="92"/>
      <c r="I148" s="93"/>
    </row>
    <row r="149" spans="1:9" ht="13" customHeight="1">
      <c r="A149" s="4"/>
      <c r="B149" s="3"/>
      <c r="C149" s="3"/>
      <c r="D149" s="3"/>
      <c r="E149" s="3"/>
      <c r="F149" s="3"/>
      <c r="G149" s="3"/>
      <c r="H149" s="3"/>
      <c r="I149" s="3"/>
    </row>
    <row r="150" spans="1:9" ht="13" customHeight="1">
      <c r="A150" s="4"/>
      <c r="B150" s="3"/>
      <c r="C150" s="3"/>
      <c r="D150" s="3"/>
      <c r="E150" s="3"/>
      <c r="F150" s="3"/>
      <c r="G150" s="3"/>
      <c r="H150" s="3"/>
      <c r="I150" s="3"/>
    </row>
    <row r="151" spans="1:9" ht="13" customHeight="1">
      <c r="A151" s="4"/>
      <c r="B151" s="129"/>
      <c r="C151" s="129"/>
      <c r="D151" s="129"/>
      <c r="E151" s="129"/>
      <c r="F151" s="129"/>
      <c r="G151" s="129"/>
      <c r="H151" s="129"/>
      <c r="I151" s="129"/>
    </row>
    <row r="152" spans="1:9" ht="13" customHeight="1">
      <c r="A152" s="4"/>
      <c r="B152" s="4"/>
      <c r="C152" s="130" t="s">
        <v>1556</v>
      </c>
      <c r="D152" s="130"/>
      <c r="E152" s="130"/>
      <c r="F152" s="130"/>
      <c r="G152" s="4"/>
      <c r="H152" s="4"/>
      <c r="I152" s="4"/>
    </row>
    <row r="153" spans="1:9" ht="13" customHeight="1">
      <c r="A153" s="4"/>
      <c r="B153" s="37" t="s">
        <v>876</v>
      </c>
      <c r="C153" s="130" t="s">
        <v>877</v>
      </c>
      <c r="D153" s="130"/>
      <c r="E153" s="130"/>
      <c r="F153" s="130"/>
      <c r="G153" s="4"/>
      <c r="H153" s="4"/>
      <c r="I153" s="4"/>
    </row>
    <row r="154" spans="1:9" ht="135" customHeight="1">
      <c r="A154" s="4"/>
      <c r="B154" s="38"/>
      <c r="C154" s="128"/>
      <c r="D154" s="128"/>
      <c r="E154" s="4"/>
      <c r="F154" s="4"/>
      <c r="G154" s="4"/>
      <c r="H154" s="4"/>
      <c r="I154" s="4"/>
    </row>
  </sheetData>
  <mergeCells count="6">
    <mergeCell ref="C154:D154"/>
    <mergeCell ref="B115:I115"/>
    <mergeCell ref="B116:I116"/>
    <mergeCell ref="B151:I151"/>
    <mergeCell ref="C152:F152"/>
    <mergeCell ref="C153:F153"/>
  </mergeCells>
  <hyperlinks>
    <hyperlink ref="A1" location="BajajFinservLiquidFund" display="BFLIQ" xr:uid="{00000000-0004-0000-0D00-000000000000}"/>
    <hyperlink ref="B1" location="BajajFinservLiquidFund" display="Bajaj Finserv Liquid Fund" xr:uid="{00000000-0004-0000-0D00-000001000000}"/>
  </hyperlinks>
  <pageMargins left="0" right="0" top="0" bottom="0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110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26</v>
      </c>
      <c r="B1" s="3" t="s">
        <v>27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878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62</v>
      </c>
      <c r="B7" s="17" t="s">
        <v>63</v>
      </c>
      <c r="C7" s="13" t="s">
        <v>64</v>
      </c>
      <c r="D7" s="13" t="s">
        <v>61</v>
      </c>
      <c r="E7" s="18">
        <v>1105790</v>
      </c>
      <c r="F7" s="19">
        <v>10960.5905</v>
      </c>
      <c r="G7" s="20">
        <v>4.6800000000000001E-2</v>
      </c>
      <c r="H7" s="21"/>
      <c r="I7" s="22"/>
    </row>
    <row r="8" spans="1:9" ht="13" customHeight="1">
      <c r="A8" s="16" t="s">
        <v>457</v>
      </c>
      <c r="B8" s="17" t="s">
        <v>458</v>
      </c>
      <c r="C8" s="13" t="s">
        <v>459</v>
      </c>
      <c r="D8" s="13" t="s">
        <v>229</v>
      </c>
      <c r="E8" s="18">
        <v>568135</v>
      </c>
      <c r="F8" s="19">
        <v>9177.6527999999998</v>
      </c>
      <c r="G8" s="20">
        <v>3.9199999999999999E-2</v>
      </c>
      <c r="H8" s="21"/>
      <c r="I8" s="22"/>
    </row>
    <row r="9" spans="1:9" ht="13" customHeight="1">
      <c r="A9" s="16" t="s">
        <v>65</v>
      </c>
      <c r="B9" s="17" t="s">
        <v>66</v>
      </c>
      <c r="C9" s="13" t="s">
        <v>67</v>
      </c>
      <c r="D9" s="13" t="s">
        <v>68</v>
      </c>
      <c r="E9" s="18">
        <v>502191</v>
      </c>
      <c r="F9" s="19">
        <v>7886.4075000000003</v>
      </c>
      <c r="G9" s="20">
        <v>3.3700000000000001E-2</v>
      </c>
      <c r="H9" s="21"/>
      <c r="I9" s="22"/>
    </row>
    <row r="10" spans="1:9" ht="13" customHeight="1">
      <c r="A10" s="16" t="s">
        <v>298</v>
      </c>
      <c r="B10" s="17" t="s">
        <v>299</v>
      </c>
      <c r="C10" s="13" t="s">
        <v>300</v>
      </c>
      <c r="D10" s="13" t="s">
        <v>301</v>
      </c>
      <c r="E10" s="18">
        <v>185196</v>
      </c>
      <c r="F10" s="19">
        <v>7562.4786999999997</v>
      </c>
      <c r="G10" s="20">
        <v>3.2300000000000002E-2</v>
      </c>
      <c r="H10" s="21"/>
      <c r="I10" s="22"/>
    </row>
    <row r="11" spans="1:9" ht="13" customHeight="1">
      <c r="A11" s="16" t="s">
        <v>421</v>
      </c>
      <c r="B11" s="17" t="s">
        <v>422</v>
      </c>
      <c r="C11" s="13" t="s">
        <v>423</v>
      </c>
      <c r="D11" s="13" t="s">
        <v>219</v>
      </c>
      <c r="E11" s="18">
        <v>116496</v>
      </c>
      <c r="F11" s="19">
        <v>7447.0068000000001</v>
      </c>
      <c r="G11" s="20">
        <v>3.1800000000000002E-2</v>
      </c>
      <c r="H11" s="21"/>
      <c r="I11" s="22"/>
    </row>
    <row r="12" spans="1:9" ht="13" customHeight="1">
      <c r="A12" s="16" t="s">
        <v>891</v>
      </c>
      <c r="B12" s="17" t="s">
        <v>892</v>
      </c>
      <c r="C12" s="13" t="s">
        <v>893</v>
      </c>
      <c r="D12" s="13" t="s">
        <v>61</v>
      </c>
      <c r="E12" s="18">
        <v>2629929</v>
      </c>
      <c r="F12" s="19">
        <v>7024.5403999999999</v>
      </c>
      <c r="G12" s="20">
        <v>0.03</v>
      </c>
      <c r="H12" s="21"/>
      <c r="I12" s="22"/>
    </row>
    <row r="13" spans="1:9" ht="13" customHeight="1">
      <c r="A13" s="16" t="s">
        <v>424</v>
      </c>
      <c r="B13" s="17" t="s">
        <v>425</v>
      </c>
      <c r="C13" s="13" t="s">
        <v>426</v>
      </c>
      <c r="D13" s="13" t="s">
        <v>219</v>
      </c>
      <c r="E13" s="18">
        <v>342615</v>
      </c>
      <c r="F13" s="19">
        <v>6972.9004999999997</v>
      </c>
      <c r="G13" s="20">
        <v>2.98E-2</v>
      </c>
      <c r="H13" s="21"/>
      <c r="I13" s="22"/>
    </row>
    <row r="14" spans="1:9" ht="13" customHeight="1">
      <c r="A14" s="16" t="s">
        <v>158</v>
      </c>
      <c r="B14" s="17" t="s">
        <v>159</v>
      </c>
      <c r="C14" s="13" t="s">
        <v>160</v>
      </c>
      <c r="D14" s="13" t="s">
        <v>61</v>
      </c>
      <c r="E14" s="18">
        <v>701666</v>
      </c>
      <c r="F14" s="19">
        <v>6891.7635</v>
      </c>
      <c r="G14" s="20">
        <v>2.9499999999999998E-2</v>
      </c>
      <c r="H14" s="21"/>
      <c r="I14" s="22"/>
    </row>
    <row r="15" spans="1:9" ht="13" customHeight="1">
      <c r="A15" s="16" t="s">
        <v>107</v>
      </c>
      <c r="B15" s="17" t="s">
        <v>108</v>
      </c>
      <c r="C15" s="13" t="s">
        <v>109</v>
      </c>
      <c r="D15" s="13" t="s">
        <v>110</v>
      </c>
      <c r="E15" s="18">
        <v>172374</v>
      </c>
      <c r="F15" s="19">
        <v>6393.6963999999998</v>
      </c>
      <c r="G15" s="20">
        <v>2.7300000000000001E-2</v>
      </c>
      <c r="H15" s="21"/>
      <c r="I15" s="22"/>
    </row>
    <row r="16" spans="1:9" ht="13" customHeight="1">
      <c r="A16" s="16" t="s">
        <v>165</v>
      </c>
      <c r="B16" s="17" t="s">
        <v>166</v>
      </c>
      <c r="C16" s="13" t="s">
        <v>167</v>
      </c>
      <c r="D16" s="13" t="s">
        <v>72</v>
      </c>
      <c r="E16" s="18">
        <v>1476249</v>
      </c>
      <c r="F16" s="19">
        <v>6181.7927</v>
      </c>
      <c r="G16" s="20">
        <v>2.64E-2</v>
      </c>
      <c r="H16" s="21"/>
      <c r="I16" s="22"/>
    </row>
    <row r="17" spans="1:9" ht="13" customHeight="1">
      <c r="A17" s="16" t="s">
        <v>439</v>
      </c>
      <c r="B17" s="17" t="s">
        <v>440</v>
      </c>
      <c r="C17" s="13" t="s">
        <v>441</v>
      </c>
      <c r="D17" s="13" t="s">
        <v>219</v>
      </c>
      <c r="E17" s="18">
        <v>1479471</v>
      </c>
      <c r="F17" s="19">
        <v>5827.6363000000001</v>
      </c>
      <c r="G17" s="20">
        <v>2.4899999999999999E-2</v>
      </c>
      <c r="H17" s="21"/>
      <c r="I17" s="22"/>
    </row>
    <row r="18" spans="1:9" ht="13" customHeight="1">
      <c r="A18" s="16" t="s">
        <v>213</v>
      </c>
      <c r="B18" s="17" t="s">
        <v>214</v>
      </c>
      <c r="C18" s="13" t="s">
        <v>215</v>
      </c>
      <c r="D18" s="13" t="s">
        <v>79</v>
      </c>
      <c r="E18" s="18">
        <v>560807</v>
      </c>
      <c r="F18" s="19">
        <v>5586.7592999999997</v>
      </c>
      <c r="G18" s="20">
        <v>2.3900000000000001E-2</v>
      </c>
      <c r="H18" s="21"/>
      <c r="I18" s="22"/>
    </row>
    <row r="19" spans="1:9" ht="13" customHeight="1">
      <c r="A19" s="16" t="s">
        <v>1251</v>
      </c>
      <c r="B19" s="17" t="s">
        <v>1252</v>
      </c>
      <c r="C19" s="13" t="s">
        <v>1253</v>
      </c>
      <c r="D19" s="13" t="s">
        <v>408</v>
      </c>
      <c r="E19" s="18">
        <v>426210</v>
      </c>
      <c r="F19" s="19">
        <v>5480.2082</v>
      </c>
      <c r="G19" s="20">
        <v>2.3400000000000001E-2</v>
      </c>
      <c r="H19" s="21"/>
      <c r="I19" s="22"/>
    </row>
    <row r="20" spans="1:9" ht="13" customHeight="1">
      <c r="A20" s="16" t="s">
        <v>1146</v>
      </c>
      <c r="B20" s="17" t="s">
        <v>1147</v>
      </c>
      <c r="C20" s="13" t="s">
        <v>1148</v>
      </c>
      <c r="D20" s="13" t="s">
        <v>179</v>
      </c>
      <c r="E20" s="18">
        <v>1002371</v>
      </c>
      <c r="F20" s="19">
        <v>5378.2215999999999</v>
      </c>
      <c r="G20" s="20">
        <v>2.3E-2</v>
      </c>
      <c r="H20" s="21"/>
      <c r="I20" s="22"/>
    </row>
    <row r="21" spans="1:9" ht="13" customHeight="1">
      <c r="A21" s="16" t="s">
        <v>1066</v>
      </c>
      <c r="B21" s="17" t="s">
        <v>1067</v>
      </c>
      <c r="C21" s="13" t="s">
        <v>1068</v>
      </c>
      <c r="D21" s="13" t="s">
        <v>279</v>
      </c>
      <c r="E21" s="18">
        <v>426251</v>
      </c>
      <c r="F21" s="19">
        <v>5080.9119000000001</v>
      </c>
      <c r="G21" s="20">
        <v>2.1700000000000001E-2</v>
      </c>
      <c r="H21" s="21"/>
      <c r="I21" s="22"/>
    </row>
    <row r="22" spans="1:9" ht="13" customHeight="1">
      <c r="A22" s="16" t="s">
        <v>132</v>
      </c>
      <c r="B22" s="17" t="s">
        <v>133</v>
      </c>
      <c r="C22" s="13" t="s">
        <v>134</v>
      </c>
      <c r="D22" s="13" t="s">
        <v>72</v>
      </c>
      <c r="E22" s="18">
        <v>231290</v>
      </c>
      <c r="F22" s="19">
        <v>4870.0421999999999</v>
      </c>
      <c r="G22" s="20">
        <v>2.0799999999999999E-2</v>
      </c>
      <c r="H22" s="21"/>
      <c r="I22" s="22"/>
    </row>
    <row r="23" spans="1:9" ht="13" customHeight="1">
      <c r="A23" s="16" t="s">
        <v>879</v>
      </c>
      <c r="B23" s="17" t="s">
        <v>880</v>
      </c>
      <c r="C23" s="13" t="s">
        <v>881</v>
      </c>
      <c r="D23" s="13" t="s">
        <v>219</v>
      </c>
      <c r="E23" s="18">
        <v>280200</v>
      </c>
      <c r="F23" s="19">
        <v>4818.5994000000001</v>
      </c>
      <c r="G23" s="20">
        <v>2.06E-2</v>
      </c>
      <c r="H23" s="21"/>
      <c r="I23" s="22"/>
    </row>
    <row r="24" spans="1:9" ht="13" customHeight="1">
      <c r="A24" s="16" t="s">
        <v>73</v>
      </c>
      <c r="B24" s="17" t="s">
        <v>74</v>
      </c>
      <c r="C24" s="13" t="s">
        <v>75</v>
      </c>
      <c r="D24" s="13" t="s">
        <v>61</v>
      </c>
      <c r="E24" s="18">
        <v>319024</v>
      </c>
      <c r="F24" s="19">
        <v>4284.1733000000004</v>
      </c>
      <c r="G24" s="20">
        <v>1.83E-2</v>
      </c>
      <c r="H24" s="21"/>
      <c r="I24" s="22"/>
    </row>
    <row r="25" spans="1:9" ht="13" customHeight="1">
      <c r="A25" s="16" t="s">
        <v>223</v>
      </c>
      <c r="B25" s="17" t="s">
        <v>224</v>
      </c>
      <c r="C25" s="13" t="s">
        <v>225</v>
      </c>
      <c r="D25" s="13" t="s">
        <v>179</v>
      </c>
      <c r="E25" s="18">
        <v>104991</v>
      </c>
      <c r="F25" s="19">
        <v>4253.7103999999999</v>
      </c>
      <c r="G25" s="20">
        <v>1.8200000000000001E-2</v>
      </c>
      <c r="H25" s="21"/>
      <c r="I25" s="22"/>
    </row>
    <row r="26" spans="1:9" ht="13" customHeight="1">
      <c r="A26" s="16" t="s">
        <v>1557</v>
      </c>
      <c r="B26" s="17" t="s">
        <v>1558</v>
      </c>
      <c r="C26" s="13" t="s">
        <v>1559</v>
      </c>
      <c r="D26" s="13" t="s">
        <v>61</v>
      </c>
      <c r="E26" s="18">
        <v>2706211</v>
      </c>
      <c r="F26" s="19">
        <v>4192.1914999999999</v>
      </c>
      <c r="G26" s="20">
        <v>1.7899999999999999E-2</v>
      </c>
      <c r="H26" s="21"/>
      <c r="I26" s="22"/>
    </row>
    <row r="27" spans="1:9" ht="13" customHeight="1">
      <c r="A27" s="16" t="s">
        <v>302</v>
      </c>
      <c r="B27" s="17" t="s">
        <v>303</v>
      </c>
      <c r="C27" s="13" t="s">
        <v>304</v>
      </c>
      <c r="D27" s="13" t="s">
        <v>236</v>
      </c>
      <c r="E27" s="18">
        <v>195147</v>
      </c>
      <c r="F27" s="19">
        <v>4158.3873999999996</v>
      </c>
      <c r="G27" s="20">
        <v>1.78E-2</v>
      </c>
      <c r="H27" s="21"/>
      <c r="I27" s="22"/>
    </row>
    <row r="28" spans="1:9" ht="13" customHeight="1">
      <c r="A28" s="16" t="s">
        <v>143</v>
      </c>
      <c r="B28" s="17" t="s">
        <v>144</v>
      </c>
      <c r="C28" s="13" t="s">
        <v>145</v>
      </c>
      <c r="D28" s="13" t="s">
        <v>146</v>
      </c>
      <c r="E28" s="18">
        <v>1494970</v>
      </c>
      <c r="F28" s="19">
        <v>4156.7641000000003</v>
      </c>
      <c r="G28" s="20">
        <v>1.78E-2</v>
      </c>
      <c r="H28" s="21"/>
      <c r="I28" s="22"/>
    </row>
    <row r="29" spans="1:9" ht="13" customHeight="1">
      <c r="A29" s="16" t="s">
        <v>111</v>
      </c>
      <c r="B29" s="17" t="s">
        <v>112</v>
      </c>
      <c r="C29" s="13" t="s">
        <v>113</v>
      </c>
      <c r="D29" s="13" t="s">
        <v>114</v>
      </c>
      <c r="E29" s="18">
        <v>658969</v>
      </c>
      <c r="F29" s="19">
        <v>3982.8085999999998</v>
      </c>
      <c r="G29" s="20">
        <v>1.7000000000000001E-2</v>
      </c>
      <c r="H29" s="21"/>
      <c r="I29" s="22"/>
    </row>
    <row r="30" spans="1:9" ht="13" customHeight="1">
      <c r="A30" s="16" t="s">
        <v>906</v>
      </c>
      <c r="B30" s="17" t="s">
        <v>907</v>
      </c>
      <c r="C30" s="13" t="s">
        <v>908</v>
      </c>
      <c r="D30" s="13" t="s">
        <v>212</v>
      </c>
      <c r="E30" s="18">
        <v>2500075</v>
      </c>
      <c r="F30" s="19">
        <v>3698.8609999999999</v>
      </c>
      <c r="G30" s="20">
        <v>1.5800000000000002E-2</v>
      </c>
      <c r="H30" s="21"/>
      <c r="I30" s="22"/>
    </row>
    <row r="31" spans="1:9" ht="13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247467</v>
      </c>
      <c r="F31" s="19">
        <v>3637.27</v>
      </c>
      <c r="G31" s="20">
        <v>1.55E-2</v>
      </c>
      <c r="H31" s="21"/>
      <c r="I31" s="22"/>
    </row>
    <row r="32" spans="1:9" ht="13" customHeight="1">
      <c r="A32" s="16" t="s">
        <v>352</v>
      </c>
      <c r="B32" s="17" t="s">
        <v>353</v>
      </c>
      <c r="C32" s="13" t="s">
        <v>354</v>
      </c>
      <c r="D32" s="13" t="s">
        <v>127</v>
      </c>
      <c r="E32" s="18">
        <v>32489</v>
      </c>
      <c r="F32" s="19">
        <v>3617.9749999999999</v>
      </c>
      <c r="G32" s="20">
        <v>1.55E-2</v>
      </c>
      <c r="H32" s="21"/>
      <c r="I32" s="22"/>
    </row>
    <row r="33" spans="1:9" ht="13" customHeight="1">
      <c r="A33" s="16" t="s">
        <v>1090</v>
      </c>
      <c r="B33" s="17" t="s">
        <v>1091</v>
      </c>
      <c r="C33" s="13" t="s">
        <v>1092</v>
      </c>
      <c r="D33" s="13" t="s">
        <v>208</v>
      </c>
      <c r="E33" s="18">
        <v>206437</v>
      </c>
      <c r="F33" s="19">
        <v>3448.7365</v>
      </c>
      <c r="G33" s="20">
        <v>1.47E-2</v>
      </c>
      <c r="H33" s="21"/>
      <c r="I33" s="22"/>
    </row>
    <row r="34" spans="1:9" ht="13" customHeight="1">
      <c r="A34" s="16" t="s">
        <v>961</v>
      </c>
      <c r="B34" s="17" t="s">
        <v>962</v>
      </c>
      <c r="C34" s="13" t="s">
        <v>963</v>
      </c>
      <c r="D34" s="13" t="s">
        <v>127</v>
      </c>
      <c r="E34" s="18">
        <v>285399</v>
      </c>
      <c r="F34" s="19">
        <v>3396.2480999999998</v>
      </c>
      <c r="G34" s="20">
        <v>1.4500000000000001E-2</v>
      </c>
      <c r="H34" s="21"/>
      <c r="I34" s="22"/>
    </row>
    <row r="35" spans="1:9" ht="13" customHeight="1">
      <c r="A35" s="16" t="s">
        <v>1560</v>
      </c>
      <c r="B35" s="17" t="s">
        <v>1561</v>
      </c>
      <c r="C35" s="13" t="s">
        <v>1562</v>
      </c>
      <c r="D35" s="13" t="s">
        <v>99</v>
      </c>
      <c r="E35" s="18">
        <v>393862</v>
      </c>
      <c r="F35" s="19">
        <v>3305.4868000000001</v>
      </c>
      <c r="G35" s="20">
        <v>1.41E-2</v>
      </c>
      <c r="H35" s="21"/>
      <c r="I35" s="22"/>
    </row>
    <row r="36" spans="1:9" ht="13" customHeight="1">
      <c r="A36" s="16" t="s">
        <v>900</v>
      </c>
      <c r="B36" s="17" t="s">
        <v>901</v>
      </c>
      <c r="C36" s="13" t="s">
        <v>902</v>
      </c>
      <c r="D36" s="13" t="s">
        <v>408</v>
      </c>
      <c r="E36" s="18">
        <v>85169</v>
      </c>
      <c r="F36" s="19">
        <v>3303.7055</v>
      </c>
      <c r="G36" s="20">
        <v>1.41E-2</v>
      </c>
      <c r="H36" s="21"/>
      <c r="I36" s="22"/>
    </row>
    <row r="37" spans="1:9" ht="13" customHeight="1">
      <c r="A37" s="16" t="s">
        <v>270</v>
      </c>
      <c r="B37" s="17" t="s">
        <v>271</v>
      </c>
      <c r="C37" s="13" t="s">
        <v>272</v>
      </c>
      <c r="D37" s="13" t="s">
        <v>219</v>
      </c>
      <c r="E37" s="18">
        <v>273999</v>
      </c>
      <c r="F37" s="19">
        <v>3241.4081999999999</v>
      </c>
      <c r="G37" s="20">
        <v>1.3899999999999999E-2</v>
      </c>
      <c r="H37" s="21"/>
      <c r="I37" s="22"/>
    </row>
    <row r="38" spans="1:9" ht="13" customHeight="1">
      <c r="A38" s="16" t="s">
        <v>1248</v>
      </c>
      <c r="B38" s="17" t="s">
        <v>1249</v>
      </c>
      <c r="C38" s="13" t="s">
        <v>1250</v>
      </c>
      <c r="D38" s="13" t="s">
        <v>110</v>
      </c>
      <c r="E38" s="18">
        <v>44004</v>
      </c>
      <c r="F38" s="19">
        <v>3217.7925</v>
      </c>
      <c r="G38" s="20">
        <v>1.38E-2</v>
      </c>
      <c r="H38" s="21"/>
      <c r="I38" s="22"/>
    </row>
    <row r="39" spans="1:9" ht="13" customHeight="1">
      <c r="A39" s="16" t="s">
        <v>1245</v>
      </c>
      <c r="B39" s="17" t="s">
        <v>1246</v>
      </c>
      <c r="C39" s="13" t="s">
        <v>1247</v>
      </c>
      <c r="D39" s="13" t="s">
        <v>219</v>
      </c>
      <c r="E39" s="18">
        <v>21204</v>
      </c>
      <c r="F39" s="19">
        <v>3217.7069999999999</v>
      </c>
      <c r="G39" s="20">
        <v>1.38E-2</v>
      </c>
      <c r="H39" s="21"/>
      <c r="I39" s="22"/>
    </row>
    <row r="40" spans="1:9" ht="13" customHeight="1">
      <c r="A40" s="16" t="s">
        <v>124</v>
      </c>
      <c r="B40" s="17" t="s">
        <v>125</v>
      </c>
      <c r="C40" s="13" t="s">
        <v>126</v>
      </c>
      <c r="D40" s="13" t="s">
        <v>127</v>
      </c>
      <c r="E40" s="18">
        <v>117723</v>
      </c>
      <c r="F40" s="19">
        <v>3098.7048</v>
      </c>
      <c r="G40" s="20">
        <v>1.32E-2</v>
      </c>
      <c r="H40" s="21"/>
      <c r="I40" s="22"/>
    </row>
    <row r="41" spans="1:9" ht="13" customHeight="1">
      <c r="A41" s="16" t="s">
        <v>1102</v>
      </c>
      <c r="B41" s="17" t="s">
        <v>1103</v>
      </c>
      <c r="C41" s="13" t="s">
        <v>1104</v>
      </c>
      <c r="D41" s="13" t="s">
        <v>1105</v>
      </c>
      <c r="E41" s="18">
        <v>176582</v>
      </c>
      <c r="F41" s="19">
        <v>2957.3953000000001</v>
      </c>
      <c r="G41" s="20">
        <v>1.26E-2</v>
      </c>
      <c r="H41" s="21"/>
      <c r="I41" s="22"/>
    </row>
    <row r="42" spans="1:9" ht="13" customHeight="1">
      <c r="A42" s="16" t="s">
        <v>273</v>
      </c>
      <c r="B42" s="17" t="s">
        <v>274</v>
      </c>
      <c r="C42" s="13" t="s">
        <v>275</v>
      </c>
      <c r="D42" s="13" t="s">
        <v>79</v>
      </c>
      <c r="E42" s="18">
        <v>143996</v>
      </c>
      <c r="F42" s="19">
        <v>2937.3744000000002</v>
      </c>
      <c r="G42" s="20">
        <v>1.26E-2</v>
      </c>
      <c r="H42" s="21"/>
      <c r="I42" s="22"/>
    </row>
    <row r="43" spans="1:9" ht="13" customHeight="1">
      <c r="A43" s="16" t="s">
        <v>76</v>
      </c>
      <c r="B43" s="17" t="s">
        <v>77</v>
      </c>
      <c r="C43" s="13" t="s">
        <v>78</v>
      </c>
      <c r="D43" s="13" t="s">
        <v>79</v>
      </c>
      <c r="E43" s="18">
        <v>799418</v>
      </c>
      <c r="F43" s="19">
        <v>2859.5182</v>
      </c>
      <c r="G43" s="20">
        <v>1.2200000000000001E-2</v>
      </c>
      <c r="H43" s="21"/>
      <c r="I43" s="22"/>
    </row>
    <row r="44" spans="1:9" ht="13" customHeight="1">
      <c r="A44" s="16" t="s">
        <v>1175</v>
      </c>
      <c r="B44" s="17" t="s">
        <v>1176</v>
      </c>
      <c r="C44" s="13" t="s">
        <v>1177</v>
      </c>
      <c r="D44" s="13" t="s">
        <v>61</v>
      </c>
      <c r="E44" s="18">
        <v>954642</v>
      </c>
      <c r="F44" s="19">
        <v>2776.0989</v>
      </c>
      <c r="G44" s="20">
        <v>1.1900000000000001E-2</v>
      </c>
      <c r="H44" s="21"/>
      <c r="I44" s="22"/>
    </row>
    <row r="45" spans="1:9" ht="13" customHeight="1">
      <c r="A45" s="16" t="s">
        <v>1196</v>
      </c>
      <c r="B45" s="17" t="s">
        <v>1197</v>
      </c>
      <c r="C45" s="13" t="s">
        <v>1198</v>
      </c>
      <c r="D45" s="13" t="s">
        <v>408</v>
      </c>
      <c r="E45" s="18">
        <v>255397</v>
      </c>
      <c r="F45" s="19">
        <v>2578.9989</v>
      </c>
      <c r="G45" s="20">
        <v>1.0999999999999999E-2</v>
      </c>
      <c r="H45" s="21"/>
      <c r="I45" s="22"/>
    </row>
    <row r="46" spans="1:9" ht="13" customHeight="1">
      <c r="A46" s="16" t="s">
        <v>897</v>
      </c>
      <c r="B46" s="17" t="s">
        <v>898</v>
      </c>
      <c r="C46" s="13" t="s">
        <v>899</v>
      </c>
      <c r="D46" s="13" t="s">
        <v>219</v>
      </c>
      <c r="E46" s="18">
        <v>101103</v>
      </c>
      <c r="F46" s="19">
        <v>2500.8838000000001</v>
      </c>
      <c r="G46" s="20">
        <v>1.0699999999999999E-2</v>
      </c>
      <c r="H46" s="21"/>
      <c r="I46" s="22"/>
    </row>
    <row r="47" spans="1:9" ht="13" customHeight="1">
      <c r="A47" s="16" t="s">
        <v>451</v>
      </c>
      <c r="B47" s="17" t="s">
        <v>452</v>
      </c>
      <c r="C47" s="13" t="s">
        <v>453</v>
      </c>
      <c r="D47" s="13" t="s">
        <v>317</v>
      </c>
      <c r="E47" s="18">
        <v>54499</v>
      </c>
      <c r="F47" s="19">
        <v>2416.7037</v>
      </c>
      <c r="G47" s="20">
        <v>1.03E-2</v>
      </c>
      <c r="H47" s="21"/>
      <c r="I47" s="22"/>
    </row>
    <row r="48" spans="1:9" ht="13" customHeight="1">
      <c r="A48" s="16" t="s">
        <v>1178</v>
      </c>
      <c r="B48" s="17" t="s">
        <v>1179</v>
      </c>
      <c r="C48" s="13" t="s">
        <v>1180</v>
      </c>
      <c r="D48" s="13" t="s">
        <v>408</v>
      </c>
      <c r="E48" s="18">
        <v>15749</v>
      </c>
      <c r="F48" s="19">
        <v>2343.1361999999999</v>
      </c>
      <c r="G48" s="20">
        <v>0.01</v>
      </c>
      <c r="H48" s="21"/>
      <c r="I48" s="22"/>
    </row>
    <row r="49" spans="1:9" ht="13" customHeight="1">
      <c r="A49" s="16" t="s">
        <v>448</v>
      </c>
      <c r="B49" s="17" t="s">
        <v>449</v>
      </c>
      <c r="C49" s="13" t="s">
        <v>450</v>
      </c>
      <c r="D49" s="13" t="s">
        <v>208</v>
      </c>
      <c r="E49" s="18">
        <v>146618</v>
      </c>
      <c r="F49" s="19">
        <v>2338.2638999999999</v>
      </c>
      <c r="G49" s="20">
        <v>0.01</v>
      </c>
      <c r="H49" s="21"/>
      <c r="I49" s="22"/>
    </row>
    <row r="50" spans="1:9" ht="13" customHeight="1">
      <c r="A50" s="16" t="s">
        <v>121</v>
      </c>
      <c r="B50" s="17" t="s">
        <v>122</v>
      </c>
      <c r="C50" s="13" t="s">
        <v>123</v>
      </c>
      <c r="D50" s="13" t="s">
        <v>79</v>
      </c>
      <c r="E50" s="18">
        <v>783181</v>
      </c>
      <c r="F50" s="19">
        <v>2309.9924000000001</v>
      </c>
      <c r="G50" s="20">
        <v>9.9000000000000008E-3</v>
      </c>
      <c r="H50" s="21"/>
      <c r="I50" s="22"/>
    </row>
    <row r="51" spans="1:9" ht="13" customHeight="1">
      <c r="A51" s="16" t="s">
        <v>247</v>
      </c>
      <c r="B51" s="17" t="s">
        <v>248</v>
      </c>
      <c r="C51" s="13" t="s">
        <v>249</v>
      </c>
      <c r="D51" s="13" t="s">
        <v>250</v>
      </c>
      <c r="E51" s="18">
        <v>253255</v>
      </c>
      <c r="F51" s="19">
        <v>2238.7741999999998</v>
      </c>
      <c r="G51" s="20">
        <v>9.5999999999999992E-3</v>
      </c>
      <c r="H51" s="21"/>
      <c r="I51" s="22"/>
    </row>
    <row r="52" spans="1:9" ht="13" customHeight="1">
      <c r="A52" s="16" t="s">
        <v>220</v>
      </c>
      <c r="B52" s="17" t="s">
        <v>221</v>
      </c>
      <c r="C52" s="13" t="s">
        <v>222</v>
      </c>
      <c r="D52" s="13" t="s">
        <v>61</v>
      </c>
      <c r="E52" s="18">
        <v>9966700</v>
      </c>
      <c r="F52" s="19">
        <v>2152.8072000000002</v>
      </c>
      <c r="G52" s="20">
        <v>9.1999999999999998E-3</v>
      </c>
      <c r="H52" s="21"/>
      <c r="I52" s="22"/>
    </row>
    <row r="53" spans="1:9" ht="13" customHeight="1">
      <c r="A53" s="16" t="s">
        <v>380</v>
      </c>
      <c r="B53" s="17" t="s">
        <v>381</v>
      </c>
      <c r="C53" s="13" t="s">
        <v>382</v>
      </c>
      <c r="D53" s="13" t="s">
        <v>127</v>
      </c>
      <c r="E53" s="18">
        <v>288540</v>
      </c>
      <c r="F53" s="19">
        <v>2137.7928999999999</v>
      </c>
      <c r="G53" s="20">
        <v>9.1000000000000004E-3</v>
      </c>
      <c r="H53" s="21"/>
      <c r="I53" s="22"/>
    </row>
    <row r="54" spans="1:9" ht="13" customHeight="1">
      <c r="A54" s="16" t="s">
        <v>1563</v>
      </c>
      <c r="B54" s="17" t="s">
        <v>1564</v>
      </c>
      <c r="C54" s="13" t="s">
        <v>1565</v>
      </c>
      <c r="D54" s="13" t="s">
        <v>229</v>
      </c>
      <c r="E54" s="18">
        <v>124507</v>
      </c>
      <c r="F54" s="19">
        <v>2070.5513999999998</v>
      </c>
      <c r="G54" s="20">
        <v>8.8999999999999999E-3</v>
      </c>
      <c r="H54" s="21"/>
      <c r="I54" s="22"/>
    </row>
    <row r="55" spans="1:9" ht="13" customHeight="1">
      <c r="A55" s="16" t="s">
        <v>374</v>
      </c>
      <c r="B55" s="17" t="s">
        <v>375</v>
      </c>
      <c r="C55" s="13" t="s">
        <v>376</v>
      </c>
      <c r="D55" s="13" t="s">
        <v>250</v>
      </c>
      <c r="E55" s="18">
        <v>27995</v>
      </c>
      <c r="F55" s="19">
        <v>1971.5479</v>
      </c>
      <c r="G55" s="20">
        <v>8.3999999999999995E-3</v>
      </c>
      <c r="H55" s="21"/>
      <c r="I55" s="22"/>
    </row>
    <row r="56" spans="1:9" ht="13" customHeight="1">
      <c r="A56" s="16" t="s">
        <v>882</v>
      </c>
      <c r="B56" s="17" t="s">
        <v>883</v>
      </c>
      <c r="C56" s="13" t="s">
        <v>884</v>
      </c>
      <c r="D56" s="13" t="s">
        <v>229</v>
      </c>
      <c r="E56" s="18">
        <v>30718</v>
      </c>
      <c r="F56" s="19">
        <v>1862.5859</v>
      </c>
      <c r="G56" s="20">
        <v>8.0000000000000002E-3</v>
      </c>
      <c r="H56" s="21"/>
      <c r="I56" s="22"/>
    </row>
    <row r="57" spans="1:9" ht="13" customHeight="1">
      <c r="A57" s="16" t="s">
        <v>254</v>
      </c>
      <c r="B57" s="17" t="s">
        <v>255</v>
      </c>
      <c r="C57" s="13" t="s">
        <v>256</v>
      </c>
      <c r="D57" s="13" t="s">
        <v>110</v>
      </c>
      <c r="E57" s="18">
        <v>28461</v>
      </c>
      <c r="F57" s="19">
        <v>1642.4843000000001</v>
      </c>
      <c r="G57" s="20">
        <v>7.0000000000000001E-3</v>
      </c>
      <c r="H57" s="21"/>
      <c r="I57" s="22"/>
    </row>
    <row r="58" spans="1:9" ht="13" customHeight="1">
      <c r="A58" s="16" t="s">
        <v>1566</v>
      </c>
      <c r="B58" s="17" t="s">
        <v>1567</v>
      </c>
      <c r="C58" s="13" t="s">
        <v>1568</v>
      </c>
      <c r="D58" s="13" t="s">
        <v>408</v>
      </c>
      <c r="E58" s="18">
        <v>101050</v>
      </c>
      <c r="F58" s="19">
        <v>1560.7173</v>
      </c>
      <c r="G58" s="20">
        <v>6.7000000000000002E-3</v>
      </c>
      <c r="H58" s="21"/>
      <c r="I58" s="22"/>
    </row>
    <row r="59" spans="1:9" ht="13" customHeight="1">
      <c r="A59" s="16" t="s">
        <v>1106</v>
      </c>
      <c r="B59" s="17" t="s">
        <v>1107</v>
      </c>
      <c r="C59" s="13" t="s">
        <v>1108</v>
      </c>
      <c r="D59" s="13" t="s">
        <v>327</v>
      </c>
      <c r="E59" s="18">
        <v>232978</v>
      </c>
      <c r="F59" s="19">
        <v>1231.5217</v>
      </c>
      <c r="G59" s="20">
        <v>5.3E-3</v>
      </c>
      <c r="H59" s="21"/>
      <c r="I59" s="22"/>
    </row>
    <row r="60" spans="1:9" ht="13" customHeight="1">
      <c r="A60" s="16" t="s">
        <v>912</v>
      </c>
      <c r="B60" s="17" t="s">
        <v>913</v>
      </c>
      <c r="C60" s="13" t="s">
        <v>914</v>
      </c>
      <c r="D60" s="13" t="s">
        <v>915</v>
      </c>
      <c r="E60" s="18">
        <v>84406</v>
      </c>
      <c r="F60" s="19">
        <v>1218.5694000000001</v>
      </c>
      <c r="G60" s="20">
        <v>5.1999999999999998E-3</v>
      </c>
      <c r="H60" s="21"/>
      <c r="I60" s="22"/>
    </row>
    <row r="61" spans="1:9" ht="13" customHeight="1">
      <c r="A61" s="16" t="s">
        <v>1569</v>
      </c>
      <c r="B61" s="17" t="s">
        <v>1570</v>
      </c>
      <c r="C61" s="13" t="s">
        <v>1571</v>
      </c>
      <c r="D61" s="13" t="s">
        <v>150</v>
      </c>
      <c r="E61" s="18">
        <v>20575</v>
      </c>
      <c r="F61" s="19">
        <v>1218.04</v>
      </c>
      <c r="G61" s="20">
        <v>5.1999999999999998E-3</v>
      </c>
      <c r="H61" s="21"/>
      <c r="I61" s="22"/>
    </row>
    <row r="62" spans="1:9" ht="13" customHeight="1">
      <c r="A62" s="16" t="s">
        <v>154</v>
      </c>
      <c r="B62" s="17" t="s">
        <v>155</v>
      </c>
      <c r="C62" s="13" t="s">
        <v>156</v>
      </c>
      <c r="D62" s="13" t="s">
        <v>157</v>
      </c>
      <c r="E62" s="18">
        <v>2065921</v>
      </c>
      <c r="F62" s="19">
        <v>1088.1206</v>
      </c>
      <c r="G62" s="20">
        <v>4.7000000000000002E-3</v>
      </c>
      <c r="H62" s="21"/>
      <c r="I62" s="22"/>
    </row>
    <row r="63" spans="1:9" ht="13" customHeight="1">
      <c r="A63" s="16" t="s">
        <v>1206</v>
      </c>
      <c r="B63" s="17" t="s">
        <v>1207</v>
      </c>
      <c r="C63" s="13" t="s">
        <v>1208</v>
      </c>
      <c r="D63" s="13" t="s">
        <v>1209</v>
      </c>
      <c r="E63" s="18">
        <v>112660</v>
      </c>
      <c r="F63" s="19">
        <v>1061.7077999999999</v>
      </c>
      <c r="G63" s="20">
        <v>4.4999999999999997E-3</v>
      </c>
      <c r="H63" s="21"/>
      <c r="I63" s="22"/>
    </row>
    <row r="64" spans="1:9" ht="13" customHeight="1">
      <c r="A64" s="16" t="s">
        <v>1069</v>
      </c>
      <c r="B64" s="17" t="s">
        <v>1070</v>
      </c>
      <c r="C64" s="13" t="s">
        <v>1071</v>
      </c>
      <c r="D64" s="13" t="s">
        <v>179</v>
      </c>
      <c r="E64" s="18">
        <v>116969</v>
      </c>
      <c r="F64" s="19">
        <v>1051.6683</v>
      </c>
      <c r="G64" s="20">
        <v>4.4999999999999997E-3</v>
      </c>
      <c r="H64" s="21"/>
      <c r="I64" s="22"/>
    </row>
    <row r="65" spans="1:9" ht="13" customHeight="1">
      <c r="A65" s="16" t="s">
        <v>430</v>
      </c>
      <c r="B65" s="17" t="s">
        <v>431</v>
      </c>
      <c r="C65" s="13" t="s">
        <v>432</v>
      </c>
      <c r="D65" s="13" t="s">
        <v>229</v>
      </c>
      <c r="E65" s="18">
        <v>14705</v>
      </c>
      <c r="F65" s="19">
        <v>922.29759999999999</v>
      </c>
      <c r="G65" s="20">
        <v>3.8999999999999998E-3</v>
      </c>
      <c r="H65" s="21"/>
      <c r="I65" s="22"/>
    </row>
    <row r="66" spans="1:9" ht="13" customHeight="1">
      <c r="A66" s="16" t="s">
        <v>1572</v>
      </c>
      <c r="B66" s="17" t="s">
        <v>1573</v>
      </c>
      <c r="C66" s="13" t="s">
        <v>1574</v>
      </c>
      <c r="D66" s="13" t="s">
        <v>179</v>
      </c>
      <c r="E66" s="18">
        <v>376689</v>
      </c>
      <c r="F66" s="19">
        <v>886.91430000000003</v>
      </c>
      <c r="G66" s="20">
        <v>3.8E-3</v>
      </c>
      <c r="H66" s="21"/>
      <c r="I66" s="22"/>
    </row>
    <row r="67" spans="1:9" ht="13" customHeight="1">
      <c r="A67" s="16" t="s">
        <v>885</v>
      </c>
      <c r="B67" s="17" t="s">
        <v>886</v>
      </c>
      <c r="C67" s="13" t="s">
        <v>887</v>
      </c>
      <c r="D67" s="13" t="s">
        <v>219</v>
      </c>
      <c r="E67" s="18">
        <v>18206</v>
      </c>
      <c r="F67" s="19">
        <v>822.89300000000003</v>
      </c>
      <c r="G67" s="20">
        <v>3.5000000000000001E-3</v>
      </c>
      <c r="H67" s="21"/>
      <c r="I67" s="22"/>
    </row>
    <row r="68" spans="1:9" ht="13" customHeight="1">
      <c r="A68" s="16" t="s">
        <v>1210</v>
      </c>
      <c r="B68" s="17" t="s">
        <v>1211</v>
      </c>
      <c r="C68" s="13" t="s">
        <v>1212</v>
      </c>
      <c r="D68" s="13" t="s">
        <v>317</v>
      </c>
      <c r="E68" s="18">
        <v>27236</v>
      </c>
      <c r="F68" s="19">
        <v>817.92430000000002</v>
      </c>
      <c r="G68" s="20">
        <v>3.5000000000000001E-3</v>
      </c>
      <c r="H68" s="21"/>
      <c r="I68" s="22"/>
    </row>
    <row r="69" spans="1:9" ht="13" customHeight="1">
      <c r="A69" s="16" t="s">
        <v>1270</v>
      </c>
      <c r="B69" s="17" t="s">
        <v>1271</v>
      </c>
      <c r="C69" s="13" t="s">
        <v>1272</v>
      </c>
      <c r="D69" s="13" t="s">
        <v>219</v>
      </c>
      <c r="E69" s="18">
        <v>400000</v>
      </c>
      <c r="F69" s="19">
        <v>688.84</v>
      </c>
      <c r="G69" s="20">
        <v>2.8999999999999998E-3</v>
      </c>
      <c r="H69" s="21"/>
      <c r="I69" s="22"/>
    </row>
    <row r="70" spans="1:9" ht="13" customHeight="1">
      <c r="A70" s="4"/>
      <c r="B70" s="12" t="s">
        <v>460</v>
      </c>
      <c r="C70" s="13"/>
      <c r="D70" s="13"/>
      <c r="E70" s="13"/>
      <c r="F70" s="23">
        <v>228417.2629</v>
      </c>
      <c r="G70" s="24">
        <f>ROUND(SUM(G1:G69),4)</f>
        <v>0.97609999999999997</v>
      </c>
      <c r="H70" s="25"/>
      <c r="I70" s="26"/>
    </row>
    <row r="71" spans="1:9" ht="13" customHeight="1">
      <c r="A71" s="4"/>
      <c r="B71" s="27" t="s">
        <v>461</v>
      </c>
      <c r="C71" s="1"/>
      <c r="D71" s="1"/>
      <c r="E71" s="1"/>
      <c r="F71" s="25" t="s">
        <v>462</v>
      </c>
      <c r="G71" s="25" t="s">
        <v>462</v>
      </c>
      <c r="H71" s="25"/>
      <c r="I71" s="26"/>
    </row>
    <row r="72" spans="1:9" ht="13" customHeight="1">
      <c r="A72" s="4"/>
      <c r="B72" s="27" t="s">
        <v>460</v>
      </c>
      <c r="C72" s="1"/>
      <c r="D72" s="1"/>
      <c r="E72" s="1"/>
      <c r="F72" s="25" t="s">
        <v>462</v>
      </c>
      <c r="G72" s="25" t="s">
        <v>462</v>
      </c>
      <c r="H72" s="25"/>
      <c r="I72" s="26"/>
    </row>
    <row r="73" spans="1:9" ht="13" customHeight="1">
      <c r="A73" s="4"/>
      <c r="B73" s="27" t="s">
        <v>463</v>
      </c>
      <c r="C73" s="28"/>
      <c r="D73" s="1"/>
      <c r="E73" s="28"/>
      <c r="F73" s="23">
        <v>228417.2629</v>
      </c>
      <c r="G73" s="24">
        <f>ROUND(SUM(G70),4)</f>
        <v>0.97609999999999997</v>
      </c>
      <c r="H73" s="25"/>
      <c r="I73" s="26"/>
    </row>
    <row r="74" spans="1:9" ht="13" customHeight="1">
      <c r="A74" s="4"/>
      <c r="B74" s="12" t="s">
        <v>464</v>
      </c>
      <c r="C74" s="13"/>
      <c r="D74" s="13"/>
      <c r="E74" s="13"/>
      <c r="F74" s="13"/>
      <c r="G74" s="13"/>
      <c r="H74" s="14"/>
      <c r="I74" s="15"/>
    </row>
    <row r="75" spans="1:9" ht="13" customHeight="1">
      <c r="A75" s="4"/>
      <c r="B75" s="12" t="s">
        <v>465</v>
      </c>
      <c r="C75" s="13"/>
      <c r="D75" s="13"/>
      <c r="E75" s="13"/>
      <c r="F75" s="4"/>
      <c r="G75" s="14"/>
      <c r="H75" s="14"/>
      <c r="I75" s="15"/>
    </row>
    <row r="76" spans="1:9" ht="13" customHeight="1">
      <c r="A76" s="16" t="s">
        <v>1575</v>
      </c>
      <c r="B76" s="17" t="s">
        <v>1576</v>
      </c>
      <c r="C76" s="13"/>
      <c r="D76" s="13"/>
      <c r="E76" s="18">
        <v>-112500</v>
      </c>
      <c r="F76" s="19">
        <v>-1877.625</v>
      </c>
      <c r="G76" s="20">
        <v>-8.0000000000000002E-3</v>
      </c>
      <c r="H76" s="21"/>
      <c r="I76" s="22"/>
    </row>
    <row r="77" spans="1:9" ht="13" customHeight="1">
      <c r="A77" s="4"/>
      <c r="B77" s="12" t="s">
        <v>460</v>
      </c>
      <c r="C77" s="13"/>
      <c r="D77" s="13"/>
      <c r="E77" s="13"/>
      <c r="F77" s="23">
        <v>-1877.625</v>
      </c>
      <c r="G77" s="24">
        <f>ROUND(SUM(G74:G76),4)</f>
        <v>-8.0000000000000002E-3</v>
      </c>
      <c r="H77" s="25"/>
      <c r="I77" s="26"/>
    </row>
    <row r="78" spans="1:9" ht="13" customHeight="1">
      <c r="A78" s="4"/>
      <c r="B78" s="27" t="s">
        <v>463</v>
      </c>
      <c r="C78" s="28"/>
      <c r="D78" s="1"/>
      <c r="E78" s="28"/>
      <c r="F78" s="23">
        <v>-1877.625</v>
      </c>
      <c r="G78" s="24">
        <f>ROUND(SUM(G77),4)</f>
        <v>-8.0000000000000002E-3</v>
      </c>
      <c r="H78" s="25"/>
      <c r="I78" s="26"/>
    </row>
    <row r="79" spans="1:9" ht="13" customHeight="1">
      <c r="A79" s="4"/>
      <c r="B79" s="12" t="s">
        <v>867</v>
      </c>
      <c r="C79" s="13"/>
      <c r="D79" s="13"/>
      <c r="E79" s="13"/>
      <c r="F79" s="13"/>
      <c r="G79" s="13"/>
      <c r="H79" s="14"/>
      <c r="I79" s="15"/>
    </row>
    <row r="80" spans="1:9" ht="13" customHeight="1">
      <c r="A80" s="16" t="s">
        <v>868</v>
      </c>
      <c r="B80" s="17" t="s">
        <v>869</v>
      </c>
      <c r="C80" s="13"/>
      <c r="D80" s="13"/>
      <c r="E80" s="18"/>
      <c r="F80" s="19">
        <v>2953.1581000000001</v>
      </c>
      <c r="G80" s="20">
        <v>1.26E-2</v>
      </c>
      <c r="H80" s="29">
        <v>5.379126387561093E-2</v>
      </c>
      <c r="I80" s="22"/>
    </row>
    <row r="81" spans="1:9" ht="13" customHeight="1">
      <c r="A81" s="4"/>
      <c r="B81" s="12" t="s">
        <v>460</v>
      </c>
      <c r="C81" s="13"/>
      <c r="D81" s="13"/>
      <c r="E81" s="13"/>
      <c r="F81" s="23">
        <v>2953.1581000000001</v>
      </c>
      <c r="G81" s="24">
        <f>ROUND(SUM(G79:G80),4)</f>
        <v>1.26E-2</v>
      </c>
      <c r="H81" s="25"/>
      <c r="I81" s="26"/>
    </row>
    <row r="82" spans="1:9" ht="13" customHeight="1">
      <c r="A82" s="4"/>
      <c r="B82" s="27" t="s">
        <v>463</v>
      </c>
      <c r="C82" s="28"/>
      <c r="D82" s="1"/>
      <c r="E82" s="28"/>
      <c r="F82" s="23">
        <v>2953.1581000000001</v>
      </c>
      <c r="G82" s="24">
        <f>ROUND(SUM(G81),4)</f>
        <v>1.26E-2</v>
      </c>
      <c r="H82" s="25"/>
      <c r="I82" s="26"/>
    </row>
    <row r="83" spans="1:9" ht="13" customHeight="1">
      <c r="A83" s="4"/>
      <c r="B83" s="27" t="s">
        <v>870</v>
      </c>
      <c r="C83" s="13"/>
      <c r="D83" s="1"/>
      <c r="E83" s="13"/>
      <c r="F83" s="30">
        <v>4467.4340000000002</v>
      </c>
      <c r="G83" s="24">
        <v>1.9300000000000001E-2</v>
      </c>
      <c r="H83" s="25"/>
      <c r="I83" s="26"/>
    </row>
    <row r="84" spans="1:9" ht="13" customHeight="1">
      <c r="A84" s="4"/>
      <c r="B84" s="31" t="s">
        <v>871</v>
      </c>
      <c r="C84" s="32"/>
      <c r="D84" s="32"/>
      <c r="E84" s="32"/>
      <c r="F84" s="33">
        <v>233960.23</v>
      </c>
      <c r="G84" s="34">
        <f>ROUND(SUM(G73,G78,G82,G83),4)</f>
        <v>1</v>
      </c>
      <c r="H84" s="35"/>
      <c r="I84" s="36"/>
    </row>
    <row r="85" spans="1:9" ht="13" customHeight="1">
      <c r="A85" s="4"/>
      <c r="B85" s="6"/>
      <c r="C85" s="4"/>
      <c r="D85" s="4"/>
      <c r="E85" s="4"/>
      <c r="F85" s="4"/>
      <c r="G85" s="4"/>
      <c r="H85" s="4"/>
      <c r="I85" s="4"/>
    </row>
    <row r="86" spans="1:9" ht="13" customHeight="1">
      <c r="A86" s="4"/>
      <c r="B86" s="3" t="s">
        <v>874</v>
      </c>
      <c r="C86" s="4"/>
      <c r="D86" s="4"/>
      <c r="E86" s="4"/>
      <c r="F86" s="4"/>
      <c r="G86" s="4"/>
      <c r="H86" s="4"/>
      <c r="I86" s="4"/>
    </row>
    <row r="87" spans="1:9" ht="26.15" customHeight="1">
      <c r="A87" s="4"/>
      <c r="B87" s="129" t="s">
        <v>2082</v>
      </c>
      <c r="C87" s="129"/>
      <c r="D87" s="129"/>
      <c r="E87" s="129"/>
      <c r="F87" s="129"/>
      <c r="G87" s="129"/>
      <c r="H87" s="129"/>
      <c r="I87" s="129"/>
    </row>
    <row r="88" spans="1:9" ht="13" customHeight="1">
      <c r="A88" s="4"/>
      <c r="B88" s="129"/>
      <c r="C88" s="129"/>
      <c r="D88" s="129"/>
      <c r="E88" s="129"/>
      <c r="F88" s="129"/>
      <c r="G88" s="129"/>
      <c r="H88" s="129"/>
      <c r="I88" s="129"/>
    </row>
    <row r="89" spans="1:9" ht="13" customHeight="1">
      <c r="A89" s="4"/>
      <c r="B89" s="43" t="s">
        <v>1960</v>
      </c>
      <c r="C89" s="44"/>
      <c r="D89" s="44"/>
      <c r="E89" s="45"/>
      <c r="F89" s="45"/>
      <c r="G89" s="45"/>
      <c r="H89" s="45"/>
      <c r="I89" s="46"/>
    </row>
    <row r="90" spans="1:9" ht="13" customHeight="1">
      <c r="A90" s="4"/>
      <c r="B90" s="47" t="s">
        <v>1961</v>
      </c>
      <c r="C90" s="48"/>
      <c r="D90" s="48"/>
      <c r="E90" s="49"/>
      <c r="F90" s="49"/>
      <c r="G90" s="49"/>
      <c r="H90" s="49"/>
      <c r="I90" s="50"/>
    </row>
    <row r="91" spans="1:9" ht="13" customHeight="1">
      <c r="A91" s="4"/>
      <c r="B91" s="47" t="s">
        <v>1962</v>
      </c>
      <c r="C91" s="48"/>
      <c r="D91" s="48"/>
      <c r="E91" s="49"/>
      <c r="F91" s="49"/>
      <c r="G91" s="49"/>
      <c r="H91" s="49"/>
      <c r="I91" s="50"/>
    </row>
    <row r="92" spans="1:9" ht="13" customHeight="1">
      <c r="A92" s="4"/>
      <c r="B92" s="52" t="s">
        <v>1963</v>
      </c>
      <c r="C92" s="53" t="s">
        <v>1971</v>
      </c>
      <c r="D92" s="54" t="s">
        <v>1964</v>
      </c>
      <c r="E92" s="49"/>
      <c r="F92" s="49"/>
      <c r="G92" s="49"/>
      <c r="H92" s="49"/>
      <c r="I92" s="50"/>
    </row>
    <row r="93" spans="1:9" ht="13" customHeight="1">
      <c r="A93" s="4"/>
      <c r="B93" s="55" t="s">
        <v>1965</v>
      </c>
      <c r="C93" s="56">
        <v>12.568</v>
      </c>
      <c r="D93" s="57">
        <v>12.583</v>
      </c>
      <c r="E93" s="49"/>
      <c r="F93" s="49"/>
      <c r="G93" s="49"/>
      <c r="H93" s="49"/>
      <c r="I93" s="50"/>
    </row>
    <row r="94" spans="1:9" ht="13" customHeight="1">
      <c r="A94" s="4"/>
      <c r="B94" s="55" t="s">
        <v>1966</v>
      </c>
      <c r="C94" s="56">
        <v>12.568</v>
      </c>
      <c r="D94" s="57">
        <v>12.583</v>
      </c>
      <c r="E94" s="49"/>
      <c r="F94" s="49"/>
      <c r="G94" s="49"/>
      <c r="H94" s="49"/>
      <c r="I94" s="50"/>
    </row>
    <row r="95" spans="1:9" ht="13" customHeight="1">
      <c r="A95" s="4"/>
      <c r="B95" s="55" t="s">
        <v>1967</v>
      </c>
      <c r="C95" s="56">
        <v>12.913</v>
      </c>
      <c r="D95" s="57">
        <v>12.912000000000001</v>
      </c>
      <c r="E95" s="49"/>
      <c r="F95" s="49"/>
      <c r="G95" s="49"/>
      <c r="H95" s="49"/>
      <c r="I95" s="50"/>
    </row>
    <row r="96" spans="1:9" ht="13" customHeight="1">
      <c r="A96" s="4"/>
      <c r="B96" s="55" t="s">
        <v>1968</v>
      </c>
      <c r="C96" s="56">
        <v>12.913</v>
      </c>
      <c r="D96" s="57">
        <v>12.912000000000001</v>
      </c>
      <c r="E96" s="49"/>
      <c r="F96" s="49"/>
      <c r="G96" s="49"/>
      <c r="H96" s="49"/>
      <c r="I96" s="50"/>
    </row>
    <row r="97" spans="1:9" ht="13" customHeight="1">
      <c r="A97" s="4"/>
      <c r="B97" s="47" t="s">
        <v>1969</v>
      </c>
      <c r="C97" s="48"/>
      <c r="D97" s="48"/>
      <c r="E97" s="49"/>
      <c r="F97" s="49"/>
      <c r="G97" s="49"/>
      <c r="H97" s="49"/>
      <c r="I97" s="50"/>
    </row>
    <row r="98" spans="1:9" ht="13" customHeight="1">
      <c r="A98" s="4"/>
      <c r="B98" s="60" t="s">
        <v>2008</v>
      </c>
      <c r="C98" s="48"/>
      <c r="D98" s="48"/>
      <c r="E98" s="49"/>
      <c r="F98" s="49"/>
      <c r="G98" s="49"/>
      <c r="H98" s="49"/>
      <c r="I98" s="50"/>
    </row>
    <row r="99" spans="1:9" ht="13" customHeight="1">
      <c r="A99" s="4"/>
      <c r="B99" s="47" t="s">
        <v>1985</v>
      </c>
      <c r="C99" s="48"/>
      <c r="D99" s="48"/>
      <c r="E99" s="49"/>
      <c r="F99" s="49"/>
      <c r="G99" s="49"/>
      <c r="H99" s="49"/>
      <c r="I99" s="50"/>
    </row>
    <row r="100" spans="1:9" ht="13" customHeight="1">
      <c r="A100" s="4"/>
      <c r="B100" s="47" t="s">
        <v>1993</v>
      </c>
      <c r="C100" s="48"/>
      <c r="D100" s="48"/>
      <c r="E100" s="49"/>
      <c r="F100" s="49"/>
      <c r="G100" s="49"/>
      <c r="H100" s="49"/>
      <c r="I100" s="50"/>
    </row>
    <row r="101" spans="1:9" ht="13" customHeight="1">
      <c r="A101" s="4"/>
      <c r="B101" s="47" t="s">
        <v>1987</v>
      </c>
      <c r="C101" s="48"/>
      <c r="D101" s="48"/>
      <c r="E101" s="49"/>
      <c r="F101" s="49"/>
      <c r="G101" s="49"/>
      <c r="H101" s="49"/>
      <c r="I101" s="50"/>
    </row>
    <row r="102" spans="1:9" ht="13" customHeight="1">
      <c r="A102" s="4"/>
      <c r="B102" s="60" t="s">
        <v>2096</v>
      </c>
      <c r="C102" s="48"/>
      <c r="D102" s="48"/>
      <c r="E102" s="49"/>
      <c r="F102" s="49"/>
      <c r="G102" s="49"/>
      <c r="H102" s="49"/>
      <c r="I102" s="50"/>
    </row>
    <row r="103" spans="1:9" ht="13" customHeight="1">
      <c r="A103" s="4"/>
      <c r="B103" s="86"/>
      <c r="C103" s="51"/>
      <c r="D103" s="51"/>
      <c r="E103" s="71"/>
      <c r="F103" s="71"/>
      <c r="G103" s="71"/>
      <c r="H103" s="71"/>
      <c r="I103" s="72"/>
    </row>
    <row r="104" spans="1:9" ht="13" customHeight="1">
      <c r="A104" s="4"/>
      <c r="B104" s="3"/>
      <c r="C104" s="3"/>
      <c r="D104" s="3"/>
      <c r="E104" s="3"/>
      <c r="F104" s="3"/>
      <c r="G104" s="3"/>
      <c r="H104" s="3"/>
      <c r="I104" s="3"/>
    </row>
    <row r="105" spans="1:9" ht="13" customHeight="1">
      <c r="A105" s="4"/>
      <c r="B105" s="3"/>
      <c r="C105" s="3"/>
      <c r="D105" s="3"/>
      <c r="E105" s="3"/>
      <c r="F105" s="3"/>
      <c r="G105" s="3"/>
      <c r="H105" s="3"/>
      <c r="I105" s="3"/>
    </row>
    <row r="106" spans="1:9" ht="13" customHeight="1">
      <c r="A106" s="4"/>
      <c r="B106" s="3"/>
      <c r="C106" s="3"/>
      <c r="D106" s="3"/>
      <c r="E106" s="3"/>
      <c r="F106" s="3"/>
      <c r="G106" s="3"/>
      <c r="H106" s="3"/>
      <c r="I106" s="3"/>
    </row>
    <row r="107" spans="1:9" ht="13" customHeight="1">
      <c r="A107" s="4"/>
      <c r="B107" s="129"/>
      <c r="C107" s="129"/>
      <c r="D107" s="129"/>
      <c r="E107" s="129"/>
      <c r="F107" s="129"/>
      <c r="G107" s="129"/>
      <c r="H107" s="129"/>
      <c r="I107" s="129"/>
    </row>
    <row r="108" spans="1:9" ht="13" customHeight="1">
      <c r="A108" s="4"/>
      <c r="B108" s="4"/>
      <c r="C108" s="130" t="s">
        <v>1577</v>
      </c>
      <c r="D108" s="130"/>
      <c r="E108" s="130"/>
      <c r="F108" s="130"/>
      <c r="G108" s="4"/>
      <c r="H108" s="4"/>
      <c r="I108" s="4"/>
    </row>
    <row r="109" spans="1:9" ht="13" customHeight="1">
      <c r="A109" s="4"/>
      <c r="B109" s="37" t="s">
        <v>876</v>
      </c>
      <c r="C109" s="130" t="s">
        <v>877</v>
      </c>
      <c r="D109" s="130"/>
      <c r="E109" s="130"/>
      <c r="F109" s="130"/>
      <c r="G109" s="4"/>
      <c r="H109" s="4"/>
      <c r="I109" s="4"/>
    </row>
    <row r="110" spans="1:9" ht="135" customHeight="1">
      <c r="A110" s="4"/>
      <c r="B110" s="38"/>
      <c r="C110" s="128"/>
      <c r="D110" s="128"/>
      <c r="E110" s="4"/>
      <c r="F110" s="4"/>
      <c r="G110" s="4"/>
      <c r="H110" s="4"/>
      <c r="I110" s="4"/>
    </row>
  </sheetData>
  <mergeCells count="6">
    <mergeCell ref="C110:D110"/>
    <mergeCell ref="B87:I87"/>
    <mergeCell ref="B88:I88"/>
    <mergeCell ref="B107:I107"/>
    <mergeCell ref="C108:F108"/>
    <mergeCell ref="C109:F109"/>
  </mergeCells>
  <hyperlinks>
    <hyperlink ref="A1" location="BajajFinservLargeandMidcapFund" display="BFLMC" xr:uid="{00000000-0004-0000-0E00-000000000000}"/>
    <hyperlink ref="B1" location="BajajFinservLargeandMidcapFund" display="Bajaj Finserv Large and Midcap Fund" xr:uid="{00000000-0004-0000-0E00-000001000000}"/>
  </hyperlinks>
  <pageMargins left="0" right="0" top="0" bottom="0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I127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28</v>
      </c>
      <c r="B1" s="3" t="s">
        <v>29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62</v>
      </c>
      <c r="B7" s="17" t="s">
        <v>63</v>
      </c>
      <c r="C7" s="13" t="s">
        <v>64</v>
      </c>
      <c r="D7" s="13" t="s">
        <v>61</v>
      </c>
      <c r="E7" s="18">
        <v>887128</v>
      </c>
      <c r="F7" s="19">
        <v>8793.2127</v>
      </c>
      <c r="G7" s="20">
        <v>6.13E-2</v>
      </c>
      <c r="H7" s="21"/>
      <c r="I7" s="22"/>
    </row>
    <row r="8" spans="1:9" ht="13" customHeight="1">
      <c r="A8" s="16" t="s">
        <v>158</v>
      </c>
      <c r="B8" s="17" t="s">
        <v>159</v>
      </c>
      <c r="C8" s="13" t="s">
        <v>160</v>
      </c>
      <c r="D8" s="13" t="s">
        <v>61</v>
      </c>
      <c r="E8" s="18">
        <v>605670</v>
      </c>
      <c r="F8" s="19">
        <v>5948.8906999999999</v>
      </c>
      <c r="G8" s="20">
        <v>4.1500000000000002E-2</v>
      </c>
      <c r="H8" s="21"/>
      <c r="I8" s="22"/>
    </row>
    <row r="9" spans="1:9" ht="13" customHeight="1">
      <c r="A9" s="16" t="s">
        <v>65</v>
      </c>
      <c r="B9" s="17" t="s">
        <v>66</v>
      </c>
      <c r="C9" s="13" t="s">
        <v>67</v>
      </c>
      <c r="D9" s="13" t="s">
        <v>68</v>
      </c>
      <c r="E9" s="18">
        <v>301732</v>
      </c>
      <c r="F9" s="19">
        <v>4738.3993</v>
      </c>
      <c r="G9" s="20">
        <v>3.3000000000000002E-2</v>
      </c>
      <c r="H9" s="21"/>
      <c r="I9" s="22"/>
    </row>
    <row r="10" spans="1:9" ht="13" customHeight="1">
      <c r="A10" s="16" t="s">
        <v>457</v>
      </c>
      <c r="B10" s="17" t="s">
        <v>458</v>
      </c>
      <c r="C10" s="13" t="s">
        <v>459</v>
      </c>
      <c r="D10" s="13" t="s">
        <v>229</v>
      </c>
      <c r="E10" s="18">
        <v>280929</v>
      </c>
      <c r="F10" s="19">
        <v>4538.1270999999997</v>
      </c>
      <c r="G10" s="20">
        <v>3.1600000000000003E-2</v>
      </c>
      <c r="H10" s="21"/>
      <c r="I10" s="22"/>
    </row>
    <row r="11" spans="1:9" ht="13" customHeight="1">
      <c r="A11" s="16" t="s">
        <v>73</v>
      </c>
      <c r="B11" s="17" t="s">
        <v>74</v>
      </c>
      <c r="C11" s="13" t="s">
        <v>75</v>
      </c>
      <c r="D11" s="13" t="s">
        <v>61</v>
      </c>
      <c r="E11" s="18">
        <v>311000</v>
      </c>
      <c r="F11" s="19">
        <v>4176.4189999999999</v>
      </c>
      <c r="G11" s="20">
        <v>2.9100000000000001E-2</v>
      </c>
      <c r="H11" s="21"/>
      <c r="I11" s="22"/>
    </row>
    <row r="12" spans="1:9" ht="13" customHeight="1">
      <c r="A12" s="16" t="s">
        <v>298</v>
      </c>
      <c r="B12" s="17" t="s">
        <v>299</v>
      </c>
      <c r="C12" s="13" t="s">
        <v>300</v>
      </c>
      <c r="D12" s="13" t="s">
        <v>301</v>
      </c>
      <c r="E12" s="18">
        <v>89490</v>
      </c>
      <c r="F12" s="19">
        <v>3654.3242</v>
      </c>
      <c r="G12" s="20">
        <v>2.5499999999999998E-2</v>
      </c>
      <c r="H12" s="21"/>
      <c r="I12" s="22"/>
    </row>
    <row r="13" spans="1:9" ht="13" customHeight="1">
      <c r="A13" s="16" t="s">
        <v>1578</v>
      </c>
      <c r="B13" s="17" t="s">
        <v>1579</v>
      </c>
      <c r="C13" s="13" t="s">
        <v>1580</v>
      </c>
      <c r="D13" s="13" t="s">
        <v>61</v>
      </c>
      <c r="E13" s="18">
        <v>329835</v>
      </c>
      <c r="F13" s="19">
        <v>2761.5435000000002</v>
      </c>
      <c r="G13" s="20">
        <v>1.9199999999999998E-2</v>
      </c>
      <c r="H13" s="21"/>
      <c r="I13" s="22"/>
    </row>
    <row r="14" spans="1:9" ht="13" customHeight="1">
      <c r="A14" s="16" t="s">
        <v>196</v>
      </c>
      <c r="B14" s="17" t="s">
        <v>197</v>
      </c>
      <c r="C14" s="13" t="s">
        <v>198</v>
      </c>
      <c r="D14" s="13" t="s">
        <v>99</v>
      </c>
      <c r="E14" s="18">
        <v>1512392</v>
      </c>
      <c r="F14" s="19">
        <v>2723.5155</v>
      </c>
      <c r="G14" s="20">
        <v>1.9E-2</v>
      </c>
      <c r="H14" s="21"/>
      <c r="I14" s="22"/>
    </row>
    <row r="15" spans="1:9" ht="13" customHeight="1">
      <c r="A15" s="16" t="s">
        <v>132</v>
      </c>
      <c r="B15" s="17" t="s">
        <v>133</v>
      </c>
      <c r="C15" s="13" t="s">
        <v>134</v>
      </c>
      <c r="D15" s="13" t="s">
        <v>72</v>
      </c>
      <c r="E15" s="18">
        <v>125931</v>
      </c>
      <c r="F15" s="19">
        <v>2651.6030999999998</v>
      </c>
      <c r="G15" s="20">
        <v>1.8499999999999999E-2</v>
      </c>
      <c r="H15" s="21"/>
      <c r="I15" s="22"/>
    </row>
    <row r="16" spans="1:9" ht="13" customHeight="1">
      <c r="A16" s="16" t="s">
        <v>427</v>
      </c>
      <c r="B16" s="17" t="s">
        <v>428</v>
      </c>
      <c r="C16" s="13" t="s">
        <v>429</v>
      </c>
      <c r="D16" s="13" t="s">
        <v>229</v>
      </c>
      <c r="E16" s="18">
        <v>149481</v>
      </c>
      <c r="F16" s="19">
        <v>2426.5250999999998</v>
      </c>
      <c r="G16" s="20">
        <v>1.6899999999999998E-2</v>
      </c>
      <c r="H16" s="21"/>
      <c r="I16" s="22"/>
    </row>
    <row r="17" spans="1:9" ht="13" customHeight="1">
      <c r="A17" s="16" t="s">
        <v>894</v>
      </c>
      <c r="B17" s="17" t="s">
        <v>895</v>
      </c>
      <c r="C17" s="13" t="s">
        <v>896</v>
      </c>
      <c r="D17" s="13" t="s">
        <v>131</v>
      </c>
      <c r="E17" s="18">
        <v>104341</v>
      </c>
      <c r="F17" s="19">
        <v>2416.4331999999999</v>
      </c>
      <c r="G17" s="20">
        <v>1.6799999999999999E-2</v>
      </c>
      <c r="H17" s="21"/>
      <c r="I17" s="22"/>
    </row>
    <row r="18" spans="1:9" ht="13" customHeight="1">
      <c r="A18" s="16" t="s">
        <v>111</v>
      </c>
      <c r="B18" s="17" t="s">
        <v>112</v>
      </c>
      <c r="C18" s="13" t="s">
        <v>113</v>
      </c>
      <c r="D18" s="13" t="s">
        <v>114</v>
      </c>
      <c r="E18" s="18">
        <v>380070</v>
      </c>
      <c r="F18" s="19">
        <v>2297.1430999999998</v>
      </c>
      <c r="G18" s="20">
        <v>1.6E-2</v>
      </c>
      <c r="H18" s="21"/>
      <c r="I18" s="22"/>
    </row>
    <row r="19" spans="1:9" ht="13" customHeight="1">
      <c r="A19" s="16" t="s">
        <v>273</v>
      </c>
      <c r="B19" s="17" t="s">
        <v>274</v>
      </c>
      <c r="C19" s="13" t="s">
        <v>275</v>
      </c>
      <c r="D19" s="13" t="s">
        <v>79</v>
      </c>
      <c r="E19" s="18">
        <v>111242</v>
      </c>
      <c r="F19" s="19">
        <v>2269.2256000000002</v>
      </c>
      <c r="G19" s="20">
        <v>1.5800000000000002E-2</v>
      </c>
      <c r="H19" s="21"/>
      <c r="I19" s="22"/>
    </row>
    <row r="20" spans="1:9" ht="13" customHeight="1">
      <c r="A20" s="126"/>
      <c r="B20" s="17" t="s">
        <v>2101</v>
      </c>
      <c r="C20" s="13" t="s">
        <v>2102</v>
      </c>
      <c r="D20" s="13" t="s">
        <v>208</v>
      </c>
      <c r="E20" s="18">
        <v>506931</v>
      </c>
      <c r="F20" s="19">
        <v>2206.7719999999999</v>
      </c>
      <c r="G20" s="20">
        <v>1.54E-2</v>
      </c>
      <c r="H20" s="21"/>
      <c r="I20" s="22"/>
    </row>
    <row r="21" spans="1:9" ht="13" customHeight="1">
      <c r="A21" s="16" t="s">
        <v>107</v>
      </c>
      <c r="B21" s="17" t="s">
        <v>108</v>
      </c>
      <c r="C21" s="13" t="s">
        <v>109</v>
      </c>
      <c r="D21" s="13" t="s">
        <v>110</v>
      </c>
      <c r="E21" s="18">
        <v>53599</v>
      </c>
      <c r="F21" s="19">
        <v>1988.0941</v>
      </c>
      <c r="G21" s="20">
        <v>1.3899999999999999E-2</v>
      </c>
      <c r="H21" s="21"/>
      <c r="I21" s="22"/>
    </row>
    <row r="22" spans="1:9" ht="13" customHeight="1">
      <c r="A22" s="16" t="s">
        <v>392</v>
      </c>
      <c r="B22" s="17" t="s">
        <v>393</v>
      </c>
      <c r="C22" s="13" t="s">
        <v>394</v>
      </c>
      <c r="D22" s="13" t="s">
        <v>179</v>
      </c>
      <c r="E22" s="18">
        <v>69896</v>
      </c>
      <c r="F22" s="19">
        <v>1935.7697000000001</v>
      </c>
      <c r="G22" s="20">
        <v>1.35E-2</v>
      </c>
      <c r="H22" s="21"/>
      <c r="I22" s="22"/>
    </row>
    <row r="23" spans="1:9" ht="13" customHeight="1">
      <c r="A23" s="16" t="s">
        <v>897</v>
      </c>
      <c r="B23" s="17" t="s">
        <v>898</v>
      </c>
      <c r="C23" s="13" t="s">
        <v>899</v>
      </c>
      <c r="D23" s="13" t="s">
        <v>219</v>
      </c>
      <c r="E23" s="18">
        <v>77339</v>
      </c>
      <c r="F23" s="19">
        <v>1913.0574999999999</v>
      </c>
      <c r="G23" s="20">
        <v>1.3299999999999999E-2</v>
      </c>
      <c r="H23" s="21"/>
      <c r="I23" s="22"/>
    </row>
    <row r="24" spans="1:9" ht="13" customHeight="1">
      <c r="A24" s="16" t="s">
        <v>128</v>
      </c>
      <c r="B24" s="17" t="s">
        <v>129</v>
      </c>
      <c r="C24" s="13" t="s">
        <v>130</v>
      </c>
      <c r="D24" s="13" t="s">
        <v>131</v>
      </c>
      <c r="E24" s="18">
        <v>445961</v>
      </c>
      <c r="F24" s="19">
        <v>1797.2228</v>
      </c>
      <c r="G24" s="20">
        <v>1.2500000000000001E-2</v>
      </c>
      <c r="H24" s="21"/>
      <c r="I24" s="22"/>
    </row>
    <row r="25" spans="1:9" ht="13" customHeight="1">
      <c r="A25" s="16" t="s">
        <v>1581</v>
      </c>
      <c r="B25" s="17" t="s">
        <v>1582</v>
      </c>
      <c r="C25" s="13" t="s">
        <v>1583</v>
      </c>
      <c r="D25" s="13" t="s">
        <v>317</v>
      </c>
      <c r="E25" s="18">
        <v>272985</v>
      </c>
      <c r="F25" s="19">
        <v>1751.7447</v>
      </c>
      <c r="G25" s="20">
        <v>1.2200000000000001E-2</v>
      </c>
      <c r="H25" s="21"/>
      <c r="I25" s="22"/>
    </row>
    <row r="26" spans="1:9" ht="13" customHeight="1">
      <c r="A26" s="16" t="s">
        <v>451</v>
      </c>
      <c r="B26" s="17" t="s">
        <v>452</v>
      </c>
      <c r="C26" s="13" t="s">
        <v>453</v>
      </c>
      <c r="D26" s="13" t="s">
        <v>317</v>
      </c>
      <c r="E26" s="18">
        <v>39054</v>
      </c>
      <c r="F26" s="19">
        <v>1731.8106</v>
      </c>
      <c r="G26" s="20">
        <v>1.21E-2</v>
      </c>
      <c r="H26" s="21"/>
      <c r="I26" s="22"/>
    </row>
    <row r="27" spans="1:9" ht="13" customHeight="1">
      <c r="A27" s="16" t="s">
        <v>276</v>
      </c>
      <c r="B27" s="17" t="s">
        <v>277</v>
      </c>
      <c r="C27" s="13" t="s">
        <v>278</v>
      </c>
      <c r="D27" s="13" t="s">
        <v>279</v>
      </c>
      <c r="E27" s="18">
        <v>229818</v>
      </c>
      <c r="F27" s="19">
        <v>1725.0138999999999</v>
      </c>
      <c r="G27" s="20">
        <v>1.2E-2</v>
      </c>
      <c r="H27" s="21"/>
      <c r="I27" s="22"/>
    </row>
    <row r="28" spans="1:9" ht="13" customHeight="1">
      <c r="A28" s="16" t="s">
        <v>1584</v>
      </c>
      <c r="B28" s="17" t="s">
        <v>1585</v>
      </c>
      <c r="C28" s="13" t="s">
        <v>1586</v>
      </c>
      <c r="D28" s="13" t="s">
        <v>142</v>
      </c>
      <c r="E28" s="18">
        <v>993711</v>
      </c>
      <c r="F28" s="19">
        <v>1665.0622000000001</v>
      </c>
      <c r="G28" s="20">
        <v>1.1599999999999999E-2</v>
      </c>
      <c r="H28" s="21"/>
      <c r="I28" s="22"/>
    </row>
    <row r="29" spans="1:9" ht="13" customHeight="1">
      <c r="A29" s="16" t="s">
        <v>879</v>
      </c>
      <c r="B29" s="17" t="s">
        <v>880</v>
      </c>
      <c r="C29" s="13" t="s">
        <v>881</v>
      </c>
      <c r="D29" s="13" t="s">
        <v>219</v>
      </c>
      <c r="E29" s="18">
        <v>95202</v>
      </c>
      <c r="F29" s="19">
        <v>1637.1887999999999</v>
      </c>
      <c r="G29" s="20">
        <v>1.14E-2</v>
      </c>
      <c r="H29" s="21"/>
      <c r="I29" s="22"/>
    </row>
    <row r="30" spans="1:9" ht="13" customHeight="1">
      <c r="A30" s="16" t="s">
        <v>187</v>
      </c>
      <c r="B30" s="17" t="s">
        <v>188</v>
      </c>
      <c r="C30" s="13" t="s">
        <v>189</v>
      </c>
      <c r="D30" s="13" t="s">
        <v>110</v>
      </c>
      <c r="E30" s="18">
        <v>9623</v>
      </c>
      <c r="F30" s="19">
        <v>1606.7523000000001</v>
      </c>
      <c r="G30" s="20">
        <v>1.12E-2</v>
      </c>
      <c r="H30" s="21"/>
      <c r="I30" s="22"/>
    </row>
    <row r="31" spans="1:9" ht="13" customHeight="1">
      <c r="A31" s="16" t="s">
        <v>1248</v>
      </c>
      <c r="B31" s="17" t="s">
        <v>1249</v>
      </c>
      <c r="C31" s="13" t="s">
        <v>1250</v>
      </c>
      <c r="D31" s="13" t="s">
        <v>110</v>
      </c>
      <c r="E31" s="18">
        <v>21596</v>
      </c>
      <c r="F31" s="19">
        <v>1579.2075</v>
      </c>
      <c r="G31" s="20">
        <v>1.0999999999999999E-2</v>
      </c>
      <c r="H31" s="21"/>
      <c r="I31" s="22"/>
    </row>
    <row r="32" spans="1:9" ht="13" customHeight="1">
      <c r="A32" s="16" t="s">
        <v>982</v>
      </c>
      <c r="B32" s="17" t="s">
        <v>983</v>
      </c>
      <c r="C32" s="13" t="s">
        <v>984</v>
      </c>
      <c r="D32" s="13" t="s">
        <v>127</v>
      </c>
      <c r="E32" s="18">
        <v>194700</v>
      </c>
      <c r="F32" s="19">
        <v>1567.8217999999999</v>
      </c>
      <c r="G32" s="20">
        <v>1.09E-2</v>
      </c>
      <c r="H32" s="21"/>
      <c r="I32" s="22"/>
    </row>
    <row r="33" spans="1:9" ht="13" customHeight="1">
      <c r="A33" s="16" t="s">
        <v>1314</v>
      </c>
      <c r="B33" s="17" t="s">
        <v>1315</v>
      </c>
      <c r="C33" s="13" t="s">
        <v>1316</v>
      </c>
      <c r="D33" s="13" t="s">
        <v>219</v>
      </c>
      <c r="E33" s="18">
        <v>4982</v>
      </c>
      <c r="F33" s="19">
        <v>1446.0255</v>
      </c>
      <c r="G33" s="20">
        <v>1.01E-2</v>
      </c>
      <c r="H33" s="21"/>
      <c r="I33" s="22"/>
    </row>
    <row r="34" spans="1:9" ht="13" customHeight="1">
      <c r="A34" s="16" t="s">
        <v>251</v>
      </c>
      <c r="B34" s="17" t="s">
        <v>252</v>
      </c>
      <c r="C34" s="13" t="s">
        <v>253</v>
      </c>
      <c r="D34" s="13" t="s">
        <v>142</v>
      </c>
      <c r="E34" s="18">
        <v>434324</v>
      </c>
      <c r="F34" s="19">
        <v>1431.3146999999999</v>
      </c>
      <c r="G34" s="20">
        <v>0.01</v>
      </c>
      <c r="H34" s="21"/>
      <c r="I34" s="22"/>
    </row>
    <row r="35" spans="1:9" ht="13" customHeight="1">
      <c r="A35" s="16" t="s">
        <v>254</v>
      </c>
      <c r="B35" s="17" t="s">
        <v>255</v>
      </c>
      <c r="C35" s="13" t="s">
        <v>256</v>
      </c>
      <c r="D35" s="13" t="s">
        <v>110</v>
      </c>
      <c r="E35" s="18">
        <v>23666</v>
      </c>
      <c r="F35" s="19">
        <v>1365.7648999999999</v>
      </c>
      <c r="G35" s="20">
        <v>9.4999999999999998E-3</v>
      </c>
      <c r="H35" s="21"/>
      <c r="I35" s="22"/>
    </row>
    <row r="36" spans="1:9" ht="13" customHeight="1">
      <c r="A36" s="16" t="s">
        <v>270</v>
      </c>
      <c r="B36" s="17" t="s">
        <v>271</v>
      </c>
      <c r="C36" s="13" t="s">
        <v>272</v>
      </c>
      <c r="D36" s="13" t="s">
        <v>219</v>
      </c>
      <c r="E36" s="18">
        <v>115000</v>
      </c>
      <c r="F36" s="19">
        <v>1360.45</v>
      </c>
      <c r="G36" s="20">
        <v>9.4999999999999998E-3</v>
      </c>
      <c r="H36" s="21"/>
      <c r="I36" s="22"/>
    </row>
    <row r="37" spans="1:9" ht="13" customHeight="1">
      <c r="A37" s="16" t="s">
        <v>1557</v>
      </c>
      <c r="B37" s="17" t="s">
        <v>1558</v>
      </c>
      <c r="C37" s="13" t="s">
        <v>1559</v>
      </c>
      <c r="D37" s="13" t="s">
        <v>61</v>
      </c>
      <c r="E37" s="18">
        <v>851396</v>
      </c>
      <c r="F37" s="19">
        <v>1318.8975</v>
      </c>
      <c r="G37" s="20">
        <v>9.1999999999999998E-3</v>
      </c>
      <c r="H37" s="21"/>
      <c r="I37" s="22"/>
    </row>
    <row r="38" spans="1:9" ht="13" customHeight="1">
      <c r="A38" s="16" t="s">
        <v>961</v>
      </c>
      <c r="B38" s="17" t="s">
        <v>962</v>
      </c>
      <c r="C38" s="13" t="s">
        <v>963</v>
      </c>
      <c r="D38" s="13" t="s">
        <v>127</v>
      </c>
      <c r="E38" s="18">
        <v>109579</v>
      </c>
      <c r="F38" s="19">
        <v>1303.9901</v>
      </c>
      <c r="G38" s="20">
        <v>9.1000000000000004E-3</v>
      </c>
      <c r="H38" s="21"/>
      <c r="I38" s="22"/>
    </row>
    <row r="39" spans="1:9" ht="13" customHeight="1">
      <c r="A39" s="16" t="s">
        <v>909</v>
      </c>
      <c r="B39" s="17" t="s">
        <v>910</v>
      </c>
      <c r="C39" s="13" t="s">
        <v>911</v>
      </c>
      <c r="D39" s="13" t="s">
        <v>219</v>
      </c>
      <c r="E39" s="18">
        <v>189904</v>
      </c>
      <c r="F39" s="19">
        <v>1292.7715000000001</v>
      </c>
      <c r="G39" s="20">
        <v>8.9999999999999993E-3</v>
      </c>
      <c r="H39" s="21"/>
      <c r="I39" s="22"/>
    </row>
    <row r="40" spans="1:9" ht="13" customHeight="1">
      <c r="A40" s="16" t="s">
        <v>165</v>
      </c>
      <c r="B40" s="17" t="s">
        <v>166</v>
      </c>
      <c r="C40" s="13" t="s">
        <v>167</v>
      </c>
      <c r="D40" s="13" t="s">
        <v>72</v>
      </c>
      <c r="E40" s="18">
        <v>304049</v>
      </c>
      <c r="F40" s="19">
        <v>1273.2052000000001</v>
      </c>
      <c r="G40" s="20">
        <v>8.8999999999999999E-3</v>
      </c>
      <c r="H40" s="21"/>
      <c r="I40" s="22"/>
    </row>
    <row r="41" spans="1:9" ht="13" customHeight="1">
      <c r="A41" s="16" t="s">
        <v>1202</v>
      </c>
      <c r="B41" s="17" t="s">
        <v>1203</v>
      </c>
      <c r="C41" s="13" t="s">
        <v>1204</v>
      </c>
      <c r="D41" s="13" t="s">
        <v>1205</v>
      </c>
      <c r="E41" s="18">
        <v>24262</v>
      </c>
      <c r="F41" s="19">
        <v>1139.1737000000001</v>
      </c>
      <c r="G41" s="20">
        <v>7.9000000000000008E-3</v>
      </c>
      <c r="H41" s="21"/>
      <c r="I41" s="22"/>
    </row>
    <row r="42" spans="1:9" ht="13" customHeight="1">
      <c r="A42" s="16" t="s">
        <v>1587</v>
      </c>
      <c r="B42" s="17" t="s">
        <v>1588</v>
      </c>
      <c r="C42" s="13" t="s">
        <v>1589</v>
      </c>
      <c r="D42" s="13" t="s">
        <v>79</v>
      </c>
      <c r="E42" s="18">
        <v>7955</v>
      </c>
      <c r="F42" s="19">
        <v>1131.4396999999999</v>
      </c>
      <c r="G42" s="20">
        <v>7.9000000000000008E-3</v>
      </c>
      <c r="H42" s="21"/>
      <c r="I42" s="22"/>
    </row>
    <row r="43" spans="1:9" ht="13" customHeight="1">
      <c r="A43" s="16" t="s">
        <v>409</v>
      </c>
      <c r="B43" s="17" t="s">
        <v>410</v>
      </c>
      <c r="C43" s="13" t="s">
        <v>411</v>
      </c>
      <c r="D43" s="13" t="s">
        <v>86</v>
      </c>
      <c r="E43" s="18">
        <v>358598</v>
      </c>
      <c r="F43" s="19">
        <v>1127.0735</v>
      </c>
      <c r="G43" s="20">
        <v>7.9000000000000008E-3</v>
      </c>
      <c r="H43" s="21"/>
      <c r="I43" s="22"/>
    </row>
    <row r="44" spans="1:9" ht="13" customHeight="1">
      <c r="A44" s="16" t="s">
        <v>1590</v>
      </c>
      <c r="B44" s="17" t="s">
        <v>1591</v>
      </c>
      <c r="C44" s="13" t="s">
        <v>1592</v>
      </c>
      <c r="D44" s="13" t="s">
        <v>1241</v>
      </c>
      <c r="E44" s="18">
        <v>93375</v>
      </c>
      <c r="F44" s="19">
        <v>1060.8334</v>
      </c>
      <c r="G44" s="20">
        <v>7.4000000000000003E-3</v>
      </c>
      <c r="H44" s="21"/>
      <c r="I44" s="22"/>
    </row>
    <row r="45" spans="1:9" ht="13" customHeight="1">
      <c r="A45" s="16" t="s">
        <v>230</v>
      </c>
      <c r="B45" s="17" t="s">
        <v>231</v>
      </c>
      <c r="C45" s="13" t="s">
        <v>232</v>
      </c>
      <c r="D45" s="13" t="s">
        <v>142</v>
      </c>
      <c r="E45" s="18">
        <v>393662</v>
      </c>
      <c r="F45" s="19">
        <v>1041.6297</v>
      </c>
      <c r="G45" s="20">
        <v>7.3000000000000001E-3</v>
      </c>
      <c r="H45" s="21"/>
      <c r="I45" s="22"/>
    </row>
    <row r="46" spans="1:9" ht="13" customHeight="1">
      <c r="A46" s="16" t="s">
        <v>885</v>
      </c>
      <c r="B46" s="17" t="s">
        <v>886</v>
      </c>
      <c r="C46" s="13" t="s">
        <v>887</v>
      </c>
      <c r="D46" s="13" t="s">
        <v>219</v>
      </c>
      <c r="E46" s="18">
        <v>20911</v>
      </c>
      <c r="F46" s="19">
        <v>945.15629999999999</v>
      </c>
      <c r="G46" s="20">
        <v>6.6E-3</v>
      </c>
      <c r="H46" s="21"/>
      <c r="I46" s="22"/>
    </row>
    <row r="47" spans="1:9" ht="13" customHeight="1">
      <c r="A47" s="16" t="s">
        <v>973</v>
      </c>
      <c r="B47" s="17" t="s">
        <v>974</v>
      </c>
      <c r="C47" s="13" t="s">
        <v>975</v>
      </c>
      <c r="D47" s="13" t="s">
        <v>61</v>
      </c>
      <c r="E47" s="18">
        <v>1691179</v>
      </c>
      <c r="F47" s="19">
        <v>896.1558</v>
      </c>
      <c r="G47" s="20">
        <v>6.1999999999999998E-3</v>
      </c>
      <c r="H47" s="21"/>
      <c r="I47" s="22"/>
    </row>
    <row r="48" spans="1:9" ht="13" customHeight="1">
      <c r="A48" s="16" t="s">
        <v>324</v>
      </c>
      <c r="B48" s="17" t="s">
        <v>325</v>
      </c>
      <c r="C48" s="13" t="s">
        <v>326</v>
      </c>
      <c r="D48" s="13" t="s">
        <v>327</v>
      </c>
      <c r="E48" s="18">
        <v>68762</v>
      </c>
      <c r="F48" s="19">
        <v>840.40920000000006</v>
      </c>
      <c r="G48" s="20">
        <v>5.8999999999999999E-3</v>
      </c>
      <c r="H48" s="21"/>
      <c r="I48" s="22"/>
    </row>
    <row r="49" spans="1:9" ht="13" customHeight="1">
      <c r="A49" s="16" t="s">
        <v>1593</v>
      </c>
      <c r="B49" s="17" t="s">
        <v>1594</v>
      </c>
      <c r="C49" s="13" t="s">
        <v>1595</v>
      </c>
      <c r="D49" s="13" t="s">
        <v>229</v>
      </c>
      <c r="E49" s="18">
        <v>10750</v>
      </c>
      <c r="F49" s="19">
        <v>826.35249999999996</v>
      </c>
      <c r="G49" s="20">
        <v>5.7999999999999996E-3</v>
      </c>
      <c r="H49" s="21"/>
      <c r="I49" s="22"/>
    </row>
    <row r="50" spans="1:9" ht="13" customHeight="1">
      <c r="A50" s="16" t="s">
        <v>985</v>
      </c>
      <c r="B50" s="17" t="s">
        <v>986</v>
      </c>
      <c r="C50" s="13" t="s">
        <v>987</v>
      </c>
      <c r="D50" s="13" t="s">
        <v>127</v>
      </c>
      <c r="E50" s="18">
        <v>12981</v>
      </c>
      <c r="F50" s="19">
        <v>788.66070000000002</v>
      </c>
      <c r="G50" s="20">
        <v>5.4999999999999997E-3</v>
      </c>
      <c r="H50" s="21"/>
      <c r="I50" s="22"/>
    </row>
    <row r="51" spans="1:9" ht="13" customHeight="1">
      <c r="A51" s="16" t="s">
        <v>1596</v>
      </c>
      <c r="B51" s="17" t="s">
        <v>1597</v>
      </c>
      <c r="C51" s="13" t="s">
        <v>1598</v>
      </c>
      <c r="D51" s="13" t="s">
        <v>212</v>
      </c>
      <c r="E51" s="18">
        <v>383231</v>
      </c>
      <c r="F51" s="19">
        <v>756.61300000000006</v>
      </c>
      <c r="G51" s="20">
        <v>5.3E-3</v>
      </c>
      <c r="H51" s="21"/>
      <c r="I51" s="22"/>
    </row>
    <row r="52" spans="1:9" ht="13" customHeight="1">
      <c r="A52" s="16" t="s">
        <v>1106</v>
      </c>
      <c r="B52" s="17" t="s">
        <v>1107</v>
      </c>
      <c r="C52" s="13" t="s">
        <v>1108</v>
      </c>
      <c r="D52" s="13" t="s">
        <v>327</v>
      </c>
      <c r="E52" s="18">
        <v>132280</v>
      </c>
      <c r="F52" s="19">
        <v>699.23209999999995</v>
      </c>
      <c r="G52" s="20">
        <v>4.8999999999999998E-3</v>
      </c>
      <c r="H52" s="21"/>
      <c r="I52" s="22"/>
    </row>
    <row r="53" spans="1:9" ht="13" customHeight="1">
      <c r="A53" s="16" t="s">
        <v>1599</v>
      </c>
      <c r="B53" s="17" t="s">
        <v>1600</v>
      </c>
      <c r="C53" s="13" t="s">
        <v>1601</v>
      </c>
      <c r="D53" s="13" t="s">
        <v>79</v>
      </c>
      <c r="E53" s="18">
        <v>15418</v>
      </c>
      <c r="F53" s="19">
        <v>666.30430000000001</v>
      </c>
      <c r="G53" s="20">
        <v>4.5999999999999999E-3</v>
      </c>
      <c r="H53" s="21"/>
      <c r="I53" s="22"/>
    </row>
    <row r="54" spans="1:9" ht="13" customHeight="1">
      <c r="A54" s="16" t="s">
        <v>1069</v>
      </c>
      <c r="B54" s="17" t="s">
        <v>1070</v>
      </c>
      <c r="C54" s="13" t="s">
        <v>1071</v>
      </c>
      <c r="D54" s="13" t="s">
        <v>179</v>
      </c>
      <c r="E54" s="18">
        <v>73984</v>
      </c>
      <c r="F54" s="19">
        <v>665.19010000000003</v>
      </c>
      <c r="G54" s="20">
        <v>4.5999999999999999E-3</v>
      </c>
      <c r="H54" s="21"/>
      <c r="I54" s="22"/>
    </row>
    <row r="55" spans="1:9" ht="13" customHeight="1">
      <c r="A55" s="16" t="s">
        <v>916</v>
      </c>
      <c r="B55" s="17" t="s">
        <v>917</v>
      </c>
      <c r="C55" s="13" t="s">
        <v>918</v>
      </c>
      <c r="D55" s="13" t="s">
        <v>127</v>
      </c>
      <c r="E55" s="18">
        <v>250050</v>
      </c>
      <c r="F55" s="19">
        <v>390.50310000000002</v>
      </c>
      <c r="G55" s="20">
        <v>2.7000000000000001E-3</v>
      </c>
      <c r="H55" s="21"/>
      <c r="I55" s="22"/>
    </row>
    <row r="56" spans="1:9" ht="13" customHeight="1">
      <c r="A56" s="16" t="s">
        <v>80</v>
      </c>
      <c r="B56" s="17" t="s">
        <v>81</v>
      </c>
      <c r="C56" s="13" t="s">
        <v>82</v>
      </c>
      <c r="D56" s="13" t="s">
        <v>61</v>
      </c>
      <c r="E56" s="18">
        <v>190000</v>
      </c>
      <c r="F56" s="19">
        <v>234.80199999999999</v>
      </c>
      <c r="G56" s="20">
        <v>1.6000000000000001E-3</v>
      </c>
      <c r="H56" s="21"/>
      <c r="I56" s="22"/>
    </row>
    <row r="57" spans="1:9" ht="13" customHeight="1">
      <c r="A57" s="16" t="s">
        <v>1232</v>
      </c>
      <c r="B57" s="17" t="s">
        <v>1233</v>
      </c>
      <c r="C57" s="13" t="s">
        <v>1234</v>
      </c>
      <c r="D57" s="13" t="s">
        <v>317</v>
      </c>
      <c r="E57" s="18">
        <v>5738</v>
      </c>
      <c r="F57" s="19">
        <v>200.65790000000001</v>
      </c>
      <c r="G57" s="20">
        <v>1.4E-3</v>
      </c>
      <c r="H57" s="21"/>
      <c r="I57" s="22"/>
    </row>
    <row r="58" spans="1:9" ht="13" customHeight="1">
      <c r="A58" s="16" t="s">
        <v>919</v>
      </c>
      <c r="B58" s="17" t="s">
        <v>2104</v>
      </c>
      <c r="C58" s="13" t="s">
        <v>920</v>
      </c>
      <c r="D58" s="13" t="s">
        <v>171</v>
      </c>
      <c r="E58" s="18">
        <v>104341</v>
      </c>
      <c r="F58" s="19">
        <v>41.945099999999996</v>
      </c>
      <c r="G58" s="20">
        <v>2.9999999999999997E-4</v>
      </c>
      <c r="H58" s="21"/>
      <c r="I58" s="22"/>
    </row>
    <row r="59" spans="1:9" ht="13" customHeight="1">
      <c r="A59" s="4"/>
      <c r="B59" s="12" t="s">
        <v>460</v>
      </c>
      <c r="C59" s="13"/>
      <c r="D59" s="13"/>
      <c r="E59" s="13"/>
      <c r="F59" s="23">
        <v>96745.431200000006</v>
      </c>
      <c r="G59" s="24">
        <f>ROUND(SUM(G1:G58),4)</f>
        <v>0.67430000000000001</v>
      </c>
      <c r="H59" s="25"/>
      <c r="I59" s="26"/>
    </row>
    <row r="60" spans="1:9" ht="13" customHeight="1">
      <c r="A60" s="4"/>
      <c r="B60" s="27" t="s">
        <v>461</v>
      </c>
      <c r="C60" s="1"/>
      <c r="D60" s="1"/>
      <c r="E60" s="1"/>
      <c r="F60" s="25" t="s">
        <v>462</v>
      </c>
      <c r="G60" s="25" t="s">
        <v>462</v>
      </c>
      <c r="H60" s="25"/>
      <c r="I60" s="26"/>
    </row>
    <row r="61" spans="1:9" ht="13" customHeight="1">
      <c r="A61" s="4"/>
      <c r="B61" s="27" t="s">
        <v>460</v>
      </c>
      <c r="C61" s="1"/>
      <c r="D61" s="1"/>
      <c r="E61" s="1"/>
      <c r="F61" s="25" t="s">
        <v>462</v>
      </c>
      <c r="G61" s="25" t="s">
        <v>462</v>
      </c>
      <c r="H61" s="25"/>
      <c r="I61" s="26"/>
    </row>
    <row r="62" spans="1:9" ht="13" customHeight="1">
      <c r="A62" s="4"/>
      <c r="B62" s="27" t="s">
        <v>463</v>
      </c>
      <c r="C62" s="28"/>
      <c r="D62" s="1"/>
      <c r="E62" s="28"/>
      <c r="F62" s="23">
        <v>94538.659199999995</v>
      </c>
      <c r="G62" s="24">
        <f>ROUND(SUM(G59),4)</f>
        <v>0.67430000000000001</v>
      </c>
      <c r="H62" s="25"/>
      <c r="I62" s="26"/>
    </row>
    <row r="63" spans="1:9" ht="13" customHeight="1">
      <c r="A63" s="4"/>
      <c r="B63" s="12" t="s">
        <v>464</v>
      </c>
      <c r="C63" s="13"/>
      <c r="D63" s="13"/>
      <c r="E63" s="13"/>
      <c r="F63" s="13"/>
      <c r="G63" s="13"/>
      <c r="H63" s="14"/>
      <c r="I63" s="15"/>
    </row>
    <row r="64" spans="1:9" ht="13" customHeight="1">
      <c r="A64" s="4"/>
      <c r="B64" s="12" t="s">
        <v>465</v>
      </c>
      <c r="C64" s="13"/>
      <c r="D64" s="13"/>
      <c r="E64" s="13"/>
      <c r="F64" s="4"/>
      <c r="G64" s="14"/>
      <c r="H64" s="14"/>
      <c r="I64" s="15"/>
    </row>
    <row r="65" spans="1:9" ht="13" customHeight="1">
      <c r="A65" s="16" t="s">
        <v>1602</v>
      </c>
      <c r="B65" s="17" t="s">
        <v>1603</v>
      </c>
      <c r="C65" s="13"/>
      <c r="D65" s="13"/>
      <c r="E65" s="18">
        <v>-6500</v>
      </c>
      <c r="F65" s="19">
        <v>-1709.2594999999999</v>
      </c>
      <c r="G65" s="20">
        <v>-1.1900000000000001E-2</v>
      </c>
      <c r="H65" s="21"/>
      <c r="I65" s="22"/>
    </row>
    <row r="66" spans="1:9" ht="13" customHeight="1">
      <c r="A66" s="16" t="s">
        <v>728</v>
      </c>
      <c r="B66" s="17" t="s">
        <v>729</v>
      </c>
      <c r="C66" s="13"/>
      <c r="D66" s="13"/>
      <c r="E66" s="18">
        <v>-180000</v>
      </c>
      <c r="F66" s="19">
        <v>-1775.43</v>
      </c>
      <c r="G66" s="20">
        <v>-1.24E-2</v>
      </c>
      <c r="H66" s="21"/>
      <c r="I66" s="22"/>
    </row>
    <row r="67" spans="1:9" ht="13" customHeight="1">
      <c r="A67" s="4"/>
      <c r="B67" s="12" t="s">
        <v>460</v>
      </c>
      <c r="C67" s="13"/>
      <c r="D67" s="13"/>
      <c r="E67" s="13"/>
      <c r="F67" s="23">
        <v>-3484.6895</v>
      </c>
      <c r="G67" s="24">
        <f>ROUND(SUM(G63:G66),4)</f>
        <v>-2.4299999999999999E-2</v>
      </c>
      <c r="H67" s="25"/>
      <c r="I67" s="26"/>
    </row>
    <row r="68" spans="1:9" ht="13" customHeight="1">
      <c r="A68" s="4"/>
      <c r="B68" s="27" t="s">
        <v>463</v>
      </c>
      <c r="C68" s="28"/>
      <c r="D68" s="1"/>
      <c r="E68" s="28"/>
      <c r="F68" s="23">
        <v>-3484.6895</v>
      </c>
      <c r="G68" s="24">
        <f>ROUND(SUM(G67),4)</f>
        <v>-2.4299999999999999E-2</v>
      </c>
      <c r="H68" s="25"/>
      <c r="I68" s="26"/>
    </row>
    <row r="69" spans="1:9" ht="13" customHeight="1">
      <c r="A69" s="4"/>
      <c r="B69" s="12" t="s">
        <v>848</v>
      </c>
      <c r="C69" s="13"/>
      <c r="D69" s="13"/>
      <c r="E69" s="13"/>
      <c r="F69" s="13"/>
      <c r="G69" s="13"/>
      <c r="H69" s="14"/>
      <c r="I69" s="15"/>
    </row>
    <row r="70" spans="1:9" ht="13" customHeight="1">
      <c r="A70" s="4"/>
      <c r="B70" s="12" t="s">
        <v>849</v>
      </c>
      <c r="C70" s="13"/>
      <c r="D70" s="13"/>
      <c r="E70" s="13"/>
      <c r="F70" s="4"/>
      <c r="G70" s="14"/>
      <c r="H70" s="14"/>
      <c r="I70" s="15"/>
    </row>
    <row r="71" spans="1:9" ht="13" customHeight="1">
      <c r="A71" s="16" t="s">
        <v>1604</v>
      </c>
      <c r="B71" s="17" t="s">
        <v>1605</v>
      </c>
      <c r="C71" s="13" t="s">
        <v>1606</v>
      </c>
      <c r="D71" s="13" t="s">
        <v>996</v>
      </c>
      <c r="E71" s="18">
        <v>5000</v>
      </c>
      <c r="F71" s="19">
        <v>4998.22</v>
      </c>
      <c r="G71" s="20">
        <v>3.4799999999999998E-2</v>
      </c>
      <c r="H71" s="29">
        <v>7.3594999999999994E-2</v>
      </c>
      <c r="I71" s="22"/>
    </row>
    <row r="72" spans="1:9" ht="13" customHeight="1">
      <c r="A72" s="16" t="s">
        <v>1607</v>
      </c>
      <c r="B72" s="17" t="s">
        <v>1608</v>
      </c>
      <c r="C72" s="13" t="s">
        <v>1609</v>
      </c>
      <c r="D72" s="13" t="s">
        <v>1610</v>
      </c>
      <c r="E72" s="18">
        <v>2500</v>
      </c>
      <c r="F72" s="19">
        <v>2539.8649999999998</v>
      </c>
      <c r="G72" s="20">
        <v>1.77E-2</v>
      </c>
      <c r="H72" s="29">
        <v>7.7499999999999999E-2</v>
      </c>
      <c r="I72" s="22"/>
    </row>
    <row r="73" spans="1:9" ht="13" customHeight="1">
      <c r="A73" s="4"/>
      <c r="B73" s="12" t="s">
        <v>460</v>
      </c>
      <c r="C73" s="13"/>
      <c r="D73" s="13"/>
      <c r="E73" s="13"/>
      <c r="F73" s="23">
        <v>7538.085</v>
      </c>
      <c r="G73" s="24">
        <f>ROUND(SUM(G69:G72),4)</f>
        <v>5.2499999999999998E-2</v>
      </c>
      <c r="H73" s="25"/>
      <c r="I73" s="26"/>
    </row>
    <row r="74" spans="1:9" ht="13" customHeight="1">
      <c r="A74" s="4"/>
      <c r="B74" s="27" t="s">
        <v>853</v>
      </c>
      <c r="C74" s="1"/>
      <c r="D74" s="1"/>
      <c r="E74" s="1"/>
      <c r="F74" s="25" t="s">
        <v>462</v>
      </c>
      <c r="G74" s="25" t="s">
        <v>462</v>
      </c>
      <c r="H74" s="25"/>
      <c r="I74" s="26"/>
    </row>
    <row r="75" spans="1:9" ht="13" customHeight="1">
      <c r="A75" s="4"/>
      <c r="B75" s="27" t="s">
        <v>460</v>
      </c>
      <c r="C75" s="1"/>
      <c r="D75" s="1"/>
      <c r="E75" s="1"/>
      <c r="F75" s="25" t="s">
        <v>462</v>
      </c>
      <c r="G75" s="25" t="s">
        <v>462</v>
      </c>
      <c r="H75" s="25"/>
      <c r="I75" s="26"/>
    </row>
    <row r="76" spans="1:9" ht="13" customHeight="1">
      <c r="A76" s="4"/>
      <c r="B76" s="27" t="s">
        <v>463</v>
      </c>
      <c r="C76" s="28"/>
      <c r="D76" s="1"/>
      <c r="E76" s="28"/>
      <c r="F76" s="23">
        <v>7538.085</v>
      </c>
      <c r="G76" s="24">
        <f>ROUND(SUM(G73),4)</f>
        <v>5.2499999999999998E-2</v>
      </c>
      <c r="H76" s="25"/>
      <c r="I76" s="26"/>
    </row>
    <row r="77" spans="1:9" ht="13" customHeight="1">
      <c r="A77" s="4"/>
      <c r="B77" s="12" t="s">
        <v>854</v>
      </c>
      <c r="C77" s="13"/>
      <c r="D77" s="13"/>
      <c r="E77" s="13"/>
      <c r="F77" s="13"/>
      <c r="G77" s="13"/>
      <c r="H77" s="14"/>
      <c r="I77" s="15"/>
    </row>
    <row r="78" spans="1:9" ht="13" customHeight="1">
      <c r="A78" s="4"/>
      <c r="B78" s="12" t="s">
        <v>1047</v>
      </c>
      <c r="C78" s="13"/>
      <c r="D78" s="13"/>
      <c r="E78" s="13"/>
      <c r="F78" s="4"/>
      <c r="G78" s="14"/>
      <c r="H78" s="14"/>
      <c r="I78" s="15"/>
    </row>
    <row r="79" spans="1:9" ht="13" customHeight="1">
      <c r="A79" s="16" t="s">
        <v>1611</v>
      </c>
      <c r="B79" s="17" t="s">
        <v>2054</v>
      </c>
      <c r="C79" s="13" t="s">
        <v>1612</v>
      </c>
      <c r="D79" s="13" t="s">
        <v>858</v>
      </c>
      <c r="E79" s="18">
        <v>500</v>
      </c>
      <c r="F79" s="19">
        <v>2472.7049999999999</v>
      </c>
      <c r="G79" s="20">
        <v>1.72E-2</v>
      </c>
      <c r="H79" s="29">
        <v>5.9250999999999998E-2</v>
      </c>
      <c r="I79" s="22"/>
    </row>
    <row r="80" spans="1:9" ht="13" customHeight="1">
      <c r="A80" s="16" t="s">
        <v>1056</v>
      </c>
      <c r="B80" s="17" t="s">
        <v>2020</v>
      </c>
      <c r="C80" s="13" t="s">
        <v>1057</v>
      </c>
      <c r="D80" s="13" t="s">
        <v>858</v>
      </c>
      <c r="E80" s="18">
        <v>200</v>
      </c>
      <c r="F80" s="19">
        <v>986.72199999999998</v>
      </c>
      <c r="G80" s="20">
        <v>6.8999999999999999E-3</v>
      </c>
      <c r="H80" s="29">
        <v>5.9899000000000001E-2</v>
      </c>
      <c r="I80" s="22"/>
    </row>
    <row r="81" spans="1:9" ht="13" customHeight="1">
      <c r="A81" s="4"/>
      <c r="B81" s="12" t="s">
        <v>460</v>
      </c>
      <c r="C81" s="13"/>
      <c r="D81" s="13"/>
      <c r="E81" s="13"/>
      <c r="F81" s="23">
        <v>3459.4270000000001</v>
      </c>
      <c r="G81" s="24">
        <f>ROUND(SUM(G77:G80),4)</f>
        <v>2.41E-2</v>
      </c>
      <c r="H81" s="25"/>
      <c r="I81" s="26"/>
    </row>
    <row r="82" spans="1:9" ht="13" customHeight="1">
      <c r="A82" s="4"/>
      <c r="B82" s="27" t="s">
        <v>463</v>
      </c>
      <c r="C82" s="28"/>
      <c r="D82" s="1"/>
      <c r="E82" s="28"/>
      <c r="F82" s="23">
        <v>3459.4270000000001</v>
      </c>
      <c r="G82" s="24">
        <f>ROUND(SUM(G81),4)</f>
        <v>2.41E-2</v>
      </c>
      <c r="H82" s="25"/>
      <c r="I82" s="26"/>
    </row>
    <row r="83" spans="1:9" ht="13" customHeight="1">
      <c r="A83" s="4"/>
      <c r="B83" s="12" t="s">
        <v>859</v>
      </c>
      <c r="C83" s="13"/>
      <c r="D83" s="13"/>
      <c r="E83" s="13"/>
      <c r="F83" s="13"/>
      <c r="G83" s="13"/>
      <c r="H83" s="14"/>
      <c r="I83" s="15"/>
    </row>
    <row r="84" spans="1:9" ht="13" customHeight="1">
      <c r="A84" s="4"/>
      <c r="B84" s="12" t="s">
        <v>1613</v>
      </c>
      <c r="C84" s="13"/>
      <c r="D84" s="13"/>
      <c r="E84" s="13"/>
      <c r="F84" s="4"/>
      <c r="G84" s="14"/>
      <c r="H84" s="14"/>
      <c r="I84" s="15"/>
    </row>
    <row r="85" spans="1:9" ht="13" customHeight="1">
      <c r="A85" s="16" t="s">
        <v>1614</v>
      </c>
      <c r="B85" s="17" t="s">
        <v>1615</v>
      </c>
      <c r="C85" s="13" t="s">
        <v>1616</v>
      </c>
      <c r="D85" s="13"/>
      <c r="E85" s="18">
        <v>7913715</v>
      </c>
      <c r="F85" s="19">
        <v>10275.167600000001</v>
      </c>
      <c r="G85" s="20">
        <v>7.1599999999999997E-2</v>
      </c>
      <c r="H85" s="29"/>
      <c r="I85" s="22"/>
    </row>
    <row r="86" spans="1:9" ht="13" customHeight="1">
      <c r="A86" s="16" t="s">
        <v>1617</v>
      </c>
      <c r="B86" s="17" t="s">
        <v>1618</v>
      </c>
      <c r="C86" s="13" t="s">
        <v>1619</v>
      </c>
      <c r="D86" s="13"/>
      <c r="E86" s="18">
        <v>3754185</v>
      </c>
      <c r="F86" s="19">
        <v>8142.0763999999999</v>
      </c>
      <c r="G86" s="20">
        <v>5.6800000000000003E-2</v>
      </c>
      <c r="H86" s="29"/>
      <c r="I86" s="22"/>
    </row>
    <row r="87" spans="1:9" ht="13" customHeight="1">
      <c r="A87" s="16" t="s">
        <v>1620</v>
      </c>
      <c r="B87" s="17" t="s">
        <v>2100</v>
      </c>
      <c r="C87" s="13" t="s">
        <v>1621</v>
      </c>
      <c r="D87" s="13"/>
      <c r="E87" s="18">
        <v>3732362</v>
      </c>
      <c r="F87" s="19">
        <v>4130.9782999999998</v>
      </c>
      <c r="G87" s="20">
        <v>2.8799999999999999E-2</v>
      </c>
      <c r="H87" s="29"/>
      <c r="I87" s="22"/>
    </row>
    <row r="88" spans="1:9" ht="13" customHeight="1">
      <c r="A88" s="16" t="s">
        <v>1622</v>
      </c>
      <c r="B88" s="17" t="s">
        <v>1623</v>
      </c>
      <c r="C88" s="13" t="s">
        <v>1624</v>
      </c>
      <c r="D88" s="13"/>
      <c r="E88" s="18">
        <v>575000</v>
      </c>
      <c r="F88" s="19">
        <v>747.15499999999997</v>
      </c>
      <c r="G88" s="20">
        <v>5.1999999999999998E-3</v>
      </c>
      <c r="H88" s="29"/>
      <c r="I88" s="22"/>
    </row>
    <row r="89" spans="1:9" ht="13" customHeight="1">
      <c r="A89" s="4"/>
      <c r="B89" s="12" t="s">
        <v>460</v>
      </c>
      <c r="C89" s="13"/>
      <c r="D89" s="13"/>
      <c r="E89" s="13"/>
      <c r="F89" s="23">
        <v>23295.377199999999</v>
      </c>
      <c r="G89" s="24">
        <f>ROUND(SUM(G83:G88),4)</f>
        <v>0.16239999999999999</v>
      </c>
      <c r="H89" s="25"/>
      <c r="I89" s="26"/>
    </row>
    <row r="90" spans="1:9" ht="13" customHeight="1">
      <c r="A90" s="4"/>
      <c r="B90" s="12" t="s">
        <v>860</v>
      </c>
      <c r="C90" s="13"/>
      <c r="D90" s="13"/>
      <c r="E90" s="13"/>
      <c r="F90" s="4"/>
      <c r="G90" s="14"/>
      <c r="H90" s="14"/>
      <c r="I90" s="15"/>
    </row>
    <row r="91" spans="1:9" ht="13" customHeight="1">
      <c r="A91" s="16" t="s">
        <v>953</v>
      </c>
      <c r="B91" s="17" t="s">
        <v>954</v>
      </c>
      <c r="C91" s="13" t="s">
        <v>955</v>
      </c>
      <c r="D91" s="13"/>
      <c r="E91" s="18">
        <v>47147274.928999998</v>
      </c>
      <c r="F91" s="19">
        <v>5584.2174999999997</v>
      </c>
      <c r="G91" s="20">
        <v>3.8899999999999997E-2</v>
      </c>
      <c r="H91" s="29"/>
      <c r="I91" s="22"/>
    </row>
    <row r="92" spans="1:9" ht="13" customHeight="1">
      <c r="A92" s="16" t="s">
        <v>861</v>
      </c>
      <c r="B92" s="17" t="s">
        <v>862</v>
      </c>
      <c r="C92" s="13" t="s">
        <v>863</v>
      </c>
      <c r="D92" s="13"/>
      <c r="E92" s="18">
        <v>195479.93799999999</v>
      </c>
      <c r="F92" s="19">
        <v>2344.8231000000001</v>
      </c>
      <c r="G92" s="20">
        <v>1.6299999999999999E-2</v>
      </c>
      <c r="H92" s="29"/>
      <c r="I92" s="22"/>
    </row>
    <row r="93" spans="1:9" ht="13" customHeight="1">
      <c r="A93" s="4"/>
      <c r="B93" s="12" t="s">
        <v>460</v>
      </c>
      <c r="C93" s="13"/>
      <c r="D93" s="13"/>
      <c r="E93" s="13"/>
      <c r="F93" s="23">
        <v>7929.0406000000003</v>
      </c>
      <c r="G93" s="24">
        <f>ROUND(SUM(G90:G92),4)</f>
        <v>5.5199999999999999E-2</v>
      </c>
      <c r="H93" s="25"/>
      <c r="I93" s="26"/>
    </row>
    <row r="94" spans="1:9" ht="13" customHeight="1">
      <c r="A94" s="4"/>
      <c r="B94" s="27" t="s">
        <v>463</v>
      </c>
      <c r="C94" s="28"/>
      <c r="D94" s="1"/>
      <c r="E94" s="28"/>
      <c r="F94" s="23">
        <v>31224.4179</v>
      </c>
      <c r="G94" s="24">
        <f>ROUND(SUM(G89,G93),4)</f>
        <v>0.21759999999999999</v>
      </c>
      <c r="H94" s="25"/>
      <c r="I94" s="26"/>
    </row>
    <row r="95" spans="1:9" ht="13" customHeight="1">
      <c r="A95" s="4"/>
      <c r="B95" s="12" t="s">
        <v>867</v>
      </c>
      <c r="C95" s="13"/>
      <c r="D95" s="13"/>
      <c r="E95" s="13"/>
      <c r="F95" s="13"/>
      <c r="G95" s="13"/>
      <c r="H95" s="14"/>
      <c r="I95" s="15"/>
    </row>
    <row r="96" spans="1:9" ht="13" customHeight="1">
      <c r="A96" s="16" t="s">
        <v>868</v>
      </c>
      <c r="B96" s="17" t="s">
        <v>869</v>
      </c>
      <c r="C96" s="13"/>
      <c r="D96" s="13"/>
      <c r="E96" s="18"/>
      <c r="F96" s="19">
        <v>76.849000000000004</v>
      </c>
      <c r="G96" s="20">
        <v>5.0000000000000001E-4</v>
      </c>
      <c r="H96" s="29">
        <v>5.3791142880185862E-2</v>
      </c>
      <c r="I96" s="22"/>
    </row>
    <row r="97" spans="1:9" ht="13" customHeight="1">
      <c r="A97" s="4"/>
      <c r="B97" s="12" t="s">
        <v>460</v>
      </c>
      <c r="C97" s="13"/>
      <c r="D97" s="13"/>
      <c r="E97" s="13"/>
      <c r="F97" s="23">
        <v>76.849000000000004</v>
      </c>
      <c r="G97" s="24">
        <f>ROUND(SUM(G95:G96),4)</f>
        <v>5.0000000000000001E-4</v>
      </c>
      <c r="H97" s="25"/>
      <c r="I97" s="26"/>
    </row>
    <row r="98" spans="1:9" ht="13" customHeight="1">
      <c r="A98" s="4"/>
      <c r="B98" s="27" t="s">
        <v>463</v>
      </c>
      <c r="C98" s="28"/>
      <c r="D98" s="1"/>
      <c r="E98" s="28"/>
      <c r="F98" s="23">
        <v>76.849000000000004</v>
      </c>
      <c r="G98" s="24">
        <f>ROUND(SUM(G97),4)</f>
        <v>5.0000000000000001E-4</v>
      </c>
      <c r="H98" s="25"/>
      <c r="I98" s="26"/>
    </row>
    <row r="99" spans="1:9" ht="13" customHeight="1">
      <c r="A99" s="4"/>
      <c r="B99" s="27" t="s">
        <v>870</v>
      </c>
      <c r="C99" s="13"/>
      <c r="D99" s="1"/>
      <c r="E99" s="13"/>
      <c r="F99" s="30">
        <v>7913.1394</v>
      </c>
      <c r="G99" s="24">
        <v>5.5300000000000002E-2</v>
      </c>
      <c r="H99" s="25"/>
      <c r="I99" s="26"/>
    </row>
    <row r="100" spans="1:9" ht="13" customHeight="1">
      <c r="A100" s="4"/>
      <c r="B100" s="31" t="s">
        <v>871</v>
      </c>
      <c r="C100" s="32"/>
      <c r="D100" s="32"/>
      <c r="E100" s="32"/>
      <c r="F100" s="33">
        <v>143472.66</v>
      </c>
      <c r="G100" s="34">
        <f>ROUND(SUM(G62,G68,G76,G82,G94,G98,G99),4)</f>
        <v>1</v>
      </c>
      <c r="H100" s="35"/>
      <c r="I100" s="36"/>
    </row>
    <row r="101" spans="1:9" ht="13" customHeight="1">
      <c r="A101" s="4"/>
      <c r="B101" s="6"/>
      <c r="C101" s="4"/>
      <c r="D101" s="4"/>
      <c r="E101" s="4"/>
      <c r="F101" s="4"/>
      <c r="G101" s="4"/>
      <c r="H101" s="4"/>
      <c r="I101" s="4"/>
    </row>
    <row r="102" spans="1:9" ht="13" customHeight="1">
      <c r="A102" s="4"/>
      <c r="B102" s="127"/>
      <c r="C102" s="4"/>
      <c r="D102" s="4"/>
      <c r="E102" s="4"/>
      <c r="F102" s="4"/>
      <c r="G102" s="4"/>
      <c r="H102" s="4"/>
      <c r="I102" s="4"/>
    </row>
    <row r="103" spans="1:9" ht="13" customHeight="1">
      <c r="A103" s="4"/>
      <c r="B103" s="3" t="s">
        <v>873</v>
      </c>
      <c r="C103" s="4"/>
      <c r="D103" s="4"/>
      <c r="E103" s="4"/>
      <c r="F103" s="4"/>
      <c r="G103" s="4"/>
      <c r="H103" s="4"/>
      <c r="I103" s="4"/>
    </row>
    <row r="104" spans="1:9" ht="13" customHeight="1">
      <c r="A104" s="4"/>
      <c r="B104" s="3" t="s">
        <v>874</v>
      </c>
      <c r="C104" s="4"/>
      <c r="D104" s="4"/>
      <c r="E104" s="4"/>
      <c r="F104" s="4"/>
      <c r="G104" s="4"/>
      <c r="H104" s="4"/>
      <c r="I104" s="4"/>
    </row>
    <row r="105" spans="1:9" ht="26.15" customHeight="1">
      <c r="A105" s="4"/>
      <c r="B105" s="129" t="s">
        <v>2082</v>
      </c>
      <c r="C105" s="129"/>
      <c r="D105" s="129"/>
      <c r="E105" s="129"/>
      <c r="F105" s="129"/>
      <c r="G105" s="129"/>
      <c r="H105" s="129"/>
      <c r="I105" s="129"/>
    </row>
    <row r="106" spans="1:9" ht="13" customHeight="1">
      <c r="A106" s="4"/>
      <c r="B106" s="129"/>
      <c r="C106" s="129"/>
      <c r="D106" s="129"/>
      <c r="E106" s="129"/>
      <c r="F106" s="129"/>
      <c r="G106" s="129"/>
      <c r="H106" s="129"/>
      <c r="I106" s="129"/>
    </row>
    <row r="107" spans="1:9" ht="13" customHeight="1">
      <c r="A107" s="4"/>
      <c r="B107" s="43" t="s">
        <v>1960</v>
      </c>
      <c r="C107" s="44"/>
      <c r="D107" s="44"/>
      <c r="E107" s="45"/>
      <c r="F107" s="45"/>
      <c r="G107" s="45"/>
      <c r="H107" s="45"/>
      <c r="I107" s="46"/>
    </row>
    <row r="108" spans="1:9" ht="13" customHeight="1">
      <c r="A108" s="4"/>
      <c r="B108" s="47" t="s">
        <v>1961</v>
      </c>
      <c r="C108" s="48"/>
      <c r="D108" s="48"/>
      <c r="E108" s="49"/>
      <c r="F108" s="49"/>
      <c r="G108" s="49"/>
      <c r="H108" s="49"/>
      <c r="I108" s="50"/>
    </row>
    <row r="109" spans="1:9" ht="13" customHeight="1">
      <c r="A109" s="4"/>
      <c r="B109" s="47" t="s">
        <v>1962</v>
      </c>
      <c r="C109" s="48"/>
      <c r="D109" s="48"/>
      <c r="E109" s="49"/>
      <c r="F109" s="49"/>
      <c r="G109" s="49"/>
      <c r="H109" s="49"/>
      <c r="I109" s="50"/>
    </row>
    <row r="110" spans="1:9" ht="13" customHeight="1">
      <c r="A110" s="4"/>
      <c r="B110" s="52" t="s">
        <v>1963</v>
      </c>
      <c r="C110" s="53" t="s">
        <v>1971</v>
      </c>
      <c r="D110" s="54" t="s">
        <v>1964</v>
      </c>
      <c r="E110" s="49"/>
      <c r="F110" s="49"/>
      <c r="G110" s="49"/>
      <c r="H110" s="49"/>
      <c r="I110" s="50"/>
    </row>
    <row r="111" spans="1:9" ht="13" customHeight="1">
      <c r="A111" s="4"/>
      <c r="B111" s="55" t="s">
        <v>1965</v>
      </c>
      <c r="C111" s="56">
        <v>12.2841</v>
      </c>
      <c r="D111" s="57">
        <v>11.9818</v>
      </c>
      <c r="E111" s="49"/>
      <c r="F111" s="49"/>
      <c r="G111" s="49"/>
      <c r="H111" s="49"/>
      <c r="I111" s="50"/>
    </row>
    <row r="112" spans="1:9" ht="13" customHeight="1">
      <c r="A112" s="4"/>
      <c r="B112" s="55" t="s">
        <v>1966</v>
      </c>
      <c r="C112" s="56">
        <v>12.2841</v>
      </c>
      <c r="D112" s="57">
        <v>11.9818</v>
      </c>
      <c r="E112" s="49"/>
      <c r="F112" s="49"/>
      <c r="G112" s="49"/>
      <c r="H112" s="49"/>
      <c r="I112" s="50"/>
    </row>
    <row r="113" spans="1:9" ht="13" customHeight="1">
      <c r="A113" s="4"/>
      <c r="B113" s="55" t="s">
        <v>1967</v>
      </c>
      <c r="C113" s="56">
        <v>12.5855</v>
      </c>
      <c r="D113" s="57">
        <v>12.259</v>
      </c>
      <c r="E113" s="49"/>
      <c r="F113" s="49"/>
      <c r="G113" s="49"/>
      <c r="H113" s="49"/>
      <c r="I113" s="50"/>
    </row>
    <row r="114" spans="1:9" ht="13" customHeight="1">
      <c r="A114" s="4"/>
      <c r="B114" s="55" t="s">
        <v>1968</v>
      </c>
      <c r="C114" s="56">
        <v>12.5855</v>
      </c>
      <c r="D114" s="57">
        <v>12.259</v>
      </c>
      <c r="E114" s="49"/>
      <c r="F114" s="49"/>
      <c r="G114" s="49"/>
      <c r="H114" s="49"/>
      <c r="I114" s="50"/>
    </row>
    <row r="115" spans="1:9" ht="13" customHeight="1">
      <c r="A115" s="4"/>
      <c r="B115" s="47" t="s">
        <v>1969</v>
      </c>
      <c r="C115" s="48"/>
      <c r="D115" s="48"/>
      <c r="E115" s="49"/>
      <c r="F115" s="49"/>
      <c r="G115" s="49"/>
      <c r="H115" s="49"/>
      <c r="I115" s="50"/>
    </row>
    <row r="116" spans="1:9" ht="13" customHeight="1">
      <c r="A116" s="4"/>
      <c r="B116" s="60" t="s">
        <v>2011</v>
      </c>
      <c r="C116" s="48"/>
      <c r="D116" s="48"/>
      <c r="E116" s="49"/>
      <c r="F116" s="49"/>
      <c r="G116" s="49"/>
      <c r="H116" s="49"/>
      <c r="I116" s="50"/>
    </row>
    <row r="117" spans="1:9" ht="13" customHeight="1">
      <c r="A117" s="4"/>
      <c r="B117" s="59" t="s">
        <v>2089</v>
      </c>
      <c r="C117" s="48"/>
      <c r="D117" s="48"/>
      <c r="E117" s="49"/>
      <c r="F117" s="49"/>
      <c r="G117" s="49"/>
      <c r="H117" s="49"/>
      <c r="I117" s="50"/>
    </row>
    <row r="118" spans="1:9" ht="13" customHeight="1">
      <c r="A118" s="4"/>
      <c r="B118" s="47" t="s">
        <v>1972</v>
      </c>
      <c r="C118" s="48"/>
      <c r="D118" s="48"/>
      <c r="E118" s="49"/>
      <c r="F118" s="49"/>
      <c r="G118" s="49"/>
      <c r="H118" s="49"/>
      <c r="I118" s="50"/>
    </row>
    <row r="119" spans="1:9" ht="13" customHeight="1">
      <c r="A119" s="4"/>
      <c r="B119" s="47" t="s">
        <v>2010</v>
      </c>
      <c r="C119" s="48"/>
      <c r="D119" s="48"/>
      <c r="E119" s="102"/>
      <c r="F119" s="102"/>
      <c r="G119" s="102"/>
      <c r="H119" s="102"/>
      <c r="I119" s="103"/>
    </row>
    <row r="120" spans="1:9" ht="13" customHeight="1">
      <c r="A120" s="4"/>
      <c r="B120" s="47" t="s">
        <v>2009</v>
      </c>
      <c r="C120" s="48"/>
      <c r="D120" s="48"/>
      <c r="E120" s="49"/>
      <c r="F120" s="49"/>
      <c r="G120" s="49"/>
      <c r="H120" s="49"/>
      <c r="I120" s="50"/>
    </row>
    <row r="121" spans="1:9" ht="13" customHeight="1">
      <c r="A121" s="4"/>
      <c r="B121" s="60" t="s">
        <v>2097</v>
      </c>
      <c r="C121" s="48"/>
      <c r="D121" s="48"/>
      <c r="E121" s="49"/>
      <c r="F121" s="49"/>
      <c r="G121" s="49"/>
      <c r="H121" s="49"/>
      <c r="I121" s="50"/>
    </row>
    <row r="122" spans="1:9" ht="13" customHeight="1">
      <c r="A122" s="4"/>
      <c r="B122" s="86"/>
      <c r="C122" s="51"/>
      <c r="D122" s="51"/>
      <c r="E122" s="71"/>
      <c r="F122" s="71"/>
      <c r="G122" s="71"/>
      <c r="H122" s="71"/>
      <c r="I122" s="72"/>
    </row>
    <row r="123" spans="1:9" ht="13" customHeight="1">
      <c r="A123" s="4"/>
      <c r="B123" s="3"/>
      <c r="C123" s="3"/>
      <c r="D123" s="3"/>
      <c r="E123" s="3"/>
      <c r="F123" s="3"/>
      <c r="G123" s="3"/>
      <c r="H123" s="3"/>
      <c r="I123" s="3"/>
    </row>
    <row r="124" spans="1:9" ht="13" customHeight="1">
      <c r="A124" s="4"/>
      <c r="B124" s="129"/>
      <c r="C124" s="129"/>
      <c r="D124" s="129"/>
      <c r="E124" s="129"/>
      <c r="F124" s="129"/>
      <c r="G124" s="129"/>
      <c r="H124" s="129"/>
      <c r="I124" s="129"/>
    </row>
    <row r="125" spans="1:9" ht="13" customHeight="1">
      <c r="A125" s="4"/>
      <c r="B125" s="4"/>
      <c r="C125" s="130" t="s">
        <v>1625</v>
      </c>
      <c r="D125" s="130"/>
      <c r="E125" s="130"/>
      <c r="F125" s="130"/>
      <c r="G125" s="4"/>
      <c r="H125" s="4"/>
      <c r="I125" s="4"/>
    </row>
    <row r="126" spans="1:9" ht="13" customHeight="1">
      <c r="A126" s="4"/>
      <c r="B126" s="37" t="s">
        <v>876</v>
      </c>
      <c r="C126" s="130" t="s">
        <v>877</v>
      </c>
      <c r="D126" s="130"/>
      <c r="E126" s="130"/>
      <c r="F126" s="130"/>
      <c r="G126" s="4"/>
      <c r="H126" s="4"/>
      <c r="I126" s="4"/>
    </row>
    <row r="127" spans="1:9" ht="135" customHeight="1">
      <c r="A127" s="4"/>
      <c r="B127" s="38"/>
      <c r="C127" s="128"/>
      <c r="D127" s="128"/>
      <c r="E127" s="4"/>
      <c r="F127" s="4"/>
      <c r="G127" s="4"/>
      <c r="H127" s="4"/>
      <c r="I127" s="4"/>
    </row>
  </sheetData>
  <mergeCells count="6">
    <mergeCell ref="C127:D127"/>
    <mergeCell ref="B105:I105"/>
    <mergeCell ref="B106:I106"/>
    <mergeCell ref="B124:I124"/>
    <mergeCell ref="C125:F125"/>
    <mergeCell ref="C126:F126"/>
  </mergeCells>
  <hyperlinks>
    <hyperlink ref="A1" location="BajajFinservMultiAssetAllocationFund" display="BFMAF" xr:uid="{00000000-0004-0000-0F00-000000000000}"/>
    <hyperlink ref="B1" location="BajajFinservMultiAssetAllocationFund" display="Bajaj Finserv Multi Asset Allocation Fund" xr:uid="{00000000-0004-0000-0F00-000001000000}"/>
  </hyperlinks>
  <pageMargins left="0" right="0" top="0" bottom="0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I136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30</v>
      </c>
      <c r="B1" s="3" t="s">
        <v>31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992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848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849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1626</v>
      </c>
      <c r="B7" s="17" t="s">
        <v>1627</v>
      </c>
      <c r="C7" s="13" t="s">
        <v>1628</v>
      </c>
      <c r="D7" s="13" t="s">
        <v>930</v>
      </c>
      <c r="E7" s="18">
        <v>5000000</v>
      </c>
      <c r="F7" s="19">
        <v>5055.4650000000001</v>
      </c>
      <c r="G7" s="20">
        <v>1.2E-2</v>
      </c>
      <c r="H7" s="29">
        <v>5.7632000000000003E-2</v>
      </c>
      <c r="I7" s="22"/>
    </row>
    <row r="8" spans="1:9" ht="13" customHeight="1">
      <c r="A8" s="4"/>
      <c r="B8" s="12" t="s">
        <v>460</v>
      </c>
      <c r="C8" s="13"/>
      <c r="D8" s="13"/>
      <c r="E8" s="13"/>
      <c r="F8" s="23">
        <v>5055.4650000000001</v>
      </c>
      <c r="G8" s="24">
        <f>ROUND(SUM(G1:G7),4)</f>
        <v>1.2E-2</v>
      </c>
      <c r="H8" s="25"/>
      <c r="I8" s="26"/>
    </row>
    <row r="9" spans="1:9" ht="13" customHeight="1">
      <c r="A9" s="4"/>
      <c r="B9" s="27" t="s">
        <v>853</v>
      </c>
      <c r="C9" s="1"/>
      <c r="D9" s="1"/>
      <c r="E9" s="1"/>
      <c r="F9" s="25" t="s">
        <v>462</v>
      </c>
      <c r="G9" s="25" t="s">
        <v>462</v>
      </c>
      <c r="H9" s="25"/>
      <c r="I9" s="26"/>
    </row>
    <row r="10" spans="1:9" ht="13" customHeight="1">
      <c r="A10" s="4"/>
      <c r="B10" s="27" t="s">
        <v>460</v>
      </c>
      <c r="C10" s="1"/>
      <c r="D10" s="1"/>
      <c r="E10" s="1"/>
      <c r="F10" s="25" t="s">
        <v>462</v>
      </c>
      <c r="G10" s="25" t="s">
        <v>462</v>
      </c>
      <c r="H10" s="25"/>
      <c r="I10" s="26"/>
    </row>
    <row r="11" spans="1:9" ht="13" customHeight="1">
      <c r="A11" s="4"/>
      <c r="B11" s="27" t="s">
        <v>463</v>
      </c>
      <c r="C11" s="28"/>
      <c r="D11" s="1"/>
      <c r="E11" s="28"/>
      <c r="F11" s="23">
        <v>5055.4650000000001</v>
      </c>
      <c r="G11" s="24">
        <f>ROUND(SUM(G8),4)</f>
        <v>1.2E-2</v>
      </c>
      <c r="H11" s="25"/>
      <c r="I11" s="26"/>
    </row>
    <row r="12" spans="1:9" ht="13" customHeight="1">
      <c r="A12" s="4"/>
      <c r="B12" s="12" t="s">
        <v>854</v>
      </c>
      <c r="C12" s="13"/>
      <c r="D12" s="13"/>
      <c r="E12" s="13"/>
      <c r="F12" s="13"/>
      <c r="G12" s="13"/>
      <c r="H12" s="14"/>
      <c r="I12" s="15"/>
    </row>
    <row r="13" spans="1:9" ht="13" customHeight="1">
      <c r="A13" s="4"/>
      <c r="B13" s="12" t="s">
        <v>1047</v>
      </c>
      <c r="C13" s="13"/>
      <c r="D13" s="13"/>
      <c r="E13" s="13"/>
      <c r="F13" s="4"/>
      <c r="G13" s="14"/>
      <c r="H13" s="14"/>
      <c r="I13" s="15"/>
    </row>
    <row r="14" spans="1:9" ht="13" customHeight="1">
      <c r="A14" s="16" t="s">
        <v>1629</v>
      </c>
      <c r="B14" s="17" t="s">
        <v>2055</v>
      </c>
      <c r="C14" s="13" t="s">
        <v>1630</v>
      </c>
      <c r="D14" s="13" t="s">
        <v>1355</v>
      </c>
      <c r="E14" s="18">
        <v>3000</v>
      </c>
      <c r="F14" s="19">
        <v>14656.44</v>
      </c>
      <c r="G14" s="20">
        <v>3.49E-2</v>
      </c>
      <c r="H14" s="29">
        <v>6.3852000000000006E-2</v>
      </c>
      <c r="I14" s="22"/>
    </row>
    <row r="15" spans="1:9" ht="13" customHeight="1">
      <c r="A15" s="16" t="s">
        <v>1631</v>
      </c>
      <c r="B15" s="17" t="s">
        <v>2056</v>
      </c>
      <c r="C15" s="13" t="s">
        <v>1632</v>
      </c>
      <c r="D15" s="13" t="s">
        <v>1355</v>
      </c>
      <c r="E15" s="18">
        <v>2500</v>
      </c>
      <c r="F15" s="19">
        <v>12127.862499999999</v>
      </c>
      <c r="G15" s="20">
        <v>2.8899999999999999E-2</v>
      </c>
      <c r="H15" s="29">
        <v>6.4000000000000001E-2</v>
      </c>
      <c r="I15" s="22"/>
    </row>
    <row r="16" spans="1:9" ht="13" customHeight="1">
      <c r="A16" s="16" t="s">
        <v>1395</v>
      </c>
      <c r="B16" s="17" t="s">
        <v>2034</v>
      </c>
      <c r="C16" s="13" t="s">
        <v>1396</v>
      </c>
      <c r="D16" s="13" t="s">
        <v>858</v>
      </c>
      <c r="E16" s="18">
        <v>2000</v>
      </c>
      <c r="F16" s="19">
        <v>9954.18</v>
      </c>
      <c r="G16" s="20">
        <v>2.3699999999999999E-2</v>
      </c>
      <c r="H16" s="29">
        <v>0.06</v>
      </c>
      <c r="I16" s="22"/>
    </row>
    <row r="17" spans="1:9" ht="13" customHeight="1">
      <c r="A17" s="16" t="s">
        <v>1434</v>
      </c>
      <c r="B17" s="17" t="s">
        <v>2052</v>
      </c>
      <c r="C17" s="13" t="s">
        <v>1435</v>
      </c>
      <c r="D17" s="13" t="s">
        <v>858</v>
      </c>
      <c r="E17" s="18">
        <v>2000</v>
      </c>
      <c r="F17" s="19">
        <v>9867.39</v>
      </c>
      <c r="G17" s="20">
        <v>2.35E-2</v>
      </c>
      <c r="H17" s="29">
        <v>5.91E-2</v>
      </c>
      <c r="I17" s="22"/>
    </row>
    <row r="18" spans="1:9" ht="13" customHeight="1">
      <c r="A18" s="16" t="s">
        <v>1633</v>
      </c>
      <c r="B18" s="17" t="s">
        <v>2057</v>
      </c>
      <c r="C18" s="13" t="s">
        <v>1634</v>
      </c>
      <c r="D18" s="13" t="s">
        <v>858</v>
      </c>
      <c r="E18" s="18">
        <v>2000</v>
      </c>
      <c r="F18" s="19">
        <v>9867.32</v>
      </c>
      <c r="G18" s="20">
        <v>2.35E-2</v>
      </c>
      <c r="H18" s="29">
        <v>5.9131999999999997E-2</v>
      </c>
      <c r="I18" s="22"/>
    </row>
    <row r="19" spans="1:9" ht="13" customHeight="1">
      <c r="A19" s="16" t="s">
        <v>1635</v>
      </c>
      <c r="B19" s="17" t="s">
        <v>2058</v>
      </c>
      <c r="C19" s="13" t="s">
        <v>1636</v>
      </c>
      <c r="D19" s="13" t="s">
        <v>1055</v>
      </c>
      <c r="E19" s="18">
        <v>2000</v>
      </c>
      <c r="F19" s="19">
        <v>9783.5</v>
      </c>
      <c r="G19" s="20">
        <v>2.3300000000000001E-2</v>
      </c>
      <c r="H19" s="29">
        <v>6.3601000000000005E-2</v>
      </c>
      <c r="I19" s="22"/>
    </row>
    <row r="20" spans="1:9" ht="13" customHeight="1">
      <c r="A20" s="16" t="s">
        <v>1637</v>
      </c>
      <c r="B20" s="17" t="s">
        <v>2059</v>
      </c>
      <c r="C20" s="13" t="s">
        <v>1638</v>
      </c>
      <c r="D20" s="13" t="s">
        <v>1518</v>
      </c>
      <c r="E20" s="18">
        <v>2000</v>
      </c>
      <c r="F20" s="19">
        <v>9739.73</v>
      </c>
      <c r="G20" s="20">
        <v>2.3199999999999998E-2</v>
      </c>
      <c r="H20" s="29">
        <v>6.3750000000000001E-2</v>
      </c>
      <c r="I20" s="22"/>
    </row>
    <row r="21" spans="1:9" ht="13" customHeight="1">
      <c r="A21" s="16" t="s">
        <v>1419</v>
      </c>
      <c r="B21" s="17" t="s">
        <v>2046</v>
      </c>
      <c r="C21" s="13" t="s">
        <v>1420</v>
      </c>
      <c r="D21" s="13" t="s">
        <v>858</v>
      </c>
      <c r="E21" s="18">
        <v>1500</v>
      </c>
      <c r="F21" s="19">
        <v>7415.0474999999997</v>
      </c>
      <c r="G21" s="20">
        <v>1.77E-2</v>
      </c>
      <c r="H21" s="29">
        <v>5.8900000000000001E-2</v>
      </c>
      <c r="I21" s="22"/>
    </row>
    <row r="22" spans="1:9" ht="13" customHeight="1">
      <c r="A22" s="16" t="s">
        <v>1639</v>
      </c>
      <c r="B22" s="17" t="s">
        <v>1640</v>
      </c>
      <c r="C22" s="13" t="s">
        <v>1641</v>
      </c>
      <c r="D22" s="13" t="s">
        <v>858</v>
      </c>
      <c r="E22" s="18">
        <v>1500</v>
      </c>
      <c r="F22" s="19">
        <v>7406.46</v>
      </c>
      <c r="G22" s="20">
        <v>1.7600000000000001E-2</v>
      </c>
      <c r="H22" s="29">
        <v>5.91E-2</v>
      </c>
      <c r="I22" s="22"/>
    </row>
    <row r="23" spans="1:9" ht="13" customHeight="1">
      <c r="A23" s="16" t="s">
        <v>1381</v>
      </c>
      <c r="B23" s="17" t="s">
        <v>1382</v>
      </c>
      <c r="C23" s="13" t="s">
        <v>1383</v>
      </c>
      <c r="D23" s="13" t="s">
        <v>858</v>
      </c>
      <c r="E23" s="18">
        <v>1500</v>
      </c>
      <c r="F23" s="19">
        <v>7397.9324999999999</v>
      </c>
      <c r="G23" s="20">
        <v>1.7600000000000001E-2</v>
      </c>
      <c r="H23" s="29">
        <v>5.9950000000000003E-2</v>
      </c>
      <c r="I23" s="22"/>
    </row>
    <row r="24" spans="1:9" ht="13" customHeight="1">
      <c r="A24" s="16" t="s">
        <v>1642</v>
      </c>
      <c r="B24" s="17" t="s">
        <v>2060</v>
      </c>
      <c r="C24" s="13" t="s">
        <v>1643</v>
      </c>
      <c r="D24" s="13" t="s">
        <v>858</v>
      </c>
      <c r="E24" s="18">
        <v>1500</v>
      </c>
      <c r="F24" s="19">
        <v>7348.35</v>
      </c>
      <c r="G24" s="20">
        <v>1.7500000000000002E-2</v>
      </c>
      <c r="H24" s="29">
        <v>6.3298999999999994E-2</v>
      </c>
      <c r="I24" s="22"/>
    </row>
    <row r="25" spans="1:9" ht="13" customHeight="1">
      <c r="A25" s="16" t="s">
        <v>1644</v>
      </c>
      <c r="B25" s="17" t="s">
        <v>2061</v>
      </c>
      <c r="C25" s="13" t="s">
        <v>1645</v>
      </c>
      <c r="D25" s="13" t="s">
        <v>858</v>
      </c>
      <c r="E25" s="18">
        <v>1500</v>
      </c>
      <c r="F25" s="19">
        <v>7306.5450000000001</v>
      </c>
      <c r="G25" s="20">
        <v>1.7399999999999999E-2</v>
      </c>
      <c r="H25" s="29">
        <v>6.4001000000000002E-2</v>
      </c>
      <c r="I25" s="22"/>
    </row>
    <row r="26" spans="1:9" ht="13" customHeight="1">
      <c r="A26" s="16" t="s">
        <v>1646</v>
      </c>
      <c r="B26" s="17" t="s">
        <v>2062</v>
      </c>
      <c r="C26" s="13" t="s">
        <v>1647</v>
      </c>
      <c r="D26" s="13" t="s">
        <v>858</v>
      </c>
      <c r="E26" s="18">
        <v>1500</v>
      </c>
      <c r="F26" s="19">
        <v>7305.69</v>
      </c>
      <c r="G26" s="20">
        <v>1.7399999999999999E-2</v>
      </c>
      <c r="H26" s="29">
        <v>6.3450999999999994E-2</v>
      </c>
      <c r="I26" s="22"/>
    </row>
    <row r="27" spans="1:9" ht="13" customHeight="1">
      <c r="A27" s="16" t="s">
        <v>1648</v>
      </c>
      <c r="B27" s="17" t="s">
        <v>2063</v>
      </c>
      <c r="C27" s="13" t="s">
        <v>1649</v>
      </c>
      <c r="D27" s="13" t="s">
        <v>858</v>
      </c>
      <c r="E27" s="18">
        <v>1500</v>
      </c>
      <c r="F27" s="19">
        <v>7128.2025000000003</v>
      </c>
      <c r="G27" s="20">
        <v>1.7000000000000001E-2</v>
      </c>
      <c r="H27" s="29">
        <v>6.6799999999999998E-2</v>
      </c>
      <c r="I27" s="22"/>
    </row>
    <row r="28" spans="1:9" ht="13" customHeight="1">
      <c r="A28" s="16" t="s">
        <v>1053</v>
      </c>
      <c r="B28" s="17" t="s">
        <v>2019</v>
      </c>
      <c r="C28" s="13" t="s">
        <v>1054</v>
      </c>
      <c r="D28" s="13" t="s">
        <v>1055</v>
      </c>
      <c r="E28" s="18">
        <v>1500</v>
      </c>
      <c r="F28" s="19">
        <v>7083.09</v>
      </c>
      <c r="G28" s="20">
        <v>1.6899999999999998E-2</v>
      </c>
      <c r="H28" s="29">
        <v>6.5500000000000003E-2</v>
      </c>
      <c r="I28" s="22"/>
    </row>
    <row r="29" spans="1:9" ht="13" customHeight="1">
      <c r="A29" s="16" t="s">
        <v>1399</v>
      </c>
      <c r="B29" s="17" t="s">
        <v>2036</v>
      </c>
      <c r="C29" s="13" t="s">
        <v>1400</v>
      </c>
      <c r="D29" s="13" t="s">
        <v>858</v>
      </c>
      <c r="E29" s="18">
        <v>1000</v>
      </c>
      <c r="F29" s="19">
        <v>4955.3100000000004</v>
      </c>
      <c r="G29" s="20">
        <v>1.18E-2</v>
      </c>
      <c r="H29" s="29">
        <v>5.9851000000000001E-2</v>
      </c>
      <c r="I29" s="22"/>
    </row>
    <row r="30" spans="1:9" ht="13" customHeight="1">
      <c r="A30" s="16" t="s">
        <v>1048</v>
      </c>
      <c r="B30" s="17" t="s">
        <v>2018</v>
      </c>
      <c r="C30" s="13" t="s">
        <v>1049</v>
      </c>
      <c r="D30" s="13" t="s">
        <v>858</v>
      </c>
      <c r="E30" s="18">
        <v>1000</v>
      </c>
      <c r="F30" s="19">
        <v>4946.3100000000004</v>
      </c>
      <c r="G30" s="20">
        <v>1.18E-2</v>
      </c>
      <c r="H30" s="29">
        <v>5.9132999999999998E-2</v>
      </c>
      <c r="I30" s="22"/>
    </row>
    <row r="31" spans="1:9" ht="13" customHeight="1">
      <c r="A31" s="16" t="s">
        <v>1650</v>
      </c>
      <c r="B31" s="17" t="s">
        <v>1651</v>
      </c>
      <c r="C31" s="13" t="s">
        <v>1652</v>
      </c>
      <c r="D31" s="13" t="s">
        <v>858</v>
      </c>
      <c r="E31" s="18">
        <v>1000</v>
      </c>
      <c r="F31" s="19">
        <v>4944.82</v>
      </c>
      <c r="G31" s="20">
        <v>1.18E-2</v>
      </c>
      <c r="H31" s="29">
        <v>5.9898E-2</v>
      </c>
      <c r="I31" s="22"/>
    </row>
    <row r="32" spans="1:9" ht="13" customHeight="1">
      <c r="A32" s="16" t="s">
        <v>1050</v>
      </c>
      <c r="B32" s="17" t="s">
        <v>1051</v>
      </c>
      <c r="C32" s="13" t="s">
        <v>1052</v>
      </c>
      <c r="D32" s="13" t="s">
        <v>858</v>
      </c>
      <c r="E32" s="18">
        <v>1000</v>
      </c>
      <c r="F32" s="19">
        <v>4938.4650000000001</v>
      </c>
      <c r="G32" s="20">
        <v>1.18E-2</v>
      </c>
      <c r="H32" s="29">
        <v>5.9841999999999999E-2</v>
      </c>
      <c r="I32" s="22"/>
    </row>
    <row r="33" spans="1:9" ht="13" customHeight="1">
      <c r="A33" s="16" t="s">
        <v>1653</v>
      </c>
      <c r="B33" s="17" t="s">
        <v>2064</v>
      </c>
      <c r="C33" s="13" t="s">
        <v>1654</v>
      </c>
      <c r="D33" s="13" t="s">
        <v>858</v>
      </c>
      <c r="E33" s="18">
        <v>1000</v>
      </c>
      <c r="F33" s="19">
        <v>4936.3900000000003</v>
      </c>
      <c r="G33" s="20">
        <v>1.18E-2</v>
      </c>
      <c r="H33" s="29">
        <v>6.0299999999999999E-2</v>
      </c>
      <c r="I33" s="22"/>
    </row>
    <row r="34" spans="1:9" ht="13" customHeight="1">
      <c r="A34" s="16" t="s">
        <v>1655</v>
      </c>
      <c r="B34" s="17" t="s">
        <v>2065</v>
      </c>
      <c r="C34" s="13" t="s">
        <v>1656</v>
      </c>
      <c r="D34" s="13" t="s">
        <v>858</v>
      </c>
      <c r="E34" s="18">
        <v>1000</v>
      </c>
      <c r="F34" s="19">
        <v>4932.8100000000004</v>
      </c>
      <c r="G34" s="20">
        <v>1.18E-2</v>
      </c>
      <c r="H34" s="29">
        <v>5.9900000000000002E-2</v>
      </c>
      <c r="I34" s="22"/>
    </row>
    <row r="35" spans="1:9" ht="13" customHeight="1">
      <c r="A35" s="16" t="s">
        <v>1657</v>
      </c>
      <c r="B35" s="17" t="s">
        <v>2066</v>
      </c>
      <c r="C35" s="13" t="s">
        <v>1658</v>
      </c>
      <c r="D35" s="13" t="s">
        <v>858</v>
      </c>
      <c r="E35" s="18">
        <v>1000</v>
      </c>
      <c r="F35" s="19">
        <v>4889.76</v>
      </c>
      <c r="G35" s="20">
        <v>1.17E-2</v>
      </c>
      <c r="H35" s="29">
        <v>6.3299999999999995E-2</v>
      </c>
      <c r="I35" s="22"/>
    </row>
    <row r="36" spans="1:9" ht="13" customHeight="1">
      <c r="A36" s="16" t="s">
        <v>1659</v>
      </c>
      <c r="B36" s="17" t="s">
        <v>2067</v>
      </c>
      <c r="C36" s="13" t="s">
        <v>1660</v>
      </c>
      <c r="D36" s="13" t="s">
        <v>858</v>
      </c>
      <c r="E36" s="18">
        <v>1000</v>
      </c>
      <c r="F36" s="19">
        <v>4882.71</v>
      </c>
      <c r="G36" s="20">
        <v>1.1599999999999999E-2</v>
      </c>
      <c r="H36" s="29">
        <v>6.4000000000000001E-2</v>
      </c>
      <c r="I36" s="22"/>
    </row>
    <row r="37" spans="1:9" ht="13" customHeight="1">
      <c r="A37" s="16" t="s">
        <v>1661</v>
      </c>
      <c r="B37" s="17" t="s">
        <v>2068</v>
      </c>
      <c r="C37" s="13" t="s">
        <v>1662</v>
      </c>
      <c r="D37" s="13" t="s">
        <v>858</v>
      </c>
      <c r="E37" s="18">
        <v>1000</v>
      </c>
      <c r="F37" s="19">
        <v>4878.46</v>
      </c>
      <c r="G37" s="20">
        <v>1.1599999999999999E-2</v>
      </c>
      <c r="H37" s="29">
        <v>6.3149999999999998E-2</v>
      </c>
      <c r="I37" s="22"/>
    </row>
    <row r="38" spans="1:9" ht="13" customHeight="1">
      <c r="A38" s="16" t="s">
        <v>1663</v>
      </c>
      <c r="B38" s="17" t="s">
        <v>2069</v>
      </c>
      <c r="C38" s="13" t="s">
        <v>1664</v>
      </c>
      <c r="D38" s="13" t="s">
        <v>858</v>
      </c>
      <c r="E38" s="18">
        <v>1000</v>
      </c>
      <c r="F38" s="19">
        <v>4862.3149999999996</v>
      </c>
      <c r="G38" s="20">
        <v>1.1599999999999999E-2</v>
      </c>
      <c r="H38" s="29">
        <v>6.3799999999999996E-2</v>
      </c>
      <c r="I38" s="22"/>
    </row>
    <row r="39" spans="1:9" ht="13" customHeight="1">
      <c r="A39" s="16" t="s">
        <v>1665</v>
      </c>
      <c r="B39" s="17" t="s">
        <v>2070</v>
      </c>
      <c r="C39" s="13" t="s">
        <v>1666</v>
      </c>
      <c r="D39" s="13" t="s">
        <v>858</v>
      </c>
      <c r="E39" s="18">
        <v>1000</v>
      </c>
      <c r="F39" s="19">
        <v>4794.6450000000004</v>
      </c>
      <c r="G39" s="20">
        <v>1.14E-2</v>
      </c>
      <c r="H39" s="29">
        <v>6.4600000000000005E-2</v>
      </c>
      <c r="I39" s="22"/>
    </row>
    <row r="40" spans="1:9" ht="13" customHeight="1">
      <c r="A40" s="16" t="s">
        <v>1667</v>
      </c>
      <c r="B40" s="17" t="s">
        <v>2071</v>
      </c>
      <c r="C40" s="13" t="s">
        <v>1668</v>
      </c>
      <c r="D40" s="13" t="s">
        <v>858</v>
      </c>
      <c r="E40" s="18">
        <v>1000</v>
      </c>
      <c r="F40" s="19">
        <v>4782.8500000000004</v>
      </c>
      <c r="G40" s="20">
        <v>1.14E-2</v>
      </c>
      <c r="H40" s="29">
        <v>6.5500000000000003E-2</v>
      </c>
      <c r="I40" s="22"/>
    </row>
    <row r="41" spans="1:9" ht="13" customHeight="1">
      <c r="A41" s="16" t="s">
        <v>1669</v>
      </c>
      <c r="B41" s="17" t="s">
        <v>2072</v>
      </c>
      <c r="C41" s="13" t="s">
        <v>1670</v>
      </c>
      <c r="D41" s="13" t="s">
        <v>858</v>
      </c>
      <c r="E41" s="18">
        <v>1000</v>
      </c>
      <c r="F41" s="19">
        <v>4775.1899999999996</v>
      </c>
      <c r="G41" s="20">
        <v>1.14E-2</v>
      </c>
      <c r="H41" s="29">
        <v>6.4601000000000006E-2</v>
      </c>
      <c r="I41" s="22"/>
    </row>
    <row r="42" spans="1:9" ht="13" customHeight="1">
      <c r="A42" s="16" t="s">
        <v>1671</v>
      </c>
      <c r="B42" s="17" t="s">
        <v>2073</v>
      </c>
      <c r="C42" s="13" t="s">
        <v>1672</v>
      </c>
      <c r="D42" s="13" t="s">
        <v>1055</v>
      </c>
      <c r="E42" s="18">
        <v>1000</v>
      </c>
      <c r="F42" s="19">
        <v>4754.29</v>
      </c>
      <c r="G42" s="20">
        <v>1.1299999999999999E-2</v>
      </c>
      <c r="H42" s="29">
        <v>6.5500000000000003E-2</v>
      </c>
      <c r="I42" s="22"/>
    </row>
    <row r="43" spans="1:9" ht="13" customHeight="1">
      <c r="A43" s="16" t="s">
        <v>1673</v>
      </c>
      <c r="B43" s="17" t="s">
        <v>2074</v>
      </c>
      <c r="C43" s="13" t="s">
        <v>1674</v>
      </c>
      <c r="D43" s="13" t="s">
        <v>858</v>
      </c>
      <c r="E43" s="18">
        <v>1000</v>
      </c>
      <c r="F43" s="19">
        <v>4752.6099999999997</v>
      </c>
      <c r="G43" s="20">
        <v>1.1299999999999999E-2</v>
      </c>
      <c r="H43" s="29">
        <v>6.6199999999999995E-2</v>
      </c>
      <c r="I43" s="22"/>
    </row>
    <row r="44" spans="1:9" ht="13" customHeight="1">
      <c r="A44" s="16" t="s">
        <v>1675</v>
      </c>
      <c r="B44" s="17" t="s">
        <v>2075</v>
      </c>
      <c r="C44" s="13" t="s">
        <v>1676</v>
      </c>
      <c r="D44" s="13" t="s">
        <v>858</v>
      </c>
      <c r="E44" s="18">
        <v>1000</v>
      </c>
      <c r="F44" s="19">
        <v>4741.2849999999999</v>
      </c>
      <c r="G44" s="20">
        <v>1.1299999999999999E-2</v>
      </c>
      <c r="H44" s="29">
        <v>6.5949999999999995E-2</v>
      </c>
      <c r="I44" s="22"/>
    </row>
    <row r="45" spans="1:9" ht="13" customHeight="1">
      <c r="A45" s="16" t="s">
        <v>1677</v>
      </c>
      <c r="B45" s="17" t="s">
        <v>2076</v>
      </c>
      <c r="C45" s="13" t="s">
        <v>1678</v>
      </c>
      <c r="D45" s="13" t="s">
        <v>858</v>
      </c>
      <c r="E45" s="18">
        <v>1000</v>
      </c>
      <c r="F45" s="19">
        <v>4732.38</v>
      </c>
      <c r="G45" s="20">
        <v>1.1299999999999999E-2</v>
      </c>
      <c r="H45" s="29">
        <v>6.6799999999999998E-2</v>
      </c>
      <c r="I45" s="22"/>
    </row>
    <row r="46" spans="1:9" ht="13" customHeight="1">
      <c r="A46" s="16" t="s">
        <v>1679</v>
      </c>
      <c r="B46" s="17" t="s">
        <v>2077</v>
      </c>
      <c r="C46" s="13" t="s">
        <v>1680</v>
      </c>
      <c r="D46" s="13" t="s">
        <v>858</v>
      </c>
      <c r="E46" s="18">
        <v>500</v>
      </c>
      <c r="F46" s="19">
        <v>2426.3775000000001</v>
      </c>
      <c r="G46" s="20">
        <v>5.7999999999999996E-3</v>
      </c>
      <c r="H46" s="29">
        <v>6.3650999999999999E-2</v>
      </c>
      <c r="I46" s="22"/>
    </row>
    <row r="47" spans="1:9" ht="13" customHeight="1">
      <c r="A47" s="4"/>
      <c r="B47" s="12" t="s">
        <v>460</v>
      </c>
      <c r="C47" s="13"/>
      <c r="D47" s="13"/>
      <c r="E47" s="13"/>
      <c r="F47" s="23">
        <v>219314.7175</v>
      </c>
      <c r="G47" s="24">
        <f>ROUND(SUM(G12:G46),4)</f>
        <v>0.52259999999999995</v>
      </c>
      <c r="H47" s="25"/>
      <c r="I47" s="26"/>
    </row>
    <row r="48" spans="1:9" ht="13" customHeight="1">
      <c r="A48" s="4"/>
      <c r="B48" s="12" t="s">
        <v>855</v>
      </c>
      <c r="C48" s="13"/>
      <c r="D48" s="13"/>
      <c r="E48" s="13"/>
      <c r="F48" s="4"/>
      <c r="G48" s="14"/>
      <c r="H48" s="14"/>
      <c r="I48" s="15"/>
    </row>
    <row r="49" spans="1:9" ht="13" customHeight="1">
      <c r="A49" s="16" t="s">
        <v>1681</v>
      </c>
      <c r="B49" s="17" t="s">
        <v>1682</v>
      </c>
      <c r="C49" s="13" t="s">
        <v>1683</v>
      </c>
      <c r="D49" s="13" t="s">
        <v>858</v>
      </c>
      <c r="E49" s="18">
        <v>2000</v>
      </c>
      <c r="F49" s="19">
        <v>9878.98</v>
      </c>
      <c r="G49" s="20">
        <v>2.35E-2</v>
      </c>
      <c r="H49" s="29">
        <v>6.4799999999999996E-2</v>
      </c>
      <c r="I49" s="22"/>
    </row>
    <row r="50" spans="1:9" ht="13" customHeight="1">
      <c r="A50" s="16" t="s">
        <v>1684</v>
      </c>
      <c r="B50" s="17" t="s">
        <v>1685</v>
      </c>
      <c r="C50" s="13" t="s">
        <v>1686</v>
      </c>
      <c r="D50" s="13" t="s">
        <v>858</v>
      </c>
      <c r="E50" s="18">
        <v>2000</v>
      </c>
      <c r="F50" s="19">
        <v>9861.4500000000007</v>
      </c>
      <c r="G50" s="20">
        <v>2.35E-2</v>
      </c>
      <c r="H50" s="29">
        <v>6.6600999999999994E-2</v>
      </c>
      <c r="I50" s="22"/>
    </row>
    <row r="51" spans="1:9" ht="13" customHeight="1">
      <c r="A51" s="16" t="s">
        <v>1687</v>
      </c>
      <c r="B51" s="17" t="s">
        <v>1688</v>
      </c>
      <c r="C51" s="13" t="s">
        <v>1689</v>
      </c>
      <c r="D51" s="13" t="s">
        <v>858</v>
      </c>
      <c r="E51" s="18">
        <v>2000</v>
      </c>
      <c r="F51" s="19">
        <v>9763.61</v>
      </c>
      <c r="G51" s="20">
        <v>2.3300000000000001E-2</v>
      </c>
      <c r="H51" s="29">
        <v>6.6948999999999995E-2</v>
      </c>
      <c r="I51" s="22"/>
    </row>
    <row r="52" spans="1:9" ht="13" customHeight="1">
      <c r="A52" s="16" t="s">
        <v>1690</v>
      </c>
      <c r="B52" s="17" t="s">
        <v>1691</v>
      </c>
      <c r="C52" s="13" t="s">
        <v>1692</v>
      </c>
      <c r="D52" s="13" t="s">
        <v>858</v>
      </c>
      <c r="E52" s="18">
        <v>2000</v>
      </c>
      <c r="F52" s="19">
        <v>9724.83</v>
      </c>
      <c r="G52" s="20">
        <v>2.3199999999999998E-2</v>
      </c>
      <c r="H52" s="29">
        <v>6.4550999999999997E-2</v>
      </c>
      <c r="I52" s="22"/>
    </row>
    <row r="53" spans="1:9" ht="13" customHeight="1">
      <c r="A53" s="16" t="s">
        <v>1693</v>
      </c>
      <c r="B53" s="17" t="s">
        <v>1694</v>
      </c>
      <c r="C53" s="13" t="s">
        <v>1695</v>
      </c>
      <c r="D53" s="13" t="s">
        <v>858</v>
      </c>
      <c r="E53" s="18">
        <v>2000</v>
      </c>
      <c r="F53" s="19">
        <v>9535.68</v>
      </c>
      <c r="G53" s="20">
        <v>2.2700000000000001E-2</v>
      </c>
      <c r="H53" s="29">
        <v>7.0249000000000006E-2</v>
      </c>
      <c r="I53" s="22"/>
    </row>
    <row r="54" spans="1:9" ht="13" customHeight="1">
      <c r="A54" s="16" t="s">
        <v>1696</v>
      </c>
      <c r="B54" s="17" t="s">
        <v>1697</v>
      </c>
      <c r="C54" s="13" t="s">
        <v>1698</v>
      </c>
      <c r="D54" s="13" t="s">
        <v>858</v>
      </c>
      <c r="E54" s="18">
        <v>1500</v>
      </c>
      <c r="F54" s="19">
        <v>7461.8774999999996</v>
      </c>
      <c r="G54" s="20">
        <v>1.78E-2</v>
      </c>
      <c r="H54" s="29">
        <v>6.6599000000000005E-2</v>
      </c>
      <c r="I54" s="22"/>
    </row>
    <row r="55" spans="1:9" ht="13" customHeight="1">
      <c r="A55" s="16" t="s">
        <v>1699</v>
      </c>
      <c r="B55" s="17" t="s">
        <v>1700</v>
      </c>
      <c r="C55" s="13" t="s">
        <v>1701</v>
      </c>
      <c r="D55" s="13" t="s">
        <v>858</v>
      </c>
      <c r="E55" s="18">
        <v>1500</v>
      </c>
      <c r="F55" s="19">
        <v>7447.2375000000002</v>
      </c>
      <c r="G55" s="20">
        <v>1.77E-2</v>
      </c>
      <c r="H55" s="29">
        <v>6.4648999999999998E-2</v>
      </c>
      <c r="I55" s="22"/>
    </row>
    <row r="56" spans="1:9" ht="13" customHeight="1">
      <c r="A56" s="16" t="s">
        <v>1702</v>
      </c>
      <c r="B56" s="17" t="s">
        <v>1703</v>
      </c>
      <c r="C56" s="13" t="s">
        <v>1704</v>
      </c>
      <c r="D56" s="13" t="s">
        <v>858</v>
      </c>
      <c r="E56" s="18">
        <v>1500</v>
      </c>
      <c r="F56" s="19">
        <v>7410.6075000000001</v>
      </c>
      <c r="G56" s="20">
        <v>1.77E-2</v>
      </c>
      <c r="H56" s="29">
        <v>6.4751000000000003E-2</v>
      </c>
      <c r="I56" s="22"/>
    </row>
    <row r="57" spans="1:9" ht="13" customHeight="1">
      <c r="A57" s="16" t="s">
        <v>1705</v>
      </c>
      <c r="B57" s="17" t="s">
        <v>1706</v>
      </c>
      <c r="C57" s="13" t="s">
        <v>1707</v>
      </c>
      <c r="D57" s="13" t="s">
        <v>858</v>
      </c>
      <c r="E57" s="18">
        <v>1000</v>
      </c>
      <c r="F57" s="19">
        <v>4957.915</v>
      </c>
      <c r="G57" s="20">
        <v>1.18E-2</v>
      </c>
      <c r="H57" s="29">
        <v>6.4550999999999997E-2</v>
      </c>
      <c r="I57" s="22"/>
    </row>
    <row r="58" spans="1:9" ht="13" customHeight="1">
      <c r="A58" s="16" t="s">
        <v>1708</v>
      </c>
      <c r="B58" s="17" t="s">
        <v>1709</v>
      </c>
      <c r="C58" s="13" t="s">
        <v>1710</v>
      </c>
      <c r="D58" s="13" t="s">
        <v>858</v>
      </c>
      <c r="E58" s="18">
        <v>1000</v>
      </c>
      <c r="F58" s="19">
        <v>4956.0050000000001</v>
      </c>
      <c r="G58" s="20">
        <v>1.18E-2</v>
      </c>
      <c r="H58" s="29">
        <v>6.4799999999999996E-2</v>
      </c>
      <c r="I58" s="22"/>
    </row>
    <row r="59" spans="1:9" ht="13" customHeight="1">
      <c r="A59" s="16" t="s">
        <v>1339</v>
      </c>
      <c r="B59" s="17" t="s">
        <v>1340</v>
      </c>
      <c r="C59" s="13" t="s">
        <v>1341</v>
      </c>
      <c r="D59" s="13" t="s">
        <v>858</v>
      </c>
      <c r="E59" s="18">
        <v>1000</v>
      </c>
      <c r="F59" s="19">
        <v>4949.91</v>
      </c>
      <c r="G59" s="20">
        <v>1.18E-2</v>
      </c>
      <c r="H59" s="29">
        <v>6.4799999999999996E-2</v>
      </c>
      <c r="I59" s="22"/>
    </row>
    <row r="60" spans="1:9" ht="13" customHeight="1">
      <c r="A60" s="16" t="s">
        <v>1711</v>
      </c>
      <c r="B60" s="17" t="s">
        <v>1712</v>
      </c>
      <c r="C60" s="13" t="s">
        <v>1713</v>
      </c>
      <c r="D60" s="13" t="s">
        <v>858</v>
      </c>
      <c r="E60" s="18">
        <v>1000</v>
      </c>
      <c r="F60" s="19">
        <v>4944.7250000000004</v>
      </c>
      <c r="G60" s="20">
        <v>1.18E-2</v>
      </c>
      <c r="H60" s="29">
        <v>6.0898000000000001E-2</v>
      </c>
      <c r="I60" s="22"/>
    </row>
    <row r="61" spans="1:9" ht="13" customHeight="1">
      <c r="A61" s="16" t="s">
        <v>1714</v>
      </c>
      <c r="B61" s="17" t="s">
        <v>1715</v>
      </c>
      <c r="C61" s="13" t="s">
        <v>1716</v>
      </c>
      <c r="D61" s="13" t="s">
        <v>858</v>
      </c>
      <c r="E61" s="18">
        <v>1000</v>
      </c>
      <c r="F61" s="19">
        <v>4940.5950000000003</v>
      </c>
      <c r="G61" s="20">
        <v>1.18E-2</v>
      </c>
      <c r="H61" s="29">
        <v>6.5503000000000006E-2</v>
      </c>
      <c r="I61" s="22"/>
    </row>
    <row r="62" spans="1:9" ht="13" customHeight="1">
      <c r="A62" s="16" t="s">
        <v>1717</v>
      </c>
      <c r="B62" s="17" t="s">
        <v>1718</v>
      </c>
      <c r="C62" s="13" t="s">
        <v>1719</v>
      </c>
      <c r="D62" s="13" t="s">
        <v>858</v>
      </c>
      <c r="E62" s="18">
        <v>1000</v>
      </c>
      <c r="F62" s="19">
        <v>4875.47</v>
      </c>
      <c r="G62" s="20">
        <v>1.1599999999999999E-2</v>
      </c>
      <c r="H62" s="29">
        <v>6.8049999999999999E-2</v>
      </c>
      <c r="I62" s="22"/>
    </row>
    <row r="63" spans="1:9" ht="13" customHeight="1">
      <c r="A63" s="16" t="s">
        <v>1720</v>
      </c>
      <c r="B63" s="17" t="s">
        <v>1721</v>
      </c>
      <c r="C63" s="13" t="s">
        <v>1722</v>
      </c>
      <c r="D63" s="13" t="s">
        <v>858</v>
      </c>
      <c r="E63" s="18">
        <v>1000</v>
      </c>
      <c r="F63" s="19">
        <v>4865.66</v>
      </c>
      <c r="G63" s="20">
        <v>1.1599999999999999E-2</v>
      </c>
      <c r="H63" s="29">
        <v>6.9500000000000006E-2</v>
      </c>
      <c r="I63" s="22"/>
    </row>
    <row r="64" spans="1:9" ht="13" customHeight="1">
      <c r="A64" s="16" t="s">
        <v>1723</v>
      </c>
      <c r="B64" s="17" t="s">
        <v>1724</v>
      </c>
      <c r="C64" s="13" t="s">
        <v>1725</v>
      </c>
      <c r="D64" s="13" t="s">
        <v>858</v>
      </c>
      <c r="E64" s="18">
        <v>1000</v>
      </c>
      <c r="F64" s="19">
        <v>4863.8599999999997</v>
      </c>
      <c r="G64" s="20">
        <v>1.1599999999999999E-2</v>
      </c>
      <c r="H64" s="29">
        <v>6.9500000000000006E-2</v>
      </c>
      <c r="I64" s="22"/>
    </row>
    <row r="65" spans="1:9" ht="13" customHeight="1">
      <c r="A65" s="16" t="s">
        <v>1726</v>
      </c>
      <c r="B65" s="17" t="s">
        <v>1727</v>
      </c>
      <c r="C65" s="13" t="s">
        <v>1728</v>
      </c>
      <c r="D65" s="13" t="s">
        <v>858</v>
      </c>
      <c r="E65" s="18">
        <v>1000</v>
      </c>
      <c r="F65" s="19">
        <v>4846.0550000000003</v>
      </c>
      <c r="G65" s="20">
        <v>1.15E-2</v>
      </c>
      <c r="H65" s="29">
        <v>7.1575E-2</v>
      </c>
      <c r="I65" s="22"/>
    </row>
    <row r="66" spans="1:9" ht="13" customHeight="1">
      <c r="A66" s="16" t="s">
        <v>1729</v>
      </c>
      <c r="B66" s="17" t="s">
        <v>1730</v>
      </c>
      <c r="C66" s="13" t="s">
        <v>1731</v>
      </c>
      <c r="D66" s="13" t="s">
        <v>1355</v>
      </c>
      <c r="E66" s="18">
        <v>1000</v>
      </c>
      <c r="F66" s="19">
        <v>4688.05</v>
      </c>
      <c r="G66" s="20">
        <v>1.12E-2</v>
      </c>
      <c r="H66" s="29">
        <v>7.3599999999999999E-2</v>
      </c>
      <c r="I66" s="22"/>
    </row>
    <row r="67" spans="1:9" ht="13" customHeight="1">
      <c r="A67" s="16" t="s">
        <v>1732</v>
      </c>
      <c r="B67" s="17" t="s">
        <v>1733</v>
      </c>
      <c r="C67" s="13" t="s">
        <v>1734</v>
      </c>
      <c r="D67" s="13" t="s">
        <v>858</v>
      </c>
      <c r="E67" s="18">
        <v>500</v>
      </c>
      <c r="F67" s="19">
        <v>2491.33</v>
      </c>
      <c r="G67" s="20">
        <v>5.8999999999999999E-3</v>
      </c>
      <c r="H67" s="29">
        <v>6.6853999999999997E-2</v>
      </c>
      <c r="I67" s="22"/>
    </row>
    <row r="68" spans="1:9" ht="13" customHeight="1">
      <c r="A68" s="16" t="s">
        <v>1735</v>
      </c>
      <c r="B68" s="17" t="s">
        <v>1736</v>
      </c>
      <c r="C68" s="13" t="s">
        <v>1737</v>
      </c>
      <c r="D68" s="13" t="s">
        <v>858</v>
      </c>
      <c r="E68" s="18">
        <v>500</v>
      </c>
      <c r="F68" s="19">
        <v>2483.2725</v>
      </c>
      <c r="G68" s="20">
        <v>5.8999999999999999E-3</v>
      </c>
      <c r="H68" s="29">
        <v>6.83E-2</v>
      </c>
      <c r="I68" s="22"/>
    </row>
    <row r="69" spans="1:9" ht="13" customHeight="1">
      <c r="A69" s="16" t="s">
        <v>1738</v>
      </c>
      <c r="B69" s="17" t="s">
        <v>1739</v>
      </c>
      <c r="C69" s="13" t="s">
        <v>1740</v>
      </c>
      <c r="D69" s="13" t="s">
        <v>858</v>
      </c>
      <c r="E69" s="18">
        <v>500</v>
      </c>
      <c r="F69" s="19">
        <v>2471.5875000000001</v>
      </c>
      <c r="G69" s="20">
        <v>5.8999999999999999E-3</v>
      </c>
      <c r="H69" s="29">
        <v>6.6601999999999995E-2</v>
      </c>
      <c r="I69" s="22"/>
    </row>
    <row r="70" spans="1:9" ht="13" customHeight="1">
      <c r="A70" s="16" t="s">
        <v>1525</v>
      </c>
      <c r="B70" s="17" t="s">
        <v>1526</v>
      </c>
      <c r="C70" s="13" t="s">
        <v>1527</v>
      </c>
      <c r="D70" s="13" t="s">
        <v>858</v>
      </c>
      <c r="E70" s="18">
        <v>500</v>
      </c>
      <c r="F70" s="19">
        <v>2471.42</v>
      </c>
      <c r="G70" s="20">
        <v>5.8999999999999999E-3</v>
      </c>
      <c r="H70" s="29">
        <v>6.7000000000000004E-2</v>
      </c>
      <c r="I70" s="22"/>
    </row>
    <row r="71" spans="1:9" ht="13" customHeight="1">
      <c r="A71" s="16" t="s">
        <v>1741</v>
      </c>
      <c r="B71" s="17" t="s">
        <v>1742</v>
      </c>
      <c r="C71" s="13" t="s">
        <v>1743</v>
      </c>
      <c r="D71" s="13" t="s">
        <v>858</v>
      </c>
      <c r="E71" s="18">
        <v>500</v>
      </c>
      <c r="F71" s="19">
        <v>2470.6125000000002</v>
      </c>
      <c r="G71" s="20">
        <v>5.8999999999999999E-3</v>
      </c>
      <c r="H71" s="29">
        <v>6.4799999999999996E-2</v>
      </c>
      <c r="I71" s="22"/>
    </row>
    <row r="72" spans="1:9" ht="13" customHeight="1">
      <c r="A72" s="16" t="s">
        <v>1477</v>
      </c>
      <c r="B72" s="17" t="s">
        <v>1478</v>
      </c>
      <c r="C72" s="13" t="s">
        <v>1479</v>
      </c>
      <c r="D72" s="13" t="s">
        <v>858</v>
      </c>
      <c r="E72" s="18">
        <v>500</v>
      </c>
      <c r="F72" s="19">
        <v>2470.5425</v>
      </c>
      <c r="G72" s="20">
        <v>5.8999999999999999E-3</v>
      </c>
      <c r="H72" s="29">
        <v>6.3999500000000001E-2</v>
      </c>
      <c r="I72" s="22"/>
    </row>
    <row r="73" spans="1:9" ht="13" customHeight="1">
      <c r="A73" s="16" t="s">
        <v>1744</v>
      </c>
      <c r="B73" s="17" t="s">
        <v>1745</v>
      </c>
      <c r="C73" s="13" t="s">
        <v>1746</v>
      </c>
      <c r="D73" s="13" t="s">
        <v>858</v>
      </c>
      <c r="E73" s="18">
        <v>500</v>
      </c>
      <c r="F73" s="19">
        <v>2468.0275000000001</v>
      </c>
      <c r="G73" s="20">
        <v>5.8999999999999999E-3</v>
      </c>
      <c r="H73" s="29">
        <v>6.6598000000000004E-2</v>
      </c>
      <c r="I73" s="22"/>
    </row>
    <row r="74" spans="1:9" ht="13" customHeight="1">
      <c r="A74" s="16" t="s">
        <v>1747</v>
      </c>
      <c r="B74" s="17" t="s">
        <v>1748</v>
      </c>
      <c r="C74" s="13" t="s">
        <v>1749</v>
      </c>
      <c r="D74" s="13" t="s">
        <v>858</v>
      </c>
      <c r="E74" s="18">
        <v>500</v>
      </c>
      <c r="F74" s="19">
        <v>2467.9025000000001</v>
      </c>
      <c r="G74" s="20">
        <v>5.8999999999999999E-3</v>
      </c>
      <c r="H74" s="29">
        <v>6.4151E-2</v>
      </c>
      <c r="I74" s="22"/>
    </row>
    <row r="75" spans="1:9" ht="13" customHeight="1">
      <c r="A75" s="113" t="s">
        <v>1750</v>
      </c>
      <c r="B75" s="114" t="s">
        <v>2081</v>
      </c>
      <c r="C75" s="115" t="s">
        <v>1751</v>
      </c>
      <c r="D75" s="115" t="s">
        <v>858</v>
      </c>
      <c r="E75" s="116">
        <v>500</v>
      </c>
      <c r="F75" s="117">
        <v>2463.2874999999999</v>
      </c>
      <c r="G75" s="118">
        <v>5.8999999999999999E-3</v>
      </c>
      <c r="H75" s="119">
        <v>6.4000000000000001E-2</v>
      </c>
      <c r="I75" s="120"/>
    </row>
    <row r="76" spans="1:9" ht="13" customHeight="1">
      <c r="A76" s="16" t="s">
        <v>1752</v>
      </c>
      <c r="B76" s="17" t="s">
        <v>1753</v>
      </c>
      <c r="C76" s="13" t="s">
        <v>1754</v>
      </c>
      <c r="D76" s="13" t="s">
        <v>858</v>
      </c>
      <c r="E76" s="18">
        <v>500</v>
      </c>
      <c r="F76" s="19">
        <v>2456.2399999999998</v>
      </c>
      <c r="G76" s="20">
        <v>5.8999999999999999E-3</v>
      </c>
      <c r="H76" s="29">
        <v>6.8449999999999997E-2</v>
      </c>
      <c r="I76" s="22"/>
    </row>
    <row r="77" spans="1:9" ht="13" customHeight="1">
      <c r="A77" s="16" t="s">
        <v>1755</v>
      </c>
      <c r="B77" s="17" t="s">
        <v>1756</v>
      </c>
      <c r="C77" s="13" t="s">
        <v>1757</v>
      </c>
      <c r="D77" s="13" t="s">
        <v>858</v>
      </c>
      <c r="E77" s="18">
        <v>500</v>
      </c>
      <c r="F77" s="19">
        <v>2435.5374999999999</v>
      </c>
      <c r="G77" s="20">
        <v>5.7999999999999996E-3</v>
      </c>
      <c r="H77" s="29">
        <v>6.9500000000000006E-2</v>
      </c>
      <c r="I77" s="22"/>
    </row>
    <row r="78" spans="1:9" ht="13" customHeight="1">
      <c r="A78" s="16" t="s">
        <v>1758</v>
      </c>
      <c r="B78" s="17" t="s">
        <v>1759</v>
      </c>
      <c r="C78" s="13" t="s">
        <v>1760</v>
      </c>
      <c r="D78" s="13" t="s">
        <v>858</v>
      </c>
      <c r="E78" s="18">
        <v>500</v>
      </c>
      <c r="F78" s="19">
        <v>2428.4349999999999</v>
      </c>
      <c r="G78" s="20">
        <v>5.7999999999999996E-3</v>
      </c>
      <c r="H78" s="29">
        <v>6.7650000000000002E-2</v>
      </c>
      <c r="I78" s="22"/>
    </row>
    <row r="79" spans="1:9" ht="13" customHeight="1">
      <c r="A79" s="16" t="s">
        <v>1761</v>
      </c>
      <c r="B79" s="17" t="s">
        <v>1762</v>
      </c>
      <c r="C79" s="13" t="s">
        <v>1763</v>
      </c>
      <c r="D79" s="13" t="s">
        <v>858</v>
      </c>
      <c r="E79" s="18">
        <v>500</v>
      </c>
      <c r="F79" s="19">
        <v>2344.96</v>
      </c>
      <c r="G79" s="20">
        <v>5.5999999999999999E-3</v>
      </c>
      <c r="H79" s="29">
        <v>7.5649999999999995E-2</v>
      </c>
      <c r="I79" s="22"/>
    </row>
    <row r="80" spans="1:9" ht="13" customHeight="1">
      <c r="A80" s="4"/>
      <c r="B80" s="12" t="s">
        <v>460</v>
      </c>
      <c r="C80" s="13"/>
      <c r="D80" s="13"/>
      <c r="E80" s="13"/>
      <c r="F80" s="23">
        <v>151895.67249999999</v>
      </c>
      <c r="G80" s="24">
        <f>ROUND(SUM(G48:G79),4)</f>
        <v>0.36209999999999998</v>
      </c>
      <c r="H80" s="25"/>
      <c r="I80" s="26"/>
    </row>
    <row r="81" spans="1:9" ht="13" customHeight="1">
      <c r="A81" s="4"/>
      <c r="B81" s="12" t="s">
        <v>1534</v>
      </c>
      <c r="C81" s="13"/>
      <c r="D81" s="13"/>
      <c r="E81" s="13"/>
      <c r="F81" s="4"/>
      <c r="G81" s="14"/>
      <c r="H81" s="14"/>
      <c r="I81" s="15"/>
    </row>
    <row r="82" spans="1:9" ht="13" customHeight="1">
      <c r="A82" s="16" t="s">
        <v>1764</v>
      </c>
      <c r="B82" s="17" t="s">
        <v>1765</v>
      </c>
      <c r="C82" s="13" t="s">
        <v>1766</v>
      </c>
      <c r="D82" s="13" t="s">
        <v>930</v>
      </c>
      <c r="E82" s="18">
        <v>15000000</v>
      </c>
      <c r="F82" s="19">
        <v>14837.955</v>
      </c>
      <c r="G82" s="20">
        <v>3.5400000000000001E-2</v>
      </c>
      <c r="H82" s="29">
        <v>5.1769000000000003E-2</v>
      </c>
      <c r="I82" s="22"/>
    </row>
    <row r="83" spans="1:9" ht="13" customHeight="1">
      <c r="A83" s="16" t="s">
        <v>1767</v>
      </c>
      <c r="B83" s="17" t="s">
        <v>1768</v>
      </c>
      <c r="C83" s="13" t="s">
        <v>1769</v>
      </c>
      <c r="D83" s="13" t="s">
        <v>930</v>
      </c>
      <c r="E83" s="18">
        <v>10000000</v>
      </c>
      <c r="F83" s="19">
        <v>9968.16</v>
      </c>
      <c r="G83" s="20">
        <v>2.3800000000000002E-2</v>
      </c>
      <c r="H83" s="29">
        <v>5.2993999999999999E-2</v>
      </c>
      <c r="I83" s="22"/>
    </row>
    <row r="84" spans="1:9" ht="13" customHeight="1">
      <c r="A84" s="16" t="s">
        <v>1770</v>
      </c>
      <c r="B84" s="17" t="s">
        <v>1771</v>
      </c>
      <c r="C84" s="13" t="s">
        <v>1772</v>
      </c>
      <c r="D84" s="13" t="s">
        <v>930</v>
      </c>
      <c r="E84" s="18">
        <v>5000000</v>
      </c>
      <c r="F84" s="19">
        <v>4969.6949999999997</v>
      </c>
      <c r="G84" s="20">
        <v>1.18E-2</v>
      </c>
      <c r="H84" s="29">
        <v>5.2998999999999998E-2</v>
      </c>
      <c r="I84" s="22"/>
    </row>
    <row r="85" spans="1:9" ht="13" customHeight="1">
      <c r="A85" s="16" t="s">
        <v>1773</v>
      </c>
      <c r="B85" s="17" t="s">
        <v>1774</v>
      </c>
      <c r="C85" s="13" t="s">
        <v>1775</v>
      </c>
      <c r="D85" s="13" t="s">
        <v>930</v>
      </c>
      <c r="E85" s="18">
        <v>5000000</v>
      </c>
      <c r="F85" s="19">
        <v>4941.4350000000004</v>
      </c>
      <c r="G85" s="20">
        <v>1.18E-2</v>
      </c>
      <c r="H85" s="29">
        <v>5.1499999999999997E-2</v>
      </c>
      <c r="I85" s="22"/>
    </row>
    <row r="86" spans="1:9" ht="13" customHeight="1">
      <c r="A86" s="16" t="s">
        <v>1776</v>
      </c>
      <c r="B86" s="17" t="s">
        <v>1777</v>
      </c>
      <c r="C86" s="13" t="s">
        <v>1778</v>
      </c>
      <c r="D86" s="13" t="s">
        <v>930</v>
      </c>
      <c r="E86" s="18">
        <v>5000000</v>
      </c>
      <c r="F86" s="19">
        <v>4818.3149999999996</v>
      </c>
      <c r="G86" s="20">
        <v>1.15E-2</v>
      </c>
      <c r="H86" s="29">
        <v>5.4615999999999998E-2</v>
      </c>
      <c r="I86" s="22"/>
    </row>
    <row r="87" spans="1:9" ht="13" customHeight="1">
      <c r="A87" s="16" t="s">
        <v>1779</v>
      </c>
      <c r="B87" s="17" t="s">
        <v>1780</v>
      </c>
      <c r="C87" s="13" t="s">
        <v>1781</v>
      </c>
      <c r="D87" s="13" t="s">
        <v>930</v>
      </c>
      <c r="E87" s="18">
        <v>2000000</v>
      </c>
      <c r="F87" s="19">
        <v>1947.202</v>
      </c>
      <c r="G87" s="20">
        <v>4.5999999999999999E-3</v>
      </c>
      <c r="H87" s="29">
        <v>5.4379999999999998E-2</v>
      </c>
      <c r="I87" s="22"/>
    </row>
    <row r="88" spans="1:9" ht="13" customHeight="1">
      <c r="A88" s="16" t="s">
        <v>1782</v>
      </c>
      <c r="B88" s="17" t="s">
        <v>1783</v>
      </c>
      <c r="C88" s="13" t="s">
        <v>1784</v>
      </c>
      <c r="D88" s="13" t="s">
        <v>930</v>
      </c>
      <c r="E88" s="18">
        <v>1391400</v>
      </c>
      <c r="F88" s="19">
        <v>1377.6849999999999</v>
      </c>
      <c r="G88" s="20">
        <v>3.3E-3</v>
      </c>
      <c r="H88" s="29">
        <v>5.1908999999999997E-2</v>
      </c>
      <c r="I88" s="22"/>
    </row>
    <row r="89" spans="1:9" ht="13" customHeight="1">
      <c r="A89" s="4"/>
      <c r="B89" s="12" t="s">
        <v>460</v>
      </c>
      <c r="C89" s="13"/>
      <c r="D89" s="13"/>
      <c r="E89" s="13"/>
      <c r="F89" s="23">
        <v>42860.447</v>
      </c>
      <c r="G89" s="24">
        <f>ROUND(SUM(G81:G88),4)</f>
        <v>0.1022</v>
      </c>
      <c r="H89" s="25"/>
      <c r="I89" s="26"/>
    </row>
    <row r="90" spans="1:9" ht="13" customHeight="1">
      <c r="A90" s="4"/>
      <c r="B90" s="27" t="s">
        <v>463</v>
      </c>
      <c r="C90" s="28"/>
      <c r="D90" s="1"/>
      <c r="E90" s="28"/>
      <c r="F90" s="23">
        <v>414070.837</v>
      </c>
      <c r="G90" s="24">
        <f>ROUND(SUM(G47,G80,G89),4)</f>
        <v>0.9869</v>
      </c>
      <c r="H90" s="25"/>
      <c r="I90" s="26"/>
    </row>
    <row r="91" spans="1:9" ht="13" customHeight="1">
      <c r="A91" s="4"/>
      <c r="B91" s="12" t="s">
        <v>859</v>
      </c>
      <c r="C91" s="13"/>
      <c r="D91" s="13"/>
      <c r="E91" s="13"/>
      <c r="F91" s="13"/>
      <c r="G91" s="13"/>
      <c r="H91" s="14"/>
      <c r="I91" s="15"/>
    </row>
    <row r="92" spans="1:9" ht="13" customHeight="1">
      <c r="A92" s="4"/>
      <c r="B92" s="12" t="s">
        <v>1058</v>
      </c>
      <c r="C92" s="13"/>
      <c r="D92" s="13"/>
      <c r="E92" s="13"/>
      <c r="F92" s="4"/>
      <c r="G92" s="14"/>
      <c r="H92" s="14"/>
      <c r="I92" s="15"/>
    </row>
    <row r="93" spans="1:9" ht="13" customHeight="1">
      <c r="A93" s="16" t="s">
        <v>1059</v>
      </c>
      <c r="B93" s="17" t="s">
        <v>1060</v>
      </c>
      <c r="C93" s="13" t="s">
        <v>1061</v>
      </c>
      <c r="D93" s="13"/>
      <c r="E93" s="18">
        <v>13008.965</v>
      </c>
      <c r="F93" s="19">
        <v>1503.0288</v>
      </c>
      <c r="G93" s="20">
        <v>3.5999999999999999E-3</v>
      </c>
      <c r="H93" s="29"/>
      <c r="I93" s="22"/>
    </row>
    <row r="94" spans="1:9" ht="13" customHeight="1">
      <c r="A94" s="4"/>
      <c r="B94" s="12" t="s">
        <v>460</v>
      </c>
      <c r="C94" s="13"/>
      <c r="D94" s="13"/>
      <c r="E94" s="13"/>
      <c r="F94" s="23">
        <v>1503.0288</v>
      </c>
      <c r="G94" s="24">
        <f>ROUND(SUM(G91:G93),4)</f>
        <v>3.5999999999999999E-3</v>
      </c>
      <c r="H94" s="25"/>
      <c r="I94" s="26"/>
    </row>
    <row r="95" spans="1:9" ht="13" customHeight="1">
      <c r="A95" s="4"/>
      <c r="B95" s="27" t="s">
        <v>463</v>
      </c>
      <c r="C95" s="28"/>
      <c r="D95" s="1"/>
      <c r="E95" s="28"/>
      <c r="F95" s="23">
        <v>1503.0288</v>
      </c>
      <c r="G95" s="24">
        <f>ROUND(SUM(G94),4)</f>
        <v>3.5999999999999999E-3</v>
      </c>
      <c r="H95" s="25"/>
      <c r="I95" s="26"/>
    </row>
    <row r="96" spans="1:9" ht="13" customHeight="1">
      <c r="A96" s="4"/>
      <c r="B96" s="12" t="s">
        <v>867</v>
      </c>
      <c r="C96" s="13"/>
      <c r="D96" s="13"/>
      <c r="E96" s="13"/>
      <c r="F96" s="13"/>
      <c r="G96" s="13"/>
      <c r="H96" s="14"/>
      <c r="I96" s="15"/>
    </row>
    <row r="97" spans="1:9" ht="13" customHeight="1">
      <c r="A97" s="16" t="s">
        <v>868</v>
      </c>
      <c r="B97" s="17" t="s">
        <v>869</v>
      </c>
      <c r="C97" s="13"/>
      <c r="D97" s="13"/>
      <c r="E97" s="18"/>
      <c r="F97" s="19">
        <v>2476.1646000000001</v>
      </c>
      <c r="G97" s="20">
        <v>5.8999999999999999E-3</v>
      </c>
      <c r="H97" s="29">
        <v>5.3791258221417441E-2</v>
      </c>
      <c r="I97" s="22"/>
    </row>
    <row r="98" spans="1:9" ht="13" customHeight="1">
      <c r="A98" s="4"/>
      <c r="B98" s="12" t="s">
        <v>460</v>
      </c>
      <c r="C98" s="13"/>
      <c r="D98" s="13"/>
      <c r="E98" s="13"/>
      <c r="F98" s="23">
        <v>2476.1646000000001</v>
      </c>
      <c r="G98" s="24">
        <f>ROUND(SUM(G96:G97),4)</f>
        <v>5.8999999999999999E-3</v>
      </c>
      <c r="H98" s="25"/>
      <c r="I98" s="26"/>
    </row>
    <row r="99" spans="1:9" ht="13" customHeight="1">
      <c r="A99" s="4"/>
      <c r="B99" s="27" t="s">
        <v>463</v>
      </c>
      <c r="C99" s="28"/>
      <c r="D99" s="1"/>
      <c r="E99" s="28"/>
      <c r="F99" s="23">
        <v>2476.1646000000001</v>
      </c>
      <c r="G99" s="24">
        <f>ROUND(SUM(G98),4)</f>
        <v>5.8999999999999999E-3</v>
      </c>
      <c r="H99" s="25"/>
      <c r="I99" s="26"/>
    </row>
    <row r="100" spans="1:9" ht="13" customHeight="1">
      <c r="A100" s="4"/>
      <c r="B100" s="27" t="s">
        <v>870</v>
      </c>
      <c r="C100" s="13"/>
      <c r="D100" s="1"/>
      <c r="E100" s="13"/>
      <c r="F100" s="30">
        <v>-3470.5654</v>
      </c>
      <c r="G100" s="24">
        <v>-8.3999999999999995E-3</v>
      </c>
      <c r="H100" s="25"/>
      <c r="I100" s="26"/>
    </row>
    <row r="101" spans="1:9" ht="13" customHeight="1">
      <c r="A101" s="4"/>
      <c r="B101" s="31" t="s">
        <v>871</v>
      </c>
      <c r="C101" s="32"/>
      <c r="D101" s="32"/>
      <c r="E101" s="32"/>
      <c r="F101" s="33">
        <v>419634.93</v>
      </c>
      <c r="G101" s="34">
        <f>ROUND(SUM(G11,G90,G95,G99,G100),4)</f>
        <v>1</v>
      </c>
      <c r="H101" s="35"/>
      <c r="I101" s="36"/>
    </row>
    <row r="102" spans="1:9" ht="13" customHeight="1">
      <c r="A102" s="4"/>
      <c r="B102" s="6"/>
      <c r="C102" s="4"/>
      <c r="D102" s="4"/>
      <c r="E102" s="4"/>
      <c r="F102" s="4"/>
      <c r="G102" s="4"/>
      <c r="H102" s="4"/>
      <c r="I102" s="4"/>
    </row>
    <row r="103" spans="1:9" ht="13" customHeight="1">
      <c r="A103" s="4"/>
      <c r="B103" s="3" t="s">
        <v>873</v>
      </c>
      <c r="C103" s="4"/>
      <c r="D103" s="4"/>
      <c r="E103" s="4"/>
      <c r="F103" s="4"/>
      <c r="G103" s="4"/>
      <c r="H103" s="4"/>
      <c r="I103" s="4"/>
    </row>
    <row r="104" spans="1:9" ht="13" customHeight="1">
      <c r="A104" s="4"/>
      <c r="B104" s="3" t="s">
        <v>874</v>
      </c>
      <c r="C104" s="4"/>
      <c r="D104" s="4"/>
      <c r="E104" s="4"/>
      <c r="F104" s="4"/>
      <c r="G104" s="4"/>
      <c r="H104" s="4"/>
      <c r="I104" s="4"/>
    </row>
    <row r="105" spans="1:9" ht="26.15" customHeight="1">
      <c r="A105" s="4"/>
      <c r="B105" s="129" t="s">
        <v>2082</v>
      </c>
      <c r="C105" s="129"/>
      <c r="D105" s="129"/>
      <c r="E105" s="129"/>
      <c r="F105" s="129"/>
      <c r="G105" s="129"/>
      <c r="H105" s="129"/>
      <c r="I105" s="129"/>
    </row>
    <row r="106" spans="1:9" ht="13" customHeight="1">
      <c r="A106" s="4"/>
      <c r="B106" s="129"/>
      <c r="C106" s="129"/>
      <c r="D106" s="129"/>
      <c r="E106" s="129"/>
      <c r="F106" s="129"/>
      <c r="G106" s="129"/>
      <c r="H106" s="129"/>
      <c r="I106" s="129"/>
    </row>
    <row r="107" spans="1:9" ht="13" customHeight="1">
      <c r="A107" s="4"/>
      <c r="B107" s="43" t="s">
        <v>1960</v>
      </c>
      <c r="C107" s="44"/>
      <c r="D107" s="44"/>
      <c r="E107" s="87"/>
      <c r="F107" s="87"/>
      <c r="G107" s="87"/>
      <c r="H107" s="87"/>
      <c r="I107" s="88"/>
    </row>
    <row r="108" spans="1:9" ht="13" customHeight="1">
      <c r="A108" s="4"/>
      <c r="B108" s="47" t="s">
        <v>1961</v>
      </c>
      <c r="C108" s="48"/>
      <c r="D108" s="48"/>
      <c r="E108" s="89"/>
      <c r="F108" s="89"/>
      <c r="G108" s="89"/>
      <c r="H108" s="89"/>
      <c r="I108" s="90"/>
    </row>
    <row r="109" spans="1:9" ht="13" customHeight="1">
      <c r="A109" s="4"/>
      <c r="B109" s="47" t="s">
        <v>1962</v>
      </c>
      <c r="C109" s="48"/>
      <c r="D109" s="48"/>
      <c r="E109" s="89"/>
      <c r="F109" s="89"/>
      <c r="G109" s="89"/>
      <c r="H109" s="89"/>
      <c r="I109" s="90"/>
    </row>
    <row r="110" spans="1:9" ht="13" customHeight="1">
      <c r="A110" s="4"/>
      <c r="B110" s="52" t="s">
        <v>1963</v>
      </c>
      <c r="C110" s="53" t="s">
        <v>1971</v>
      </c>
      <c r="D110" s="54" t="s">
        <v>1964</v>
      </c>
      <c r="E110" s="89"/>
      <c r="F110" s="89"/>
      <c r="G110" s="89"/>
      <c r="H110" s="89"/>
      <c r="I110" s="90"/>
    </row>
    <row r="111" spans="1:9" ht="13" customHeight="1">
      <c r="A111" s="4"/>
      <c r="B111" s="55" t="s">
        <v>1979</v>
      </c>
      <c r="C111" s="56">
        <v>1046.0592999999999</v>
      </c>
      <c r="D111" s="57">
        <v>1045.7062000000001</v>
      </c>
      <c r="E111" s="89"/>
      <c r="F111" s="89"/>
      <c r="G111" s="89"/>
      <c r="H111" s="89"/>
      <c r="I111" s="90"/>
    </row>
    <row r="112" spans="1:9" ht="13" customHeight="1">
      <c r="A112" s="4"/>
      <c r="B112" s="55" t="s">
        <v>1965</v>
      </c>
      <c r="C112" s="56">
        <v>1182.3866</v>
      </c>
      <c r="D112" s="57">
        <v>1177.1293000000001</v>
      </c>
      <c r="E112" s="89"/>
      <c r="F112" s="89"/>
      <c r="G112" s="89"/>
      <c r="H112" s="89"/>
      <c r="I112" s="90"/>
    </row>
    <row r="113" spans="1:9" ht="13" customHeight="1">
      <c r="A113" s="4"/>
      <c r="B113" s="55" t="s">
        <v>1966</v>
      </c>
      <c r="C113" s="56">
        <v>1182.3866</v>
      </c>
      <c r="D113" s="57">
        <v>1177.1293000000001</v>
      </c>
      <c r="E113" s="89"/>
      <c r="F113" s="89"/>
      <c r="G113" s="89"/>
      <c r="H113" s="89"/>
      <c r="I113" s="90"/>
    </row>
    <row r="114" spans="1:9" ht="13" customHeight="1">
      <c r="A114" s="4"/>
      <c r="B114" s="55" t="s">
        <v>1980</v>
      </c>
      <c r="C114" s="56">
        <v>1038.0777</v>
      </c>
      <c r="D114" s="57">
        <v>1037.1587999999999</v>
      </c>
      <c r="E114" s="89"/>
      <c r="F114" s="89"/>
      <c r="G114" s="89"/>
      <c r="H114" s="89"/>
      <c r="I114" s="90"/>
    </row>
    <row r="115" spans="1:9" ht="13" customHeight="1">
      <c r="A115" s="4"/>
      <c r="B115" s="55" t="s">
        <v>1967</v>
      </c>
      <c r="C115" s="104">
        <v>1199.5210999999999</v>
      </c>
      <c r="D115" s="124">
        <v>1193.4858999999999</v>
      </c>
      <c r="E115" s="89"/>
      <c r="F115" s="89"/>
      <c r="G115" s="89"/>
      <c r="H115" s="89"/>
      <c r="I115" s="90"/>
    </row>
    <row r="116" spans="1:9" ht="13" customHeight="1">
      <c r="A116" s="4"/>
      <c r="B116" s="55" t="s">
        <v>1968</v>
      </c>
      <c r="C116" s="104">
        <v>1199.5210999999999</v>
      </c>
      <c r="D116" s="124">
        <v>1193.4858999999999</v>
      </c>
      <c r="E116" s="89"/>
      <c r="F116" s="89"/>
      <c r="G116" s="89"/>
      <c r="H116" s="89"/>
      <c r="I116" s="90"/>
    </row>
    <row r="117" spans="1:9" ht="13" customHeight="1">
      <c r="A117" s="4"/>
      <c r="B117" s="47"/>
      <c r="C117" s="74"/>
      <c r="D117" s="74"/>
      <c r="E117" s="89"/>
      <c r="F117" s="89"/>
      <c r="G117" s="89"/>
      <c r="H117" s="89"/>
      <c r="I117" s="90"/>
    </row>
    <row r="118" spans="1:9" ht="13" customHeight="1">
      <c r="A118" s="4"/>
      <c r="B118" s="47" t="s">
        <v>1981</v>
      </c>
      <c r="C118" s="48"/>
      <c r="D118" s="48"/>
      <c r="E118" s="89"/>
      <c r="F118" s="89"/>
      <c r="G118" s="89"/>
      <c r="H118" s="89"/>
      <c r="I118" s="90"/>
    </row>
    <row r="119" spans="1:9" ht="13" customHeight="1">
      <c r="A119" s="4"/>
      <c r="B119" s="75" t="s">
        <v>1963</v>
      </c>
      <c r="C119" s="76" t="s">
        <v>1982</v>
      </c>
      <c r="D119" s="48"/>
      <c r="E119" s="89"/>
      <c r="F119" s="89"/>
      <c r="G119" s="89"/>
      <c r="H119" s="89"/>
      <c r="I119" s="90"/>
    </row>
    <row r="120" spans="1:9" ht="13" customHeight="1">
      <c r="A120" s="4"/>
      <c r="B120" s="77" t="s">
        <v>1979</v>
      </c>
      <c r="C120" s="57">
        <v>4.3132000000000001</v>
      </c>
      <c r="D120" s="48"/>
      <c r="E120" s="89"/>
      <c r="F120" s="89"/>
      <c r="G120" s="89"/>
      <c r="H120" s="89"/>
      <c r="I120" s="90"/>
    </row>
    <row r="121" spans="1:9" ht="13" customHeight="1">
      <c r="A121" s="4"/>
      <c r="B121" s="77" t="s">
        <v>1980</v>
      </c>
      <c r="C121" s="57">
        <v>4.3148</v>
      </c>
      <c r="D121" s="48"/>
      <c r="E121" s="89"/>
      <c r="F121" s="89"/>
      <c r="G121" s="89"/>
      <c r="H121" s="89"/>
      <c r="I121" s="90"/>
    </row>
    <row r="122" spans="1:9" ht="13" customHeight="1">
      <c r="A122" s="4"/>
      <c r="B122" s="47"/>
      <c r="C122" s="48"/>
      <c r="D122" s="48"/>
      <c r="E122" s="89"/>
      <c r="F122" s="89"/>
      <c r="G122" s="89"/>
      <c r="H122" s="89"/>
      <c r="I122" s="90"/>
    </row>
    <row r="123" spans="1:9" ht="13" customHeight="1">
      <c r="A123" s="4"/>
      <c r="B123" s="47" t="s">
        <v>1984</v>
      </c>
      <c r="C123" s="48"/>
      <c r="D123" s="48"/>
      <c r="E123" s="89"/>
      <c r="F123" s="89"/>
      <c r="G123" s="89"/>
      <c r="H123" s="89"/>
      <c r="I123" s="90"/>
    </row>
    <row r="124" spans="1:9" ht="13" customHeight="1">
      <c r="A124" s="4"/>
      <c r="B124" s="47" t="s">
        <v>1985</v>
      </c>
      <c r="C124" s="48"/>
      <c r="D124" s="48"/>
      <c r="E124" s="89"/>
      <c r="F124" s="89"/>
      <c r="G124" s="89"/>
      <c r="H124" s="89"/>
      <c r="I124" s="90"/>
    </row>
    <row r="125" spans="1:9" ht="13" customHeight="1">
      <c r="A125" s="4"/>
      <c r="B125" s="59" t="s">
        <v>2012</v>
      </c>
      <c r="C125" s="48"/>
      <c r="D125" s="48"/>
      <c r="E125" s="89"/>
      <c r="F125" s="89"/>
      <c r="G125" s="89"/>
      <c r="H125" s="89"/>
      <c r="I125" s="90"/>
    </row>
    <row r="126" spans="1:9" ht="13" customHeight="1">
      <c r="A126" s="4"/>
      <c r="B126" s="47" t="s">
        <v>1973</v>
      </c>
      <c r="C126" s="48"/>
      <c r="D126" s="48"/>
      <c r="E126" s="89"/>
      <c r="F126" s="89"/>
      <c r="G126" s="89"/>
      <c r="H126" s="89"/>
      <c r="I126" s="90"/>
    </row>
    <row r="127" spans="1:9" ht="13" customHeight="1">
      <c r="A127" s="4"/>
      <c r="B127" s="47" t="s">
        <v>1970</v>
      </c>
      <c r="C127" s="48"/>
      <c r="D127" s="48"/>
      <c r="E127" s="89"/>
      <c r="F127" s="89"/>
      <c r="G127" s="89"/>
      <c r="H127" s="89"/>
      <c r="I127" s="90"/>
    </row>
    <row r="128" spans="1:9" ht="13" customHeight="1">
      <c r="A128" s="4"/>
      <c r="B128" s="105"/>
      <c r="C128" s="48"/>
      <c r="D128" s="48"/>
      <c r="E128" s="89"/>
      <c r="F128" s="89"/>
      <c r="G128" s="89"/>
      <c r="H128" s="89"/>
      <c r="I128" s="90"/>
    </row>
    <row r="129" spans="1:9" ht="13" customHeight="1">
      <c r="A129" s="4"/>
      <c r="B129" s="78"/>
      <c r="C129" s="51"/>
      <c r="D129" s="51"/>
      <c r="E129" s="92"/>
      <c r="F129" s="92"/>
      <c r="G129" s="92"/>
      <c r="H129" s="92"/>
      <c r="I129" s="93"/>
    </row>
    <row r="130" spans="1:9" ht="13" customHeight="1">
      <c r="A130" s="4"/>
      <c r="B130" s="3"/>
      <c r="C130" s="3"/>
      <c r="D130" s="3"/>
      <c r="E130" s="3"/>
      <c r="F130" s="3"/>
      <c r="G130" s="3"/>
      <c r="H130" s="3"/>
      <c r="I130" s="3"/>
    </row>
    <row r="131" spans="1:9" ht="13" customHeight="1">
      <c r="A131" s="4"/>
      <c r="B131" s="3"/>
      <c r="C131" s="3"/>
      <c r="D131" s="3"/>
      <c r="E131" s="3"/>
      <c r="F131" s="3"/>
      <c r="G131" s="3"/>
      <c r="H131" s="3"/>
      <c r="I131" s="3"/>
    </row>
    <row r="132" spans="1:9" ht="13" customHeight="1">
      <c r="A132" s="4"/>
      <c r="B132" s="3"/>
      <c r="C132" s="3"/>
      <c r="D132" s="3"/>
      <c r="E132" s="3"/>
      <c r="F132" s="3"/>
      <c r="G132" s="3"/>
      <c r="H132" s="3"/>
      <c r="I132" s="3"/>
    </row>
    <row r="133" spans="1:9" ht="13" customHeight="1">
      <c r="A133" s="4"/>
      <c r="B133" s="129"/>
      <c r="C133" s="129"/>
      <c r="D133" s="129"/>
      <c r="E133" s="129"/>
      <c r="F133" s="129"/>
      <c r="G133" s="129"/>
      <c r="H133" s="129"/>
      <c r="I133" s="129"/>
    </row>
    <row r="134" spans="1:9" ht="13" customHeight="1">
      <c r="A134" s="4"/>
      <c r="B134" s="4"/>
      <c r="C134" s="130" t="s">
        <v>1785</v>
      </c>
      <c r="D134" s="130"/>
      <c r="E134" s="130"/>
      <c r="F134" s="130"/>
      <c r="G134" s="4"/>
      <c r="H134" s="4"/>
      <c r="I134" s="4"/>
    </row>
    <row r="135" spans="1:9" ht="13" customHeight="1">
      <c r="A135" s="4"/>
      <c r="B135" s="37" t="s">
        <v>876</v>
      </c>
      <c r="C135" s="130" t="s">
        <v>877</v>
      </c>
      <c r="D135" s="130"/>
      <c r="E135" s="130"/>
      <c r="F135" s="130"/>
      <c r="G135" s="4"/>
      <c r="H135" s="4"/>
      <c r="I135" s="4"/>
    </row>
    <row r="136" spans="1:9" ht="135" customHeight="1">
      <c r="A136" s="4"/>
      <c r="B136" s="38"/>
      <c r="C136" s="128"/>
      <c r="D136" s="128"/>
      <c r="E136" s="4"/>
      <c r="F136" s="4"/>
      <c r="G136" s="4"/>
      <c r="H136" s="4"/>
      <c r="I136" s="4"/>
    </row>
  </sheetData>
  <mergeCells count="6">
    <mergeCell ref="C136:D136"/>
    <mergeCell ref="B105:I105"/>
    <mergeCell ref="B106:I106"/>
    <mergeCell ref="B133:I133"/>
    <mergeCell ref="C134:F134"/>
    <mergeCell ref="C135:F135"/>
  </mergeCells>
  <hyperlinks>
    <hyperlink ref="A1" location="BajajFinservMoneyMarketFund" display="BFMM" xr:uid="{00000000-0004-0000-1000-000000000000}"/>
    <hyperlink ref="B1" location="BajajFinservMoneyMarketFund" display="Bajaj Finserv Money Market Fund" xr:uid="{00000000-0004-0000-1000-000001000000}"/>
  </hyperlinks>
  <pageMargins left="0" right="0" top="0" bottom="0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I118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32</v>
      </c>
      <c r="B1" s="3" t="s">
        <v>33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878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62</v>
      </c>
      <c r="B7" s="17" t="s">
        <v>63</v>
      </c>
      <c r="C7" s="13" t="s">
        <v>64</v>
      </c>
      <c r="D7" s="13" t="s">
        <v>61</v>
      </c>
      <c r="E7" s="18">
        <v>551031</v>
      </c>
      <c r="F7" s="19">
        <v>5461.8193000000001</v>
      </c>
      <c r="G7" s="20">
        <v>4.9200000000000001E-2</v>
      </c>
      <c r="H7" s="21"/>
      <c r="I7" s="22"/>
    </row>
    <row r="8" spans="1:9" ht="13" customHeight="1">
      <c r="A8" s="16" t="s">
        <v>298</v>
      </c>
      <c r="B8" s="17" t="s">
        <v>299</v>
      </c>
      <c r="C8" s="13" t="s">
        <v>300</v>
      </c>
      <c r="D8" s="13" t="s">
        <v>301</v>
      </c>
      <c r="E8" s="18">
        <v>124001</v>
      </c>
      <c r="F8" s="19">
        <v>5063.5807999999997</v>
      </c>
      <c r="G8" s="20">
        <v>4.5600000000000002E-2</v>
      </c>
      <c r="H8" s="21"/>
      <c r="I8" s="22"/>
    </row>
    <row r="9" spans="1:9" ht="13" customHeight="1">
      <c r="A9" s="16" t="s">
        <v>65</v>
      </c>
      <c r="B9" s="17" t="s">
        <v>66</v>
      </c>
      <c r="C9" s="13" t="s">
        <v>67</v>
      </c>
      <c r="D9" s="13" t="s">
        <v>68</v>
      </c>
      <c r="E9" s="18">
        <v>270210</v>
      </c>
      <c r="F9" s="19">
        <v>4243.3778000000002</v>
      </c>
      <c r="G9" s="20">
        <v>3.8199999999999998E-2</v>
      </c>
      <c r="H9" s="21"/>
      <c r="I9" s="22"/>
    </row>
    <row r="10" spans="1:9" ht="13" customHeight="1">
      <c r="A10" s="16" t="s">
        <v>392</v>
      </c>
      <c r="B10" s="17" t="s">
        <v>393</v>
      </c>
      <c r="C10" s="13" t="s">
        <v>394</v>
      </c>
      <c r="D10" s="13" t="s">
        <v>179</v>
      </c>
      <c r="E10" s="18">
        <v>132157</v>
      </c>
      <c r="F10" s="19">
        <v>3660.0880999999999</v>
      </c>
      <c r="G10" s="20">
        <v>3.3000000000000002E-2</v>
      </c>
      <c r="H10" s="21"/>
      <c r="I10" s="22"/>
    </row>
    <row r="11" spans="1:9" ht="13" customHeight="1">
      <c r="A11" s="16" t="s">
        <v>891</v>
      </c>
      <c r="B11" s="17" t="s">
        <v>892</v>
      </c>
      <c r="C11" s="13" t="s">
        <v>893</v>
      </c>
      <c r="D11" s="13" t="s">
        <v>61</v>
      </c>
      <c r="E11" s="18">
        <v>1238280</v>
      </c>
      <c r="F11" s="19">
        <v>3307.4459000000002</v>
      </c>
      <c r="G11" s="20">
        <v>2.98E-2</v>
      </c>
      <c r="H11" s="21"/>
      <c r="I11" s="22"/>
    </row>
    <row r="12" spans="1:9" ht="13" customHeight="1">
      <c r="A12" s="16" t="s">
        <v>270</v>
      </c>
      <c r="B12" s="17" t="s">
        <v>271</v>
      </c>
      <c r="C12" s="13" t="s">
        <v>272</v>
      </c>
      <c r="D12" s="13" t="s">
        <v>219</v>
      </c>
      <c r="E12" s="18">
        <v>257467</v>
      </c>
      <c r="F12" s="19">
        <v>3045.8346000000001</v>
      </c>
      <c r="G12" s="20">
        <v>2.7400000000000001E-2</v>
      </c>
      <c r="H12" s="21"/>
      <c r="I12" s="22"/>
    </row>
    <row r="13" spans="1:9" ht="13" customHeight="1">
      <c r="A13" s="16" t="s">
        <v>111</v>
      </c>
      <c r="B13" s="17" t="s">
        <v>112</v>
      </c>
      <c r="C13" s="13" t="s">
        <v>113</v>
      </c>
      <c r="D13" s="13" t="s">
        <v>114</v>
      </c>
      <c r="E13" s="18">
        <v>471081</v>
      </c>
      <c r="F13" s="19">
        <v>2847.2136</v>
      </c>
      <c r="G13" s="20">
        <v>2.5600000000000001E-2</v>
      </c>
      <c r="H13" s="21"/>
      <c r="I13" s="22"/>
    </row>
    <row r="14" spans="1:9" ht="13" customHeight="1">
      <c r="A14" s="16" t="s">
        <v>1557</v>
      </c>
      <c r="B14" s="17" t="s">
        <v>1558</v>
      </c>
      <c r="C14" s="13" t="s">
        <v>1559</v>
      </c>
      <c r="D14" s="13" t="s">
        <v>61</v>
      </c>
      <c r="E14" s="18">
        <v>1755551</v>
      </c>
      <c r="F14" s="19">
        <v>2719.5241000000001</v>
      </c>
      <c r="G14" s="20">
        <v>2.4500000000000001E-2</v>
      </c>
      <c r="H14" s="21"/>
      <c r="I14" s="22"/>
    </row>
    <row r="15" spans="1:9" ht="13" customHeight="1">
      <c r="A15" s="16" t="s">
        <v>900</v>
      </c>
      <c r="B15" s="17" t="s">
        <v>901</v>
      </c>
      <c r="C15" s="13" t="s">
        <v>902</v>
      </c>
      <c r="D15" s="13" t="s">
        <v>408</v>
      </c>
      <c r="E15" s="18">
        <v>65607</v>
      </c>
      <c r="F15" s="19">
        <v>2544.8955000000001</v>
      </c>
      <c r="G15" s="20">
        <v>2.29E-2</v>
      </c>
      <c r="H15" s="21"/>
      <c r="I15" s="22"/>
    </row>
    <row r="16" spans="1:9" ht="13" customHeight="1">
      <c r="A16" s="16" t="s">
        <v>448</v>
      </c>
      <c r="B16" s="17" t="s">
        <v>449</v>
      </c>
      <c r="C16" s="13" t="s">
        <v>450</v>
      </c>
      <c r="D16" s="13" t="s">
        <v>208</v>
      </c>
      <c r="E16" s="18">
        <v>149603</v>
      </c>
      <c r="F16" s="19">
        <v>2385.8685999999998</v>
      </c>
      <c r="G16" s="20">
        <v>2.1499999999999998E-2</v>
      </c>
      <c r="H16" s="21"/>
      <c r="I16" s="22"/>
    </row>
    <row r="17" spans="1:9" ht="13" customHeight="1">
      <c r="A17" s="16" t="s">
        <v>292</v>
      </c>
      <c r="B17" s="17" t="s">
        <v>293</v>
      </c>
      <c r="C17" s="13" t="s">
        <v>294</v>
      </c>
      <c r="D17" s="13" t="s">
        <v>236</v>
      </c>
      <c r="E17" s="18">
        <v>405248</v>
      </c>
      <c r="F17" s="19">
        <v>2254.5972000000002</v>
      </c>
      <c r="G17" s="20">
        <v>2.0299999999999999E-2</v>
      </c>
      <c r="H17" s="21"/>
      <c r="I17" s="22"/>
    </row>
    <row r="18" spans="1:9" ht="13" customHeight="1">
      <c r="A18" s="16" t="s">
        <v>888</v>
      </c>
      <c r="B18" s="17" t="s">
        <v>889</v>
      </c>
      <c r="C18" s="13" t="s">
        <v>890</v>
      </c>
      <c r="D18" s="13" t="s">
        <v>110</v>
      </c>
      <c r="E18" s="18">
        <v>23877</v>
      </c>
      <c r="F18" s="19">
        <v>2230.8281000000002</v>
      </c>
      <c r="G18" s="20">
        <v>2.01E-2</v>
      </c>
      <c r="H18" s="21"/>
      <c r="I18" s="22"/>
    </row>
    <row r="19" spans="1:9" ht="13" customHeight="1">
      <c r="A19" s="16" t="s">
        <v>220</v>
      </c>
      <c r="B19" s="17" t="s">
        <v>221</v>
      </c>
      <c r="C19" s="13" t="s">
        <v>222</v>
      </c>
      <c r="D19" s="13" t="s">
        <v>61</v>
      </c>
      <c r="E19" s="18">
        <v>10234906</v>
      </c>
      <c r="F19" s="19">
        <v>2210.7397000000001</v>
      </c>
      <c r="G19" s="20">
        <v>1.9900000000000001E-2</v>
      </c>
      <c r="H19" s="21"/>
      <c r="I19" s="22"/>
    </row>
    <row r="20" spans="1:9" ht="13" customHeight="1">
      <c r="A20" s="16" t="s">
        <v>457</v>
      </c>
      <c r="B20" s="17" t="s">
        <v>458</v>
      </c>
      <c r="C20" s="13" t="s">
        <v>459</v>
      </c>
      <c r="D20" s="13" t="s">
        <v>229</v>
      </c>
      <c r="E20" s="18">
        <v>133216</v>
      </c>
      <c r="F20" s="19">
        <v>2151.9713000000002</v>
      </c>
      <c r="G20" s="20">
        <v>1.9400000000000001E-2</v>
      </c>
      <c r="H20" s="21"/>
      <c r="I20" s="22"/>
    </row>
    <row r="21" spans="1:9" ht="13" customHeight="1">
      <c r="A21" s="16" t="s">
        <v>1175</v>
      </c>
      <c r="B21" s="17" t="s">
        <v>1176</v>
      </c>
      <c r="C21" s="13" t="s">
        <v>1177</v>
      </c>
      <c r="D21" s="13" t="s">
        <v>61</v>
      </c>
      <c r="E21" s="18">
        <v>728791</v>
      </c>
      <c r="F21" s="19">
        <v>2119.3242</v>
      </c>
      <c r="G21" s="20">
        <v>1.9099999999999999E-2</v>
      </c>
      <c r="H21" s="21"/>
      <c r="I21" s="22"/>
    </row>
    <row r="22" spans="1:9" ht="13" customHeight="1">
      <c r="A22" s="16" t="s">
        <v>76</v>
      </c>
      <c r="B22" s="17" t="s">
        <v>77</v>
      </c>
      <c r="C22" s="13" t="s">
        <v>78</v>
      </c>
      <c r="D22" s="13" t="s">
        <v>79</v>
      </c>
      <c r="E22" s="18">
        <v>587264</v>
      </c>
      <c r="F22" s="19">
        <v>2100.6433000000002</v>
      </c>
      <c r="G22" s="20">
        <v>1.89E-2</v>
      </c>
      <c r="H22" s="21"/>
      <c r="I22" s="22"/>
    </row>
    <row r="23" spans="1:9" ht="13" customHeight="1">
      <c r="A23" s="16" t="s">
        <v>96</v>
      </c>
      <c r="B23" s="17" t="s">
        <v>97</v>
      </c>
      <c r="C23" s="13" t="s">
        <v>98</v>
      </c>
      <c r="D23" s="13" t="s">
        <v>99</v>
      </c>
      <c r="E23" s="18">
        <v>1426362</v>
      </c>
      <c r="F23" s="19">
        <v>2096.6095</v>
      </c>
      <c r="G23" s="20">
        <v>1.89E-2</v>
      </c>
      <c r="H23" s="21"/>
      <c r="I23" s="22"/>
    </row>
    <row r="24" spans="1:9" ht="13" customHeight="1">
      <c r="A24" s="16" t="s">
        <v>1786</v>
      </c>
      <c r="B24" s="17" t="s">
        <v>1787</v>
      </c>
      <c r="C24" s="13" t="s">
        <v>1788</v>
      </c>
      <c r="D24" s="13" t="s">
        <v>150</v>
      </c>
      <c r="E24" s="18">
        <v>65846</v>
      </c>
      <c r="F24" s="19">
        <v>2024.7645</v>
      </c>
      <c r="G24" s="20">
        <v>1.8200000000000001E-2</v>
      </c>
      <c r="H24" s="21"/>
      <c r="I24" s="22"/>
    </row>
    <row r="25" spans="1:9" ht="13" customHeight="1">
      <c r="A25" s="16" t="s">
        <v>882</v>
      </c>
      <c r="B25" s="17" t="s">
        <v>883</v>
      </c>
      <c r="C25" s="13" t="s">
        <v>884</v>
      </c>
      <c r="D25" s="13" t="s">
        <v>229</v>
      </c>
      <c r="E25" s="18">
        <v>31864</v>
      </c>
      <c r="F25" s="19">
        <v>1932.0735999999999</v>
      </c>
      <c r="G25" s="20">
        <v>1.7399999999999999E-2</v>
      </c>
      <c r="H25" s="21"/>
      <c r="I25" s="22"/>
    </row>
    <row r="26" spans="1:9" ht="13" customHeight="1">
      <c r="A26" s="16" t="s">
        <v>80</v>
      </c>
      <c r="B26" s="17" t="s">
        <v>81</v>
      </c>
      <c r="C26" s="13" t="s">
        <v>82</v>
      </c>
      <c r="D26" s="13" t="s">
        <v>61</v>
      </c>
      <c r="E26" s="18">
        <v>1505308</v>
      </c>
      <c r="F26" s="19">
        <v>1860.2596000000001</v>
      </c>
      <c r="G26" s="20">
        <v>1.6799999999999999E-2</v>
      </c>
      <c r="H26" s="21"/>
      <c r="I26" s="22"/>
    </row>
    <row r="27" spans="1:9" ht="13" customHeight="1">
      <c r="A27" s="16" t="s">
        <v>1206</v>
      </c>
      <c r="B27" s="17" t="s">
        <v>1207</v>
      </c>
      <c r="C27" s="13" t="s">
        <v>1208</v>
      </c>
      <c r="D27" s="13" t="s">
        <v>1209</v>
      </c>
      <c r="E27" s="18">
        <v>185007</v>
      </c>
      <c r="F27" s="19">
        <v>1743.5060000000001</v>
      </c>
      <c r="G27" s="20">
        <v>1.5699999999999999E-2</v>
      </c>
      <c r="H27" s="21"/>
      <c r="I27" s="22"/>
    </row>
    <row r="28" spans="1:9" ht="13" customHeight="1">
      <c r="A28" s="16" t="s">
        <v>1084</v>
      </c>
      <c r="B28" s="17" t="s">
        <v>1085</v>
      </c>
      <c r="C28" s="13" t="s">
        <v>1086</v>
      </c>
      <c r="D28" s="13" t="s">
        <v>179</v>
      </c>
      <c r="E28" s="18">
        <v>179385</v>
      </c>
      <c r="F28" s="19">
        <v>1737.3436999999999</v>
      </c>
      <c r="G28" s="20">
        <v>1.5599999999999999E-2</v>
      </c>
      <c r="H28" s="21"/>
      <c r="I28" s="22"/>
    </row>
    <row r="29" spans="1:9" ht="13" customHeight="1">
      <c r="A29" s="16" t="s">
        <v>906</v>
      </c>
      <c r="B29" s="17" t="s">
        <v>907</v>
      </c>
      <c r="C29" s="13" t="s">
        <v>908</v>
      </c>
      <c r="D29" s="13" t="s">
        <v>212</v>
      </c>
      <c r="E29" s="18">
        <v>1164920</v>
      </c>
      <c r="F29" s="19">
        <v>1723.4991</v>
      </c>
      <c r="G29" s="20">
        <v>1.55E-2</v>
      </c>
      <c r="H29" s="21"/>
      <c r="I29" s="22"/>
    </row>
    <row r="30" spans="1:9" ht="13" customHeight="1">
      <c r="A30" s="16" t="s">
        <v>196</v>
      </c>
      <c r="B30" s="17" t="s">
        <v>197</v>
      </c>
      <c r="C30" s="13" t="s">
        <v>198</v>
      </c>
      <c r="D30" s="13" t="s">
        <v>99</v>
      </c>
      <c r="E30" s="18">
        <v>937889</v>
      </c>
      <c r="F30" s="19">
        <v>1688.9504999999999</v>
      </c>
      <c r="G30" s="20">
        <v>1.52E-2</v>
      </c>
      <c r="H30" s="21"/>
      <c r="I30" s="22"/>
    </row>
    <row r="31" spans="1:9" ht="13" customHeight="1">
      <c r="A31" s="16" t="s">
        <v>982</v>
      </c>
      <c r="B31" s="17" t="s">
        <v>983</v>
      </c>
      <c r="C31" s="13" t="s">
        <v>984</v>
      </c>
      <c r="D31" s="13" t="s">
        <v>127</v>
      </c>
      <c r="E31" s="18">
        <v>198272</v>
      </c>
      <c r="F31" s="19">
        <v>1596.5853</v>
      </c>
      <c r="G31" s="20">
        <v>1.44E-2</v>
      </c>
      <c r="H31" s="21"/>
      <c r="I31" s="22"/>
    </row>
    <row r="32" spans="1:9" ht="13" customHeight="1">
      <c r="A32" s="16" t="s">
        <v>1184</v>
      </c>
      <c r="B32" s="17" t="s">
        <v>1185</v>
      </c>
      <c r="C32" s="13" t="s">
        <v>1186</v>
      </c>
      <c r="D32" s="13" t="s">
        <v>301</v>
      </c>
      <c r="E32" s="18">
        <v>975000</v>
      </c>
      <c r="F32" s="19">
        <v>1587.105</v>
      </c>
      <c r="G32" s="20">
        <v>1.43E-2</v>
      </c>
      <c r="H32" s="21"/>
      <c r="I32" s="22"/>
    </row>
    <row r="33" spans="1:9" ht="13" customHeight="1">
      <c r="A33" s="16" t="s">
        <v>276</v>
      </c>
      <c r="B33" s="17" t="s">
        <v>277</v>
      </c>
      <c r="C33" s="13" t="s">
        <v>278</v>
      </c>
      <c r="D33" s="13" t="s">
        <v>279</v>
      </c>
      <c r="E33" s="18">
        <v>204556</v>
      </c>
      <c r="F33" s="19">
        <v>1535.3973000000001</v>
      </c>
      <c r="G33" s="20">
        <v>1.38E-2</v>
      </c>
      <c r="H33" s="21"/>
      <c r="I33" s="22"/>
    </row>
    <row r="34" spans="1:9" ht="13" customHeight="1">
      <c r="A34" s="16" t="s">
        <v>979</v>
      </c>
      <c r="B34" s="17" t="s">
        <v>980</v>
      </c>
      <c r="C34" s="13" t="s">
        <v>981</v>
      </c>
      <c r="D34" s="13" t="s">
        <v>79</v>
      </c>
      <c r="E34" s="18">
        <v>93036</v>
      </c>
      <c r="F34" s="19">
        <v>1528.5815</v>
      </c>
      <c r="G34" s="20">
        <v>1.38E-2</v>
      </c>
      <c r="H34" s="21"/>
      <c r="I34" s="22"/>
    </row>
    <row r="35" spans="1:9" ht="13" customHeight="1">
      <c r="A35" s="16" t="s">
        <v>1245</v>
      </c>
      <c r="B35" s="17" t="s">
        <v>1246</v>
      </c>
      <c r="C35" s="13" t="s">
        <v>1247</v>
      </c>
      <c r="D35" s="13" t="s">
        <v>219</v>
      </c>
      <c r="E35" s="18">
        <v>9908</v>
      </c>
      <c r="F35" s="19">
        <v>1503.539</v>
      </c>
      <c r="G35" s="20">
        <v>1.35E-2</v>
      </c>
      <c r="H35" s="21"/>
      <c r="I35" s="22"/>
    </row>
    <row r="36" spans="1:9" ht="13" customHeight="1">
      <c r="A36" s="16" t="s">
        <v>383</v>
      </c>
      <c r="B36" s="17" t="s">
        <v>384</v>
      </c>
      <c r="C36" s="13" t="s">
        <v>385</v>
      </c>
      <c r="D36" s="13" t="s">
        <v>79</v>
      </c>
      <c r="E36" s="18">
        <v>151567</v>
      </c>
      <c r="F36" s="19">
        <v>1442.16</v>
      </c>
      <c r="G36" s="20">
        <v>1.2999999999999999E-2</v>
      </c>
      <c r="H36" s="21"/>
      <c r="I36" s="22"/>
    </row>
    <row r="37" spans="1:9" ht="13" customHeight="1">
      <c r="A37" s="16" t="s">
        <v>1181</v>
      </c>
      <c r="B37" s="17" t="s">
        <v>1182</v>
      </c>
      <c r="C37" s="13" t="s">
        <v>1183</v>
      </c>
      <c r="D37" s="13" t="s">
        <v>175</v>
      </c>
      <c r="E37" s="18">
        <v>58975</v>
      </c>
      <c r="F37" s="19">
        <v>1425.2488000000001</v>
      </c>
      <c r="G37" s="20">
        <v>1.2800000000000001E-2</v>
      </c>
      <c r="H37" s="21"/>
      <c r="I37" s="22"/>
    </row>
    <row r="38" spans="1:9" ht="13" customHeight="1">
      <c r="A38" s="16" t="s">
        <v>1254</v>
      </c>
      <c r="B38" s="17" t="s">
        <v>1255</v>
      </c>
      <c r="C38" s="13" t="s">
        <v>1256</v>
      </c>
      <c r="D38" s="13" t="s">
        <v>317</v>
      </c>
      <c r="E38" s="18">
        <v>227198</v>
      </c>
      <c r="F38" s="19">
        <v>1417.3747000000001</v>
      </c>
      <c r="G38" s="20">
        <v>1.2800000000000001E-2</v>
      </c>
      <c r="H38" s="21"/>
      <c r="I38" s="22"/>
    </row>
    <row r="39" spans="1:9" ht="13" customHeight="1">
      <c r="A39" s="16" t="s">
        <v>267</v>
      </c>
      <c r="B39" s="17" t="s">
        <v>268</v>
      </c>
      <c r="C39" s="13" t="s">
        <v>269</v>
      </c>
      <c r="D39" s="13" t="s">
        <v>79</v>
      </c>
      <c r="E39" s="18">
        <v>451322</v>
      </c>
      <c r="F39" s="19">
        <v>1392.5540000000001</v>
      </c>
      <c r="G39" s="20">
        <v>1.2500000000000001E-2</v>
      </c>
      <c r="H39" s="21"/>
      <c r="I39" s="22"/>
    </row>
    <row r="40" spans="1:9" ht="13" customHeight="1">
      <c r="A40" s="16" t="s">
        <v>87</v>
      </c>
      <c r="B40" s="17" t="s">
        <v>88</v>
      </c>
      <c r="C40" s="13" t="s">
        <v>89</v>
      </c>
      <c r="D40" s="13" t="s">
        <v>79</v>
      </c>
      <c r="E40" s="18">
        <v>385641</v>
      </c>
      <c r="F40" s="19">
        <v>1375.9671000000001</v>
      </c>
      <c r="G40" s="20">
        <v>1.24E-2</v>
      </c>
      <c r="H40" s="21"/>
      <c r="I40" s="22"/>
    </row>
    <row r="41" spans="1:9" ht="13" customHeight="1">
      <c r="A41" s="16" t="s">
        <v>1572</v>
      </c>
      <c r="B41" s="17" t="s">
        <v>1573</v>
      </c>
      <c r="C41" s="13" t="s">
        <v>1574</v>
      </c>
      <c r="D41" s="13" t="s">
        <v>179</v>
      </c>
      <c r="E41" s="18">
        <v>553473</v>
      </c>
      <c r="F41" s="19">
        <v>1303.1522</v>
      </c>
      <c r="G41" s="20">
        <v>1.17E-2</v>
      </c>
      <c r="H41" s="21"/>
      <c r="I41" s="22"/>
    </row>
    <row r="42" spans="1:9" ht="13" customHeight="1">
      <c r="A42" s="16" t="s">
        <v>897</v>
      </c>
      <c r="B42" s="17" t="s">
        <v>898</v>
      </c>
      <c r="C42" s="13" t="s">
        <v>899</v>
      </c>
      <c r="D42" s="13" t="s">
        <v>219</v>
      </c>
      <c r="E42" s="18">
        <v>52275</v>
      </c>
      <c r="F42" s="19">
        <v>1293.0744</v>
      </c>
      <c r="G42" s="20">
        <v>1.1599999999999999E-2</v>
      </c>
      <c r="H42" s="21"/>
      <c r="I42" s="22"/>
    </row>
    <row r="43" spans="1:9" ht="13" customHeight="1">
      <c r="A43" s="16" t="s">
        <v>374</v>
      </c>
      <c r="B43" s="17" t="s">
        <v>375</v>
      </c>
      <c r="C43" s="13" t="s">
        <v>376</v>
      </c>
      <c r="D43" s="13" t="s">
        <v>250</v>
      </c>
      <c r="E43" s="18">
        <v>18190</v>
      </c>
      <c r="F43" s="19">
        <v>1281.0308</v>
      </c>
      <c r="G43" s="20">
        <v>1.15E-2</v>
      </c>
      <c r="H43" s="21"/>
      <c r="I43" s="22"/>
    </row>
    <row r="44" spans="1:9" ht="13" customHeight="1">
      <c r="A44" s="16" t="s">
        <v>973</v>
      </c>
      <c r="B44" s="17" t="s">
        <v>974</v>
      </c>
      <c r="C44" s="13" t="s">
        <v>975</v>
      </c>
      <c r="D44" s="13" t="s">
        <v>61</v>
      </c>
      <c r="E44" s="18">
        <v>2368302</v>
      </c>
      <c r="F44" s="19">
        <v>1254.9631999999999</v>
      </c>
      <c r="G44" s="20">
        <v>1.1299999999999999E-2</v>
      </c>
      <c r="H44" s="21"/>
      <c r="I44" s="22"/>
    </row>
    <row r="45" spans="1:9" ht="13" customHeight="1">
      <c r="A45" s="16" t="s">
        <v>1789</v>
      </c>
      <c r="B45" s="17" t="s">
        <v>1790</v>
      </c>
      <c r="C45" s="13" t="s">
        <v>1791</v>
      </c>
      <c r="D45" s="13" t="s">
        <v>79</v>
      </c>
      <c r="E45" s="18">
        <v>95001</v>
      </c>
      <c r="F45" s="19">
        <v>1209.9327000000001</v>
      </c>
      <c r="G45" s="20">
        <v>1.09E-2</v>
      </c>
      <c r="H45" s="21"/>
      <c r="I45" s="22"/>
    </row>
    <row r="46" spans="1:9" ht="13" customHeight="1">
      <c r="A46" s="16" t="s">
        <v>912</v>
      </c>
      <c r="B46" s="17" t="s">
        <v>913</v>
      </c>
      <c r="C46" s="13" t="s">
        <v>914</v>
      </c>
      <c r="D46" s="13" t="s">
        <v>915</v>
      </c>
      <c r="E46" s="18">
        <v>82529</v>
      </c>
      <c r="F46" s="19">
        <v>1191.4712</v>
      </c>
      <c r="G46" s="20">
        <v>1.0699999999999999E-2</v>
      </c>
      <c r="H46" s="21"/>
      <c r="I46" s="22"/>
    </row>
    <row r="47" spans="1:9" ht="13" customHeight="1">
      <c r="A47" s="16" t="s">
        <v>1072</v>
      </c>
      <c r="B47" s="17" t="s">
        <v>1073</v>
      </c>
      <c r="C47" s="13" t="s">
        <v>1074</v>
      </c>
      <c r="D47" s="13" t="s">
        <v>171</v>
      </c>
      <c r="E47" s="18">
        <v>258186</v>
      </c>
      <c r="F47" s="19">
        <v>1173.7136</v>
      </c>
      <c r="G47" s="20">
        <v>1.06E-2</v>
      </c>
      <c r="H47" s="21"/>
      <c r="I47" s="22"/>
    </row>
    <row r="48" spans="1:9" ht="13" customHeight="1">
      <c r="A48" s="16" t="s">
        <v>1569</v>
      </c>
      <c r="B48" s="17" t="s">
        <v>1570</v>
      </c>
      <c r="C48" s="13" t="s">
        <v>1571</v>
      </c>
      <c r="D48" s="13" t="s">
        <v>150</v>
      </c>
      <c r="E48" s="18">
        <v>19730</v>
      </c>
      <c r="F48" s="19">
        <v>1168.0160000000001</v>
      </c>
      <c r="G48" s="20">
        <v>1.0500000000000001E-2</v>
      </c>
      <c r="H48" s="21"/>
      <c r="I48" s="22"/>
    </row>
    <row r="49" spans="1:9" ht="13" customHeight="1">
      <c r="A49" s="16" t="s">
        <v>1792</v>
      </c>
      <c r="B49" s="17" t="s">
        <v>1793</v>
      </c>
      <c r="C49" s="13" t="s">
        <v>1794</v>
      </c>
      <c r="D49" s="13" t="s">
        <v>317</v>
      </c>
      <c r="E49" s="18">
        <v>91767</v>
      </c>
      <c r="F49" s="19">
        <v>1118.4562000000001</v>
      </c>
      <c r="G49" s="20">
        <v>1.01E-2</v>
      </c>
      <c r="H49" s="21"/>
      <c r="I49" s="22"/>
    </row>
    <row r="50" spans="1:9" ht="13" customHeight="1">
      <c r="A50" s="16" t="s">
        <v>1096</v>
      </c>
      <c r="B50" s="17" t="s">
        <v>1097</v>
      </c>
      <c r="C50" s="13" t="s">
        <v>1098</v>
      </c>
      <c r="D50" s="13" t="s">
        <v>317</v>
      </c>
      <c r="E50" s="18">
        <v>77955</v>
      </c>
      <c r="F50" s="19">
        <v>1082.4051999999999</v>
      </c>
      <c r="G50" s="20">
        <v>9.7000000000000003E-3</v>
      </c>
      <c r="H50" s="21"/>
      <c r="I50" s="22"/>
    </row>
    <row r="51" spans="1:9" ht="13" customHeight="1">
      <c r="A51" s="16" t="s">
        <v>190</v>
      </c>
      <c r="B51" s="17" t="s">
        <v>191</v>
      </c>
      <c r="C51" s="13" t="s">
        <v>192</v>
      </c>
      <c r="D51" s="13" t="s">
        <v>61</v>
      </c>
      <c r="E51" s="18">
        <v>80000</v>
      </c>
      <c r="F51" s="19">
        <v>1015.52</v>
      </c>
      <c r="G51" s="20">
        <v>9.1000000000000004E-3</v>
      </c>
      <c r="H51" s="21"/>
      <c r="I51" s="22"/>
    </row>
    <row r="52" spans="1:9" ht="13" customHeight="1">
      <c r="A52" s="16" t="s">
        <v>439</v>
      </c>
      <c r="B52" s="17" t="s">
        <v>440</v>
      </c>
      <c r="C52" s="13" t="s">
        <v>441</v>
      </c>
      <c r="D52" s="13" t="s">
        <v>219</v>
      </c>
      <c r="E52" s="18">
        <v>254710</v>
      </c>
      <c r="F52" s="19">
        <v>1003.3027</v>
      </c>
      <c r="G52" s="20">
        <v>8.9999999999999993E-3</v>
      </c>
      <c r="H52" s="21"/>
      <c r="I52" s="22"/>
    </row>
    <row r="53" spans="1:9" ht="13" customHeight="1">
      <c r="A53" s="16" t="s">
        <v>1795</v>
      </c>
      <c r="B53" s="17" t="s">
        <v>1796</v>
      </c>
      <c r="C53" s="13" t="s">
        <v>1797</v>
      </c>
      <c r="D53" s="13" t="s">
        <v>279</v>
      </c>
      <c r="E53" s="18">
        <v>221796</v>
      </c>
      <c r="F53" s="19">
        <v>985.66139999999996</v>
      </c>
      <c r="G53" s="20">
        <v>8.8999999999999999E-3</v>
      </c>
      <c r="H53" s="21"/>
      <c r="I53" s="22"/>
    </row>
    <row r="54" spans="1:9" ht="13" customHeight="1">
      <c r="A54" s="16" t="s">
        <v>1798</v>
      </c>
      <c r="B54" s="17" t="s">
        <v>1799</v>
      </c>
      <c r="C54" s="13" t="s">
        <v>1800</v>
      </c>
      <c r="D54" s="13" t="s">
        <v>408</v>
      </c>
      <c r="E54" s="18">
        <v>2015765</v>
      </c>
      <c r="F54" s="19">
        <v>978.04920000000004</v>
      </c>
      <c r="G54" s="20">
        <v>8.8000000000000005E-3</v>
      </c>
      <c r="H54" s="21"/>
      <c r="I54" s="22"/>
    </row>
    <row r="55" spans="1:9" ht="13" customHeight="1">
      <c r="A55" s="16" t="s">
        <v>967</v>
      </c>
      <c r="B55" s="17" t="s">
        <v>968</v>
      </c>
      <c r="C55" s="13" t="s">
        <v>969</v>
      </c>
      <c r="D55" s="13" t="s">
        <v>127</v>
      </c>
      <c r="E55" s="18">
        <v>40000</v>
      </c>
      <c r="F55" s="19">
        <v>937.6</v>
      </c>
      <c r="G55" s="20">
        <v>8.3999999999999995E-3</v>
      </c>
      <c r="H55" s="21"/>
      <c r="I55" s="22"/>
    </row>
    <row r="56" spans="1:9" ht="13" customHeight="1">
      <c r="A56" s="16" t="s">
        <v>1199</v>
      </c>
      <c r="B56" s="17" t="s">
        <v>1200</v>
      </c>
      <c r="C56" s="13" t="s">
        <v>1201</v>
      </c>
      <c r="D56" s="13" t="s">
        <v>317</v>
      </c>
      <c r="E56" s="18">
        <v>191705</v>
      </c>
      <c r="F56" s="19">
        <v>880.02179999999998</v>
      </c>
      <c r="G56" s="20">
        <v>7.9000000000000008E-3</v>
      </c>
      <c r="H56" s="21"/>
      <c r="I56" s="22"/>
    </row>
    <row r="57" spans="1:9" ht="13" customHeight="1">
      <c r="A57" s="16" t="s">
        <v>165</v>
      </c>
      <c r="B57" s="17" t="s">
        <v>166</v>
      </c>
      <c r="C57" s="13" t="s">
        <v>167</v>
      </c>
      <c r="D57" s="13" t="s">
        <v>72</v>
      </c>
      <c r="E57" s="18">
        <v>206642</v>
      </c>
      <c r="F57" s="19">
        <v>865.3134</v>
      </c>
      <c r="G57" s="20">
        <v>7.7999999999999996E-3</v>
      </c>
      <c r="H57" s="21"/>
      <c r="I57" s="22"/>
    </row>
    <row r="58" spans="1:9" ht="13" customHeight="1">
      <c r="A58" s="16" t="s">
        <v>903</v>
      </c>
      <c r="B58" s="17" t="s">
        <v>904</v>
      </c>
      <c r="C58" s="13" t="s">
        <v>905</v>
      </c>
      <c r="D58" s="13" t="s">
        <v>236</v>
      </c>
      <c r="E58" s="18">
        <v>46450</v>
      </c>
      <c r="F58" s="19">
        <v>807.1617</v>
      </c>
      <c r="G58" s="20">
        <v>7.3000000000000001E-3</v>
      </c>
      <c r="H58" s="21"/>
      <c r="I58" s="22"/>
    </row>
    <row r="59" spans="1:9" ht="13" customHeight="1">
      <c r="A59" s="16" t="s">
        <v>1087</v>
      </c>
      <c r="B59" s="17" t="s">
        <v>1088</v>
      </c>
      <c r="C59" s="13" t="s">
        <v>1089</v>
      </c>
      <c r="D59" s="13" t="s">
        <v>179</v>
      </c>
      <c r="E59" s="18">
        <v>97019</v>
      </c>
      <c r="F59" s="19">
        <v>804.09349999999995</v>
      </c>
      <c r="G59" s="20">
        <v>7.1999999999999998E-3</v>
      </c>
      <c r="H59" s="21"/>
      <c r="I59" s="22"/>
    </row>
    <row r="60" spans="1:9" ht="13" customHeight="1">
      <c r="A60" s="16" t="s">
        <v>1801</v>
      </c>
      <c r="B60" s="17" t="s">
        <v>1802</v>
      </c>
      <c r="C60" s="13" t="s">
        <v>1803</v>
      </c>
      <c r="D60" s="13" t="s">
        <v>229</v>
      </c>
      <c r="E60" s="18">
        <v>50000</v>
      </c>
      <c r="F60" s="19">
        <v>795.45</v>
      </c>
      <c r="G60" s="20">
        <v>7.1999999999999998E-3</v>
      </c>
      <c r="H60" s="21"/>
      <c r="I60" s="22"/>
    </row>
    <row r="61" spans="1:9" ht="13" customHeight="1">
      <c r="A61" s="16" t="s">
        <v>985</v>
      </c>
      <c r="B61" s="17" t="s">
        <v>986</v>
      </c>
      <c r="C61" s="13" t="s">
        <v>987</v>
      </c>
      <c r="D61" s="13" t="s">
        <v>127</v>
      </c>
      <c r="E61" s="18">
        <v>12892</v>
      </c>
      <c r="F61" s="19">
        <v>783.25350000000003</v>
      </c>
      <c r="G61" s="20">
        <v>7.1000000000000004E-3</v>
      </c>
      <c r="H61" s="21"/>
      <c r="I61" s="22"/>
    </row>
    <row r="62" spans="1:9" ht="13" customHeight="1">
      <c r="A62" s="16" t="s">
        <v>1804</v>
      </c>
      <c r="B62" s="17" t="s">
        <v>1805</v>
      </c>
      <c r="C62" s="13" t="s">
        <v>1806</v>
      </c>
      <c r="D62" s="13" t="s">
        <v>150</v>
      </c>
      <c r="E62" s="18">
        <v>45233</v>
      </c>
      <c r="F62" s="19">
        <v>718.84280000000001</v>
      </c>
      <c r="G62" s="20">
        <v>6.4999999999999997E-3</v>
      </c>
      <c r="H62" s="21"/>
      <c r="I62" s="22"/>
    </row>
    <row r="63" spans="1:9" ht="13" customHeight="1">
      <c r="A63" s="16" t="s">
        <v>1213</v>
      </c>
      <c r="B63" s="17" t="s">
        <v>1214</v>
      </c>
      <c r="C63" s="13" t="s">
        <v>1215</v>
      </c>
      <c r="D63" s="13" t="s">
        <v>236</v>
      </c>
      <c r="E63" s="18">
        <v>88221</v>
      </c>
      <c r="F63" s="19">
        <v>686.44759999999997</v>
      </c>
      <c r="G63" s="20">
        <v>6.1999999999999998E-3</v>
      </c>
      <c r="H63" s="21"/>
      <c r="I63" s="22"/>
    </row>
    <row r="64" spans="1:9" ht="13" customHeight="1">
      <c r="A64" s="16" t="s">
        <v>58</v>
      </c>
      <c r="B64" s="17" t="s">
        <v>59</v>
      </c>
      <c r="C64" s="13" t="s">
        <v>60</v>
      </c>
      <c r="D64" s="13" t="s">
        <v>61</v>
      </c>
      <c r="E64" s="18">
        <v>213856</v>
      </c>
      <c r="F64" s="19">
        <v>675.35720000000003</v>
      </c>
      <c r="G64" s="20">
        <v>6.1000000000000004E-3</v>
      </c>
      <c r="H64" s="21"/>
      <c r="I64" s="22"/>
    </row>
    <row r="65" spans="1:9" ht="13" customHeight="1">
      <c r="A65" s="16" t="s">
        <v>260</v>
      </c>
      <c r="B65" s="17" t="s">
        <v>261</v>
      </c>
      <c r="C65" s="13" t="s">
        <v>262</v>
      </c>
      <c r="D65" s="13" t="s">
        <v>179</v>
      </c>
      <c r="E65" s="18">
        <v>46356</v>
      </c>
      <c r="F65" s="19">
        <v>660.52660000000003</v>
      </c>
      <c r="G65" s="20">
        <v>5.8999999999999999E-3</v>
      </c>
      <c r="H65" s="21"/>
      <c r="I65" s="22"/>
    </row>
    <row r="66" spans="1:9" ht="13" customHeight="1">
      <c r="A66" s="16" t="s">
        <v>1149</v>
      </c>
      <c r="B66" s="17" t="s">
        <v>1150</v>
      </c>
      <c r="C66" s="13" t="s">
        <v>1151</v>
      </c>
      <c r="D66" s="13" t="s">
        <v>179</v>
      </c>
      <c r="E66" s="18">
        <v>10936</v>
      </c>
      <c r="F66" s="19">
        <v>572.55430000000001</v>
      </c>
      <c r="G66" s="20">
        <v>5.1999999999999998E-3</v>
      </c>
      <c r="H66" s="21"/>
      <c r="I66" s="22"/>
    </row>
    <row r="67" spans="1:9" ht="13" customHeight="1">
      <c r="A67" s="16" t="s">
        <v>1807</v>
      </c>
      <c r="B67" s="17" t="s">
        <v>1808</v>
      </c>
      <c r="C67" s="13" t="s">
        <v>1809</v>
      </c>
      <c r="D67" s="13" t="s">
        <v>212</v>
      </c>
      <c r="E67" s="18">
        <v>831737</v>
      </c>
      <c r="F67" s="19">
        <v>524.82600000000002</v>
      </c>
      <c r="G67" s="20">
        <v>4.7000000000000002E-3</v>
      </c>
      <c r="H67" s="21"/>
      <c r="I67" s="22"/>
    </row>
    <row r="68" spans="1:9" ht="13" customHeight="1">
      <c r="A68" s="16" t="s">
        <v>1161</v>
      </c>
      <c r="B68" s="17" t="s">
        <v>1162</v>
      </c>
      <c r="C68" s="13" t="s">
        <v>1163</v>
      </c>
      <c r="D68" s="13" t="s">
        <v>212</v>
      </c>
      <c r="E68" s="18">
        <v>92100</v>
      </c>
      <c r="F68" s="19">
        <v>516.26660000000004</v>
      </c>
      <c r="G68" s="20">
        <v>4.5999999999999999E-3</v>
      </c>
      <c r="H68" s="21"/>
      <c r="I68" s="22"/>
    </row>
    <row r="69" spans="1:9" ht="13" customHeight="1">
      <c r="A69" s="16" t="s">
        <v>1810</v>
      </c>
      <c r="B69" s="17" t="s">
        <v>1811</v>
      </c>
      <c r="C69" s="13" t="s">
        <v>1812</v>
      </c>
      <c r="D69" s="13" t="s">
        <v>1813</v>
      </c>
      <c r="E69" s="18">
        <v>492843</v>
      </c>
      <c r="F69" s="19">
        <v>508.61399999999998</v>
      </c>
      <c r="G69" s="20">
        <v>4.5999999999999999E-3</v>
      </c>
      <c r="H69" s="21"/>
      <c r="I69" s="22"/>
    </row>
    <row r="70" spans="1:9" ht="13" customHeight="1">
      <c r="A70" s="16" t="s">
        <v>1814</v>
      </c>
      <c r="B70" s="17" t="s">
        <v>1815</v>
      </c>
      <c r="C70" s="13" t="s">
        <v>1816</v>
      </c>
      <c r="D70" s="13" t="s">
        <v>150</v>
      </c>
      <c r="E70" s="18">
        <v>7907</v>
      </c>
      <c r="F70" s="19">
        <v>485.56889999999999</v>
      </c>
      <c r="G70" s="20">
        <v>4.4000000000000003E-3</v>
      </c>
      <c r="H70" s="21"/>
      <c r="I70" s="22"/>
    </row>
    <row r="71" spans="1:9" ht="13" customHeight="1">
      <c r="A71" s="16" t="s">
        <v>433</v>
      </c>
      <c r="B71" s="17" t="s">
        <v>434</v>
      </c>
      <c r="C71" s="13" t="s">
        <v>435</v>
      </c>
      <c r="D71" s="13" t="s">
        <v>240</v>
      </c>
      <c r="E71" s="18">
        <v>55178</v>
      </c>
      <c r="F71" s="19">
        <v>471.7167</v>
      </c>
      <c r="G71" s="20">
        <v>4.1999999999999997E-3</v>
      </c>
      <c r="H71" s="21"/>
      <c r="I71" s="22"/>
    </row>
    <row r="72" spans="1:9" ht="13" customHeight="1">
      <c r="A72" s="16" t="s">
        <v>1164</v>
      </c>
      <c r="B72" s="17" t="s">
        <v>1165</v>
      </c>
      <c r="C72" s="13" t="s">
        <v>1166</v>
      </c>
      <c r="D72" s="13" t="s">
        <v>179</v>
      </c>
      <c r="E72" s="18">
        <v>223073</v>
      </c>
      <c r="F72" s="19">
        <v>450.49590000000001</v>
      </c>
      <c r="G72" s="20">
        <v>4.1000000000000003E-3</v>
      </c>
      <c r="H72" s="21"/>
      <c r="I72" s="22"/>
    </row>
    <row r="73" spans="1:9" ht="13" customHeight="1">
      <c r="A73" s="16" t="s">
        <v>1817</v>
      </c>
      <c r="B73" s="17" t="s">
        <v>1818</v>
      </c>
      <c r="C73" s="13" t="s">
        <v>1819</v>
      </c>
      <c r="D73" s="13" t="s">
        <v>317</v>
      </c>
      <c r="E73" s="18">
        <v>27633</v>
      </c>
      <c r="F73" s="19">
        <v>432.20780000000002</v>
      </c>
      <c r="G73" s="20">
        <v>3.8999999999999998E-3</v>
      </c>
      <c r="H73" s="21"/>
      <c r="I73" s="22"/>
    </row>
    <row r="74" spans="1:9" ht="13" customHeight="1">
      <c r="A74" s="16" t="s">
        <v>1069</v>
      </c>
      <c r="B74" s="17" t="s">
        <v>1070</v>
      </c>
      <c r="C74" s="13" t="s">
        <v>1071</v>
      </c>
      <c r="D74" s="13" t="s">
        <v>179</v>
      </c>
      <c r="E74" s="18">
        <v>45021</v>
      </c>
      <c r="F74" s="19">
        <v>404.78379999999999</v>
      </c>
      <c r="G74" s="20">
        <v>3.5999999999999999E-3</v>
      </c>
      <c r="H74" s="21"/>
      <c r="I74" s="22"/>
    </row>
    <row r="75" spans="1:9" ht="13" customHeight="1">
      <c r="A75" s="16" t="s">
        <v>1820</v>
      </c>
      <c r="B75" s="17" t="s">
        <v>1821</v>
      </c>
      <c r="C75" s="13" t="s">
        <v>1822</v>
      </c>
      <c r="D75" s="13" t="s">
        <v>317</v>
      </c>
      <c r="E75" s="18">
        <v>184440</v>
      </c>
      <c r="F75" s="19">
        <v>396.93329999999997</v>
      </c>
      <c r="G75" s="20">
        <v>3.5999999999999999E-3</v>
      </c>
      <c r="H75" s="21"/>
      <c r="I75" s="22"/>
    </row>
    <row r="76" spans="1:9" ht="13" customHeight="1">
      <c r="A76" s="16" t="s">
        <v>1823</v>
      </c>
      <c r="B76" s="17" t="s">
        <v>1824</v>
      </c>
      <c r="C76" s="13" t="s">
        <v>1825</v>
      </c>
      <c r="D76" s="13" t="s">
        <v>317</v>
      </c>
      <c r="E76" s="18">
        <v>63796</v>
      </c>
      <c r="F76" s="19">
        <v>391.19709999999998</v>
      </c>
      <c r="G76" s="20">
        <v>3.5000000000000001E-3</v>
      </c>
      <c r="H76" s="21"/>
      <c r="I76" s="22"/>
    </row>
    <row r="77" spans="1:9" ht="13" customHeight="1">
      <c r="A77" s="16" t="s">
        <v>1826</v>
      </c>
      <c r="B77" s="17" t="s">
        <v>1827</v>
      </c>
      <c r="C77" s="13" t="s">
        <v>1828</v>
      </c>
      <c r="D77" s="13" t="s">
        <v>1209</v>
      </c>
      <c r="E77" s="18">
        <v>55668</v>
      </c>
      <c r="F77" s="19">
        <v>388.31209999999999</v>
      </c>
      <c r="G77" s="20">
        <v>3.5000000000000001E-3</v>
      </c>
      <c r="H77" s="21"/>
      <c r="I77" s="22"/>
    </row>
    <row r="78" spans="1:9" ht="13" customHeight="1">
      <c r="A78" s="16" t="s">
        <v>1143</v>
      </c>
      <c r="B78" s="17" t="s">
        <v>1144</v>
      </c>
      <c r="C78" s="13" t="s">
        <v>1145</v>
      </c>
      <c r="D78" s="13" t="s">
        <v>179</v>
      </c>
      <c r="E78" s="18">
        <v>210741</v>
      </c>
      <c r="F78" s="19">
        <v>371.17809999999997</v>
      </c>
      <c r="G78" s="20">
        <v>3.3E-3</v>
      </c>
      <c r="H78" s="21"/>
      <c r="I78" s="22"/>
    </row>
    <row r="79" spans="1:9" ht="13" customHeight="1">
      <c r="A79" s="16" t="s">
        <v>1152</v>
      </c>
      <c r="B79" s="17" t="s">
        <v>1153</v>
      </c>
      <c r="C79" s="13" t="s">
        <v>1154</v>
      </c>
      <c r="D79" s="13" t="s">
        <v>212</v>
      </c>
      <c r="E79" s="18">
        <v>127092</v>
      </c>
      <c r="F79" s="19">
        <v>326.69</v>
      </c>
      <c r="G79" s="20">
        <v>2.8999999999999998E-3</v>
      </c>
      <c r="H79" s="21"/>
      <c r="I79" s="22"/>
    </row>
    <row r="80" spans="1:9" ht="13" customHeight="1">
      <c r="A80" s="16" t="s">
        <v>1829</v>
      </c>
      <c r="B80" s="17" t="s">
        <v>1830</v>
      </c>
      <c r="C80" s="13" t="s">
        <v>1831</v>
      </c>
      <c r="D80" s="13" t="s">
        <v>79</v>
      </c>
      <c r="E80" s="18">
        <v>17684</v>
      </c>
      <c r="F80" s="19">
        <v>26.683399999999999</v>
      </c>
      <c r="G80" s="20">
        <v>2.0000000000000001E-4</v>
      </c>
      <c r="H80" s="21"/>
      <c r="I80" s="22"/>
    </row>
    <row r="81" spans="1:9" ht="13" customHeight="1">
      <c r="A81" s="4"/>
      <c r="B81" s="12" t="s">
        <v>460</v>
      </c>
      <c r="C81" s="13"/>
      <c r="D81" s="13"/>
      <c r="E81" s="13"/>
      <c r="F81" s="23">
        <v>108900.11629999999</v>
      </c>
      <c r="G81" s="24">
        <f>ROUND(SUM(G1:G80),4)</f>
        <v>0.98029999999999995</v>
      </c>
      <c r="H81" s="25"/>
      <c r="I81" s="26"/>
    </row>
    <row r="82" spans="1:9" ht="13" customHeight="1">
      <c r="A82" s="4"/>
      <c r="B82" s="27" t="s">
        <v>461</v>
      </c>
      <c r="C82" s="1"/>
      <c r="D82" s="1"/>
      <c r="E82" s="1"/>
      <c r="F82" s="25" t="s">
        <v>462</v>
      </c>
      <c r="G82" s="25" t="s">
        <v>462</v>
      </c>
      <c r="H82" s="25"/>
      <c r="I82" s="26"/>
    </row>
    <row r="83" spans="1:9" ht="13" customHeight="1">
      <c r="A83" s="4"/>
      <c r="B83" s="27" t="s">
        <v>460</v>
      </c>
      <c r="C83" s="1"/>
      <c r="D83" s="1"/>
      <c r="E83" s="1"/>
      <c r="F83" s="25" t="s">
        <v>462</v>
      </c>
      <c r="G83" s="25" t="s">
        <v>462</v>
      </c>
      <c r="H83" s="25"/>
      <c r="I83" s="26"/>
    </row>
    <row r="84" spans="1:9" ht="13" customHeight="1">
      <c r="A84" s="4"/>
      <c r="B84" s="27" t="s">
        <v>463</v>
      </c>
      <c r="C84" s="28"/>
      <c r="D84" s="1"/>
      <c r="E84" s="28"/>
      <c r="F84" s="23">
        <v>108900.11629999999</v>
      </c>
      <c r="G84" s="24">
        <f>ROUND(SUM(G81),4)</f>
        <v>0.98029999999999995</v>
      </c>
      <c r="H84" s="25"/>
      <c r="I84" s="26"/>
    </row>
    <row r="85" spans="1:9" ht="13" customHeight="1">
      <c r="A85" s="4"/>
      <c r="B85" s="12" t="s">
        <v>859</v>
      </c>
      <c r="C85" s="13"/>
      <c r="D85" s="13"/>
      <c r="E85" s="13"/>
      <c r="F85" s="13"/>
      <c r="G85" s="13"/>
      <c r="H85" s="14"/>
      <c r="I85" s="15"/>
    </row>
    <row r="86" spans="1:9" ht="13" customHeight="1">
      <c r="A86" s="4"/>
      <c r="B86" s="12" t="s">
        <v>860</v>
      </c>
      <c r="C86" s="13"/>
      <c r="D86" s="13"/>
      <c r="E86" s="13"/>
      <c r="F86" s="4"/>
      <c r="G86" s="14"/>
      <c r="H86" s="14"/>
      <c r="I86" s="15"/>
    </row>
    <row r="87" spans="1:9" ht="13" customHeight="1">
      <c r="A87" s="16" t="s">
        <v>861</v>
      </c>
      <c r="B87" s="17" t="s">
        <v>862</v>
      </c>
      <c r="C87" s="13" t="s">
        <v>863</v>
      </c>
      <c r="D87" s="13"/>
      <c r="E87" s="18">
        <v>59074.819000000003</v>
      </c>
      <c r="F87" s="19">
        <v>708.61490000000003</v>
      </c>
      <c r="G87" s="20">
        <v>6.4000000000000003E-3</v>
      </c>
      <c r="H87" s="21"/>
      <c r="I87" s="22"/>
    </row>
    <row r="88" spans="1:9" ht="13" customHeight="1">
      <c r="A88" s="4"/>
      <c r="B88" s="12" t="s">
        <v>460</v>
      </c>
      <c r="C88" s="13"/>
      <c r="D88" s="13"/>
      <c r="E88" s="13"/>
      <c r="F88" s="23">
        <v>708.61490000000003</v>
      </c>
      <c r="G88" s="24">
        <f>ROUND(SUM(G85:G87),4)</f>
        <v>6.4000000000000003E-3</v>
      </c>
      <c r="H88" s="25"/>
      <c r="I88" s="26"/>
    </row>
    <row r="89" spans="1:9" ht="13" customHeight="1">
      <c r="A89" s="4"/>
      <c r="B89" s="27" t="s">
        <v>463</v>
      </c>
      <c r="C89" s="28"/>
      <c r="D89" s="1"/>
      <c r="E89" s="28"/>
      <c r="F89" s="23">
        <v>708.61490000000003</v>
      </c>
      <c r="G89" s="24">
        <f>ROUND(SUM(G88),4)</f>
        <v>6.4000000000000003E-3</v>
      </c>
      <c r="H89" s="25"/>
      <c r="I89" s="26"/>
    </row>
    <row r="90" spans="1:9" ht="13" customHeight="1">
      <c r="A90" s="4"/>
      <c r="B90" s="12" t="s">
        <v>867</v>
      </c>
      <c r="C90" s="13"/>
      <c r="D90" s="13"/>
      <c r="E90" s="13"/>
      <c r="F90" s="13"/>
      <c r="G90" s="13"/>
      <c r="H90" s="14"/>
      <c r="I90" s="15"/>
    </row>
    <row r="91" spans="1:9" ht="13" customHeight="1">
      <c r="A91" s="16" t="s">
        <v>868</v>
      </c>
      <c r="B91" s="17" t="s">
        <v>869</v>
      </c>
      <c r="C91" s="13"/>
      <c r="D91" s="13"/>
      <c r="E91" s="18"/>
      <c r="F91" s="19">
        <v>723.38589999999999</v>
      </c>
      <c r="G91" s="20">
        <v>6.4999999999999997E-3</v>
      </c>
      <c r="H91" s="29">
        <v>5.3791277859562406E-2</v>
      </c>
      <c r="I91" s="22"/>
    </row>
    <row r="92" spans="1:9" ht="13" customHeight="1">
      <c r="A92" s="4"/>
      <c r="B92" s="12" t="s">
        <v>460</v>
      </c>
      <c r="C92" s="13"/>
      <c r="D92" s="13"/>
      <c r="E92" s="13"/>
      <c r="F92" s="23">
        <v>723.38589999999999</v>
      </c>
      <c r="G92" s="24">
        <f>ROUND(SUM(G90:G91),4)</f>
        <v>6.4999999999999997E-3</v>
      </c>
      <c r="H92" s="25"/>
      <c r="I92" s="26"/>
    </row>
    <row r="93" spans="1:9" ht="13" customHeight="1">
      <c r="A93" s="4"/>
      <c r="B93" s="27" t="s">
        <v>463</v>
      </c>
      <c r="C93" s="28"/>
      <c r="D93" s="1"/>
      <c r="E93" s="28"/>
      <c r="F93" s="23">
        <v>723.38589999999999</v>
      </c>
      <c r="G93" s="24">
        <f>ROUND(SUM(G92),4)</f>
        <v>6.4999999999999997E-3</v>
      </c>
      <c r="H93" s="25"/>
      <c r="I93" s="26"/>
    </row>
    <row r="94" spans="1:9" ht="13" customHeight="1">
      <c r="A94" s="4"/>
      <c r="B94" s="27" t="s">
        <v>870</v>
      </c>
      <c r="C94" s="13"/>
      <c r="D94" s="1"/>
      <c r="E94" s="13"/>
      <c r="F94" s="30">
        <v>709.21289999999999</v>
      </c>
      <c r="G94" s="24">
        <v>6.7999999999999996E-3</v>
      </c>
      <c r="H94" s="25"/>
      <c r="I94" s="26"/>
    </row>
    <row r="95" spans="1:9" ht="13" customHeight="1">
      <c r="A95" s="4"/>
      <c r="B95" s="31" t="s">
        <v>871</v>
      </c>
      <c r="C95" s="32"/>
      <c r="D95" s="32"/>
      <c r="E95" s="32"/>
      <c r="F95" s="33">
        <v>111041.33</v>
      </c>
      <c r="G95" s="34">
        <f>ROUND(SUM(G84,G89,G93,G94),4)</f>
        <v>1</v>
      </c>
      <c r="H95" s="35"/>
      <c r="I95" s="36"/>
    </row>
    <row r="96" spans="1:9" ht="13" customHeight="1">
      <c r="A96" s="4"/>
      <c r="B96" s="6"/>
      <c r="C96" s="4"/>
      <c r="D96" s="4"/>
      <c r="E96" s="4"/>
      <c r="F96" s="4"/>
      <c r="G96" s="4"/>
      <c r="H96" s="4"/>
      <c r="I96" s="4"/>
    </row>
    <row r="97" spans="1:9" ht="13" customHeight="1">
      <c r="A97" s="4"/>
      <c r="B97" s="3" t="s">
        <v>874</v>
      </c>
      <c r="C97" s="4"/>
      <c r="D97" s="4"/>
      <c r="E97" s="4"/>
      <c r="F97" s="4"/>
      <c r="G97" s="4"/>
      <c r="H97" s="4"/>
      <c r="I97" s="4"/>
    </row>
    <row r="98" spans="1:9" ht="26.15" customHeight="1">
      <c r="A98" s="4"/>
      <c r="B98" s="129" t="s">
        <v>2082</v>
      </c>
      <c r="C98" s="129"/>
      <c r="D98" s="129"/>
      <c r="E98" s="129"/>
      <c r="F98" s="129"/>
      <c r="G98" s="129"/>
      <c r="H98" s="129"/>
      <c r="I98" s="129"/>
    </row>
    <row r="99" spans="1:9" ht="13" customHeight="1">
      <c r="A99" s="4"/>
      <c r="B99" s="129"/>
      <c r="C99" s="129"/>
      <c r="D99" s="129"/>
      <c r="E99" s="129"/>
      <c r="F99" s="129"/>
      <c r="G99" s="129"/>
      <c r="H99" s="129"/>
      <c r="I99" s="129"/>
    </row>
    <row r="100" spans="1:9" ht="13" customHeight="1">
      <c r="A100" s="4"/>
      <c r="B100" s="43" t="s">
        <v>1960</v>
      </c>
      <c r="C100" s="44"/>
      <c r="D100" s="44"/>
      <c r="E100" s="45"/>
      <c r="F100" s="45"/>
      <c r="G100" s="45"/>
      <c r="H100" s="45"/>
      <c r="I100" s="46"/>
    </row>
    <row r="101" spans="1:9" ht="13" customHeight="1">
      <c r="A101" s="4"/>
      <c r="B101" s="47" t="s">
        <v>1961</v>
      </c>
      <c r="C101" s="48"/>
      <c r="D101" s="48"/>
      <c r="E101" s="49"/>
      <c r="F101" s="49"/>
      <c r="G101" s="49"/>
      <c r="H101" s="49"/>
      <c r="I101" s="50"/>
    </row>
    <row r="102" spans="1:9" ht="13" customHeight="1">
      <c r="A102" s="4"/>
      <c r="B102" s="47" t="s">
        <v>1962</v>
      </c>
      <c r="C102" s="48"/>
      <c r="D102" s="48"/>
      <c r="E102" s="49"/>
      <c r="F102" s="49"/>
      <c r="G102" s="49"/>
      <c r="H102" s="49"/>
      <c r="I102" s="50"/>
    </row>
    <row r="103" spans="1:9" ht="13" customHeight="1">
      <c r="A103" s="4"/>
      <c r="B103" s="52" t="s">
        <v>1963</v>
      </c>
      <c r="C103" s="53" t="s">
        <v>1971</v>
      </c>
      <c r="D103" s="54" t="s">
        <v>2013</v>
      </c>
      <c r="E103" s="49"/>
      <c r="F103" s="49"/>
      <c r="G103" s="49"/>
      <c r="H103" s="49"/>
      <c r="I103" s="50"/>
    </row>
    <row r="104" spans="1:9" ht="13" customHeight="1">
      <c r="A104" s="4"/>
      <c r="B104" s="55" t="s">
        <v>1965</v>
      </c>
      <c r="C104" s="56">
        <v>11.493</v>
      </c>
      <c r="D104" s="57">
        <v>11.473000000000001</v>
      </c>
      <c r="E104" s="49"/>
      <c r="F104" s="49"/>
      <c r="G104" s="49"/>
      <c r="H104" s="49"/>
      <c r="I104" s="50"/>
    </row>
    <row r="105" spans="1:9" ht="13" customHeight="1">
      <c r="A105" s="4"/>
      <c r="B105" s="55" t="s">
        <v>1966</v>
      </c>
      <c r="C105" s="56">
        <v>11.493</v>
      </c>
      <c r="D105" s="57">
        <v>11.473000000000001</v>
      </c>
      <c r="E105" s="49"/>
      <c r="F105" s="49"/>
      <c r="G105" s="49"/>
      <c r="H105" s="49"/>
      <c r="I105" s="50"/>
    </row>
    <row r="106" spans="1:9" ht="13" customHeight="1">
      <c r="A106" s="4"/>
      <c r="B106" s="55" t="s">
        <v>1967</v>
      </c>
      <c r="C106" s="56">
        <v>11.647</v>
      </c>
      <c r="D106" s="57">
        <v>11.611000000000001</v>
      </c>
      <c r="E106" s="49"/>
      <c r="F106" s="49"/>
      <c r="G106" s="49"/>
      <c r="H106" s="49"/>
      <c r="I106" s="50"/>
    </row>
    <row r="107" spans="1:9" ht="13" customHeight="1">
      <c r="A107" s="4"/>
      <c r="B107" s="55" t="s">
        <v>1968</v>
      </c>
      <c r="C107" s="56">
        <v>11.647</v>
      </c>
      <c r="D107" s="57">
        <v>11.611000000000001</v>
      </c>
      <c r="E107" s="49"/>
      <c r="F107" s="49"/>
      <c r="G107" s="49"/>
      <c r="H107" s="49"/>
      <c r="I107" s="50"/>
    </row>
    <row r="108" spans="1:9" ht="13" customHeight="1">
      <c r="A108" s="4"/>
      <c r="B108" s="47" t="s">
        <v>1969</v>
      </c>
      <c r="C108" s="48"/>
      <c r="D108" s="48"/>
      <c r="E108" s="49"/>
      <c r="F108" s="49"/>
      <c r="G108" s="49"/>
      <c r="H108" s="49"/>
      <c r="I108" s="50"/>
    </row>
    <row r="109" spans="1:9" ht="13" customHeight="1">
      <c r="A109" s="4"/>
      <c r="B109" s="47" t="s">
        <v>1984</v>
      </c>
      <c r="C109" s="48"/>
      <c r="D109" s="48"/>
      <c r="E109" s="49"/>
      <c r="F109" s="49"/>
      <c r="G109" s="49"/>
      <c r="H109" s="49"/>
      <c r="I109" s="50"/>
    </row>
    <row r="110" spans="1:9" ht="13" customHeight="1">
      <c r="A110" s="4"/>
      <c r="B110" s="47" t="s">
        <v>1985</v>
      </c>
      <c r="C110" s="48"/>
      <c r="D110" s="48"/>
      <c r="E110" s="49"/>
      <c r="F110" s="49"/>
      <c r="G110" s="49"/>
      <c r="H110" s="49"/>
      <c r="I110" s="50"/>
    </row>
    <row r="111" spans="1:9" ht="13" customHeight="1">
      <c r="A111" s="4"/>
      <c r="B111" s="47" t="s">
        <v>1989</v>
      </c>
      <c r="C111" s="48"/>
      <c r="D111" s="48"/>
      <c r="E111" s="49"/>
      <c r="F111" s="49"/>
      <c r="G111" s="49"/>
      <c r="H111" s="49"/>
      <c r="I111" s="50"/>
    </row>
    <row r="112" spans="1:9" ht="13" customHeight="1">
      <c r="A112" s="4"/>
      <c r="B112" s="47" t="s">
        <v>1987</v>
      </c>
      <c r="C112" s="48"/>
      <c r="D112" s="48"/>
      <c r="E112" s="49"/>
      <c r="F112" s="49"/>
      <c r="G112" s="49"/>
      <c r="H112" s="49"/>
      <c r="I112" s="50"/>
    </row>
    <row r="113" spans="1:9" ht="13" customHeight="1">
      <c r="A113" s="4"/>
      <c r="B113" s="86"/>
      <c r="C113" s="51"/>
      <c r="D113" s="51"/>
      <c r="E113" s="71"/>
      <c r="F113" s="71"/>
      <c r="G113" s="71"/>
      <c r="H113" s="71"/>
      <c r="I113" s="72"/>
    </row>
    <row r="114" spans="1:9" ht="13" customHeight="1">
      <c r="A114" s="4"/>
      <c r="B114" s="3"/>
      <c r="C114" s="3"/>
      <c r="D114" s="3"/>
      <c r="E114" s="3"/>
      <c r="F114" s="3"/>
      <c r="G114" s="3"/>
      <c r="H114" s="3"/>
      <c r="I114" s="3"/>
    </row>
    <row r="115" spans="1:9" ht="13" customHeight="1">
      <c r="A115" s="4"/>
      <c r="B115" s="129"/>
      <c r="C115" s="129"/>
      <c r="D115" s="129"/>
      <c r="E115" s="129"/>
      <c r="F115" s="129"/>
      <c r="G115" s="129"/>
      <c r="H115" s="129"/>
      <c r="I115" s="129"/>
    </row>
    <row r="116" spans="1:9" ht="13" customHeight="1">
      <c r="A116" s="4"/>
      <c r="B116" s="4"/>
      <c r="C116" s="130" t="s">
        <v>1832</v>
      </c>
      <c r="D116" s="130"/>
      <c r="E116" s="130"/>
      <c r="F116" s="130"/>
      <c r="G116" s="4"/>
      <c r="H116" s="4"/>
      <c r="I116" s="4"/>
    </row>
    <row r="117" spans="1:9" ht="13" customHeight="1">
      <c r="A117" s="4"/>
      <c r="B117" s="37" t="s">
        <v>876</v>
      </c>
      <c r="C117" s="130" t="s">
        <v>877</v>
      </c>
      <c r="D117" s="130"/>
      <c r="E117" s="130"/>
      <c r="F117" s="130"/>
      <c r="G117" s="4"/>
      <c r="H117" s="4"/>
      <c r="I117" s="4"/>
    </row>
    <row r="118" spans="1:9" ht="135" customHeight="1">
      <c r="A118" s="4"/>
      <c r="B118" s="38"/>
      <c r="C118" s="128"/>
      <c r="D118" s="128"/>
      <c r="E118" s="4"/>
      <c r="F118" s="4"/>
      <c r="G118" s="4"/>
      <c r="H118" s="4"/>
      <c r="I118" s="4"/>
    </row>
  </sheetData>
  <mergeCells count="6">
    <mergeCell ref="C118:D118"/>
    <mergeCell ref="B98:I98"/>
    <mergeCell ref="B99:I99"/>
    <mergeCell ref="B115:I115"/>
    <mergeCell ref="C116:F116"/>
    <mergeCell ref="C117:F117"/>
  </mergeCells>
  <hyperlinks>
    <hyperlink ref="A1" location="BajajFinservMultiCapFund" display="BFMUCF" xr:uid="{00000000-0004-0000-1100-000000000000}"/>
    <hyperlink ref="B1" location="BajajFinservMultiCapFund" display="Bajaj Finserv Multi Cap Fund" xr:uid="{00000000-0004-0000-1100-000001000000}"/>
  </hyperlinks>
  <pageMargins left="0" right="0" top="0" bottom="0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I94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34</v>
      </c>
      <c r="B1" s="3" t="s">
        <v>35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878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62</v>
      </c>
      <c r="B7" s="17" t="s">
        <v>63</v>
      </c>
      <c r="C7" s="13" t="s">
        <v>64</v>
      </c>
      <c r="D7" s="13" t="s">
        <v>61</v>
      </c>
      <c r="E7" s="18">
        <v>35320</v>
      </c>
      <c r="F7" s="19">
        <v>350.09179999999998</v>
      </c>
      <c r="G7" s="20">
        <v>0.1268</v>
      </c>
      <c r="H7" s="21"/>
      <c r="I7" s="22"/>
    </row>
    <row r="8" spans="1:9" ht="13" customHeight="1">
      <c r="A8" s="16" t="s">
        <v>65</v>
      </c>
      <c r="B8" s="17" t="s">
        <v>66</v>
      </c>
      <c r="C8" s="13" t="s">
        <v>67</v>
      </c>
      <c r="D8" s="13" t="s">
        <v>68</v>
      </c>
      <c r="E8" s="18">
        <v>15624</v>
      </c>
      <c r="F8" s="19">
        <v>245.35929999999999</v>
      </c>
      <c r="G8" s="20">
        <v>8.8900000000000007E-2</v>
      </c>
      <c r="H8" s="21"/>
      <c r="I8" s="22"/>
    </row>
    <row r="9" spans="1:9" ht="13" customHeight="1">
      <c r="A9" s="16" t="s">
        <v>73</v>
      </c>
      <c r="B9" s="17" t="s">
        <v>74</v>
      </c>
      <c r="C9" s="13" t="s">
        <v>75</v>
      </c>
      <c r="D9" s="13" t="s">
        <v>61</v>
      </c>
      <c r="E9" s="18">
        <v>16497</v>
      </c>
      <c r="F9" s="19">
        <v>221.53819999999999</v>
      </c>
      <c r="G9" s="20">
        <v>8.0299999999999996E-2</v>
      </c>
      <c r="H9" s="21"/>
      <c r="I9" s="22"/>
    </row>
    <row r="10" spans="1:9" ht="13" customHeight="1">
      <c r="A10" s="16" t="s">
        <v>132</v>
      </c>
      <c r="B10" s="17" t="s">
        <v>133</v>
      </c>
      <c r="C10" s="13" t="s">
        <v>134</v>
      </c>
      <c r="D10" s="13" t="s">
        <v>72</v>
      </c>
      <c r="E10" s="18">
        <v>6357</v>
      </c>
      <c r="F10" s="19">
        <v>133.85300000000001</v>
      </c>
      <c r="G10" s="20">
        <v>4.8500000000000001E-2</v>
      </c>
      <c r="H10" s="21"/>
      <c r="I10" s="22"/>
    </row>
    <row r="11" spans="1:9" ht="13" customHeight="1">
      <c r="A11" s="16" t="s">
        <v>457</v>
      </c>
      <c r="B11" s="17" t="s">
        <v>458</v>
      </c>
      <c r="C11" s="13" t="s">
        <v>459</v>
      </c>
      <c r="D11" s="13" t="s">
        <v>229</v>
      </c>
      <c r="E11" s="18">
        <v>8219</v>
      </c>
      <c r="F11" s="19">
        <v>132.7697</v>
      </c>
      <c r="G11" s="20">
        <v>4.8099999999999997E-2</v>
      </c>
      <c r="H11" s="21"/>
      <c r="I11" s="22"/>
    </row>
    <row r="12" spans="1:9" ht="13" customHeight="1">
      <c r="A12" s="16" t="s">
        <v>298</v>
      </c>
      <c r="B12" s="17" t="s">
        <v>299</v>
      </c>
      <c r="C12" s="13" t="s">
        <v>300</v>
      </c>
      <c r="D12" s="13" t="s">
        <v>301</v>
      </c>
      <c r="E12" s="18">
        <v>2710</v>
      </c>
      <c r="F12" s="19">
        <v>110.66289999999999</v>
      </c>
      <c r="G12" s="20">
        <v>4.0099999999999997E-2</v>
      </c>
      <c r="H12" s="21"/>
      <c r="I12" s="22"/>
    </row>
    <row r="13" spans="1:9" ht="13" customHeight="1">
      <c r="A13" s="16" t="s">
        <v>158</v>
      </c>
      <c r="B13" s="17" t="s">
        <v>159</v>
      </c>
      <c r="C13" s="13" t="s">
        <v>160</v>
      </c>
      <c r="D13" s="13" t="s">
        <v>61</v>
      </c>
      <c r="E13" s="18">
        <v>9585</v>
      </c>
      <c r="F13" s="19">
        <v>94.143900000000002</v>
      </c>
      <c r="G13" s="20">
        <v>3.4099999999999998E-2</v>
      </c>
      <c r="H13" s="21"/>
      <c r="I13" s="22"/>
    </row>
    <row r="14" spans="1:9" ht="13" customHeight="1">
      <c r="A14" s="16" t="s">
        <v>128</v>
      </c>
      <c r="B14" s="17" t="s">
        <v>129</v>
      </c>
      <c r="C14" s="13" t="s">
        <v>130</v>
      </c>
      <c r="D14" s="13" t="s">
        <v>131</v>
      </c>
      <c r="E14" s="18">
        <v>22268</v>
      </c>
      <c r="F14" s="19">
        <v>89.74</v>
      </c>
      <c r="G14" s="20">
        <v>3.2500000000000001E-2</v>
      </c>
      <c r="H14" s="21"/>
      <c r="I14" s="22"/>
    </row>
    <row r="15" spans="1:9" ht="13" customHeight="1">
      <c r="A15" s="16" t="s">
        <v>190</v>
      </c>
      <c r="B15" s="17" t="s">
        <v>191</v>
      </c>
      <c r="C15" s="13" t="s">
        <v>192</v>
      </c>
      <c r="D15" s="13" t="s">
        <v>61</v>
      </c>
      <c r="E15" s="18">
        <v>6618</v>
      </c>
      <c r="F15" s="19">
        <v>84.008899999999997</v>
      </c>
      <c r="G15" s="20">
        <v>3.04E-2</v>
      </c>
      <c r="H15" s="21"/>
      <c r="I15" s="22"/>
    </row>
    <row r="16" spans="1:9" ht="13" customHeight="1">
      <c r="A16" s="16" t="s">
        <v>107</v>
      </c>
      <c r="B16" s="17" t="s">
        <v>108</v>
      </c>
      <c r="C16" s="13" t="s">
        <v>109</v>
      </c>
      <c r="D16" s="13" t="s">
        <v>110</v>
      </c>
      <c r="E16" s="18">
        <v>2050</v>
      </c>
      <c r="F16" s="19">
        <v>76.038600000000002</v>
      </c>
      <c r="G16" s="20">
        <v>2.75E-2</v>
      </c>
      <c r="H16" s="21"/>
      <c r="I16" s="22"/>
    </row>
    <row r="17" spans="1:9" ht="13" customHeight="1">
      <c r="A17" s="16" t="s">
        <v>280</v>
      </c>
      <c r="B17" s="17" t="s">
        <v>281</v>
      </c>
      <c r="C17" s="13" t="s">
        <v>282</v>
      </c>
      <c r="D17" s="13" t="s">
        <v>229</v>
      </c>
      <c r="E17" s="18">
        <v>2356</v>
      </c>
      <c r="F17" s="19">
        <v>75.5381</v>
      </c>
      <c r="G17" s="20">
        <v>2.7400000000000001E-2</v>
      </c>
      <c r="H17" s="21"/>
      <c r="I17" s="22"/>
    </row>
    <row r="18" spans="1:9" ht="13" customHeight="1">
      <c r="A18" s="16" t="s">
        <v>151</v>
      </c>
      <c r="B18" s="17" t="s">
        <v>152</v>
      </c>
      <c r="C18" s="13" t="s">
        <v>153</v>
      </c>
      <c r="D18" s="13" t="s">
        <v>61</v>
      </c>
      <c r="E18" s="18">
        <v>3395</v>
      </c>
      <c r="F18" s="19">
        <v>74.7273</v>
      </c>
      <c r="G18" s="20">
        <v>2.7099999999999999E-2</v>
      </c>
      <c r="H18" s="21"/>
      <c r="I18" s="22"/>
    </row>
    <row r="19" spans="1:9" ht="13" customHeight="1">
      <c r="A19" s="16" t="s">
        <v>337</v>
      </c>
      <c r="B19" s="17" t="s">
        <v>338</v>
      </c>
      <c r="C19" s="13" t="s">
        <v>339</v>
      </c>
      <c r="D19" s="13" t="s">
        <v>79</v>
      </c>
      <c r="E19" s="18">
        <v>6140</v>
      </c>
      <c r="F19" s="19">
        <v>60.589500000000001</v>
      </c>
      <c r="G19" s="20">
        <v>2.1899999999999999E-2</v>
      </c>
      <c r="H19" s="21"/>
      <c r="I19" s="22"/>
    </row>
    <row r="20" spans="1:9" ht="13" customHeight="1">
      <c r="A20" s="16" t="s">
        <v>187</v>
      </c>
      <c r="B20" s="17" t="s">
        <v>188</v>
      </c>
      <c r="C20" s="13" t="s">
        <v>189</v>
      </c>
      <c r="D20" s="13" t="s">
        <v>110</v>
      </c>
      <c r="E20" s="18">
        <v>298</v>
      </c>
      <c r="F20" s="19">
        <v>49.757100000000001</v>
      </c>
      <c r="G20" s="20">
        <v>1.7999999999999999E-2</v>
      </c>
      <c r="H20" s="21"/>
      <c r="I20" s="22"/>
    </row>
    <row r="21" spans="1:9" ht="13" customHeight="1">
      <c r="A21" s="16" t="s">
        <v>894</v>
      </c>
      <c r="B21" s="17" t="s">
        <v>895</v>
      </c>
      <c r="C21" s="13" t="s">
        <v>896</v>
      </c>
      <c r="D21" s="13" t="s">
        <v>131</v>
      </c>
      <c r="E21" s="18">
        <v>2048</v>
      </c>
      <c r="F21" s="19">
        <v>47.429600000000001</v>
      </c>
      <c r="G21" s="20">
        <v>1.72E-2</v>
      </c>
      <c r="H21" s="21"/>
      <c r="I21" s="22"/>
    </row>
    <row r="22" spans="1:9" ht="13" customHeight="1">
      <c r="A22" s="16" t="s">
        <v>143</v>
      </c>
      <c r="B22" s="17" t="s">
        <v>144</v>
      </c>
      <c r="C22" s="13" t="s">
        <v>145</v>
      </c>
      <c r="D22" s="13" t="s">
        <v>146</v>
      </c>
      <c r="E22" s="18">
        <v>16315</v>
      </c>
      <c r="F22" s="19">
        <v>45.363900000000001</v>
      </c>
      <c r="G22" s="20">
        <v>1.6400000000000001E-2</v>
      </c>
      <c r="H22" s="21"/>
      <c r="I22" s="22"/>
    </row>
    <row r="23" spans="1:9" ht="13" customHeight="1">
      <c r="A23" s="16" t="s">
        <v>879</v>
      </c>
      <c r="B23" s="17" t="s">
        <v>880</v>
      </c>
      <c r="C23" s="13" t="s">
        <v>881</v>
      </c>
      <c r="D23" s="13" t="s">
        <v>219</v>
      </c>
      <c r="E23" s="18">
        <v>2436</v>
      </c>
      <c r="F23" s="19">
        <v>41.8919</v>
      </c>
      <c r="G23" s="20">
        <v>1.52E-2</v>
      </c>
      <c r="H23" s="21"/>
      <c r="I23" s="22"/>
    </row>
    <row r="24" spans="1:9" ht="13" customHeight="1">
      <c r="A24" s="16" t="s">
        <v>427</v>
      </c>
      <c r="B24" s="17" t="s">
        <v>428</v>
      </c>
      <c r="C24" s="13" t="s">
        <v>429</v>
      </c>
      <c r="D24" s="13" t="s">
        <v>229</v>
      </c>
      <c r="E24" s="18">
        <v>2441</v>
      </c>
      <c r="F24" s="19">
        <v>39.6248</v>
      </c>
      <c r="G24" s="20">
        <v>1.44E-2</v>
      </c>
      <c r="H24" s="21"/>
      <c r="I24" s="22"/>
    </row>
    <row r="25" spans="1:9" ht="13" customHeight="1">
      <c r="A25" s="16" t="s">
        <v>223</v>
      </c>
      <c r="B25" s="17" t="s">
        <v>224</v>
      </c>
      <c r="C25" s="13" t="s">
        <v>225</v>
      </c>
      <c r="D25" s="13" t="s">
        <v>179</v>
      </c>
      <c r="E25" s="18">
        <v>948</v>
      </c>
      <c r="F25" s="19">
        <v>38.408200000000001</v>
      </c>
      <c r="G25" s="20">
        <v>1.3899999999999999E-2</v>
      </c>
      <c r="H25" s="21"/>
      <c r="I25" s="22"/>
    </row>
    <row r="26" spans="1:9" ht="13" customHeight="1">
      <c r="A26" s="16" t="s">
        <v>251</v>
      </c>
      <c r="B26" s="17" t="s">
        <v>252</v>
      </c>
      <c r="C26" s="13" t="s">
        <v>253</v>
      </c>
      <c r="D26" s="13" t="s">
        <v>142</v>
      </c>
      <c r="E26" s="18">
        <v>10953</v>
      </c>
      <c r="F26" s="19">
        <v>36.095599999999997</v>
      </c>
      <c r="G26" s="20">
        <v>1.3100000000000001E-2</v>
      </c>
      <c r="H26" s="21"/>
      <c r="I26" s="22"/>
    </row>
    <row r="27" spans="1:9" ht="13" customHeight="1">
      <c r="A27" s="16" t="s">
        <v>196</v>
      </c>
      <c r="B27" s="17" t="s">
        <v>197</v>
      </c>
      <c r="C27" s="13" t="s">
        <v>198</v>
      </c>
      <c r="D27" s="13" t="s">
        <v>99</v>
      </c>
      <c r="E27" s="18">
        <v>19105</v>
      </c>
      <c r="F27" s="19">
        <v>34.404299999999999</v>
      </c>
      <c r="G27" s="20">
        <v>1.2500000000000001E-2</v>
      </c>
      <c r="H27" s="21"/>
      <c r="I27" s="22"/>
    </row>
    <row r="28" spans="1:9" ht="13" customHeight="1">
      <c r="A28" s="16" t="s">
        <v>172</v>
      </c>
      <c r="B28" s="17" t="s">
        <v>173</v>
      </c>
      <c r="C28" s="13" t="s">
        <v>174</v>
      </c>
      <c r="D28" s="13" t="s">
        <v>175</v>
      </c>
      <c r="E28" s="18">
        <v>8274</v>
      </c>
      <c r="F28" s="19">
        <v>33.062899999999999</v>
      </c>
      <c r="G28" s="20">
        <v>1.2E-2</v>
      </c>
      <c r="H28" s="21"/>
      <c r="I28" s="22"/>
    </row>
    <row r="29" spans="1:9" ht="13" customHeight="1">
      <c r="A29" s="16" t="s">
        <v>213</v>
      </c>
      <c r="B29" s="17" t="s">
        <v>214</v>
      </c>
      <c r="C29" s="13" t="s">
        <v>215</v>
      </c>
      <c r="D29" s="13" t="s">
        <v>79</v>
      </c>
      <c r="E29" s="18">
        <v>3233</v>
      </c>
      <c r="F29" s="19">
        <v>32.207099999999997</v>
      </c>
      <c r="G29" s="20">
        <v>1.17E-2</v>
      </c>
      <c r="H29" s="21"/>
      <c r="I29" s="22"/>
    </row>
    <row r="30" spans="1:9" ht="13" customHeight="1">
      <c r="A30" s="16" t="s">
        <v>233</v>
      </c>
      <c r="B30" s="17" t="s">
        <v>234</v>
      </c>
      <c r="C30" s="13" t="s">
        <v>235</v>
      </c>
      <c r="D30" s="13" t="s">
        <v>236</v>
      </c>
      <c r="E30" s="18">
        <v>269</v>
      </c>
      <c r="F30" s="19">
        <v>31.699000000000002</v>
      </c>
      <c r="G30" s="20">
        <v>1.15E-2</v>
      </c>
      <c r="H30" s="21"/>
      <c r="I30" s="22"/>
    </row>
    <row r="31" spans="1:9" ht="13" customHeight="1">
      <c r="A31" s="16" t="s">
        <v>83</v>
      </c>
      <c r="B31" s="17" t="s">
        <v>84</v>
      </c>
      <c r="C31" s="13" t="s">
        <v>85</v>
      </c>
      <c r="D31" s="13" t="s">
        <v>86</v>
      </c>
      <c r="E31" s="18">
        <v>3340</v>
      </c>
      <c r="F31" s="19">
        <v>29.6158</v>
      </c>
      <c r="G31" s="20">
        <v>1.0699999999999999E-2</v>
      </c>
      <c r="H31" s="21"/>
      <c r="I31" s="22"/>
    </row>
    <row r="32" spans="1:9" ht="13" customHeight="1">
      <c r="A32" s="16" t="s">
        <v>392</v>
      </c>
      <c r="B32" s="17" t="s">
        <v>393</v>
      </c>
      <c r="C32" s="13" t="s">
        <v>394</v>
      </c>
      <c r="D32" s="13" t="s">
        <v>179</v>
      </c>
      <c r="E32" s="18">
        <v>1042</v>
      </c>
      <c r="F32" s="19">
        <v>28.8582</v>
      </c>
      <c r="G32" s="20">
        <v>1.0500000000000001E-2</v>
      </c>
      <c r="H32" s="21"/>
      <c r="I32" s="22"/>
    </row>
    <row r="33" spans="1:9" ht="13" customHeight="1">
      <c r="A33" s="16" t="s">
        <v>230</v>
      </c>
      <c r="B33" s="17" t="s">
        <v>231</v>
      </c>
      <c r="C33" s="13" t="s">
        <v>232</v>
      </c>
      <c r="D33" s="13" t="s">
        <v>142</v>
      </c>
      <c r="E33" s="18">
        <v>10464</v>
      </c>
      <c r="F33" s="19">
        <v>27.6877</v>
      </c>
      <c r="G33" s="20">
        <v>0.01</v>
      </c>
      <c r="H33" s="21"/>
      <c r="I33" s="22"/>
    </row>
    <row r="34" spans="1:9" ht="13" customHeight="1">
      <c r="A34" s="16" t="s">
        <v>273</v>
      </c>
      <c r="B34" s="17" t="s">
        <v>274</v>
      </c>
      <c r="C34" s="13" t="s">
        <v>275</v>
      </c>
      <c r="D34" s="13" t="s">
        <v>79</v>
      </c>
      <c r="E34" s="18">
        <v>1316</v>
      </c>
      <c r="F34" s="19">
        <v>26.845099999999999</v>
      </c>
      <c r="G34" s="20">
        <v>9.7000000000000003E-3</v>
      </c>
      <c r="H34" s="21"/>
      <c r="I34" s="22"/>
    </row>
    <row r="35" spans="1:9" ht="13" customHeight="1">
      <c r="A35" s="16" t="s">
        <v>135</v>
      </c>
      <c r="B35" s="17" t="s">
        <v>136</v>
      </c>
      <c r="C35" s="13" t="s">
        <v>137</v>
      </c>
      <c r="D35" s="13" t="s">
        <v>138</v>
      </c>
      <c r="E35" s="18">
        <v>507</v>
      </c>
      <c r="F35" s="19">
        <v>25.651700000000002</v>
      </c>
      <c r="G35" s="20">
        <v>9.2999999999999992E-3</v>
      </c>
      <c r="H35" s="21"/>
      <c r="I35" s="22"/>
    </row>
    <row r="36" spans="1:9" ht="13" customHeight="1">
      <c r="A36" s="16" t="s">
        <v>244</v>
      </c>
      <c r="B36" s="17" t="s">
        <v>245</v>
      </c>
      <c r="C36" s="13" t="s">
        <v>246</v>
      </c>
      <c r="D36" s="13" t="s">
        <v>99</v>
      </c>
      <c r="E36" s="18">
        <v>2162</v>
      </c>
      <c r="F36" s="19">
        <v>25.183</v>
      </c>
      <c r="G36" s="20">
        <v>9.1000000000000004E-3</v>
      </c>
      <c r="H36" s="21"/>
      <c r="I36" s="22"/>
    </row>
    <row r="37" spans="1:9" ht="13" customHeight="1">
      <c r="A37" s="16" t="s">
        <v>340</v>
      </c>
      <c r="B37" s="17" t="s">
        <v>341</v>
      </c>
      <c r="C37" s="13" t="s">
        <v>342</v>
      </c>
      <c r="D37" s="13" t="s">
        <v>236</v>
      </c>
      <c r="E37" s="18">
        <v>879</v>
      </c>
      <c r="F37" s="19">
        <v>24.866900000000001</v>
      </c>
      <c r="G37" s="20">
        <v>8.9999999999999993E-3</v>
      </c>
      <c r="H37" s="21"/>
      <c r="I37" s="22"/>
    </row>
    <row r="38" spans="1:9" ht="13" customHeight="1">
      <c r="A38" s="16" t="s">
        <v>103</v>
      </c>
      <c r="B38" s="17" t="s">
        <v>104</v>
      </c>
      <c r="C38" s="13" t="s">
        <v>105</v>
      </c>
      <c r="D38" s="13" t="s">
        <v>106</v>
      </c>
      <c r="E38" s="18">
        <v>1655</v>
      </c>
      <c r="F38" s="19">
        <v>24.325199999999999</v>
      </c>
      <c r="G38" s="20">
        <v>8.8000000000000005E-3</v>
      </c>
      <c r="H38" s="21"/>
      <c r="I38" s="22"/>
    </row>
    <row r="39" spans="1:9" ht="13" customHeight="1">
      <c r="A39" s="16" t="s">
        <v>888</v>
      </c>
      <c r="B39" s="17" t="s">
        <v>889</v>
      </c>
      <c r="C39" s="13" t="s">
        <v>890</v>
      </c>
      <c r="D39" s="13" t="s">
        <v>110</v>
      </c>
      <c r="E39" s="18">
        <v>251</v>
      </c>
      <c r="F39" s="19">
        <v>23.450900000000001</v>
      </c>
      <c r="G39" s="20">
        <v>8.5000000000000006E-3</v>
      </c>
      <c r="H39" s="21"/>
      <c r="I39" s="22"/>
    </row>
    <row r="40" spans="1:9" ht="13" customHeight="1">
      <c r="A40" s="16" t="s">
        <v>1801</v>
      </c>
      <c r="B40" s="17" t="s">
        <v>1802</v>
      </c>
      <c r="C40" s="13" t="s">
        <v>1803</v>
      </c>
      <c r="D40" s="13" t="s">
        <v>229</v>
      </c>
      <c r="E40" s="18">
        <v>1463</v>
      </c>
      <c r="F40" s="19">
        <v>23.274899999999999</v>
      </c>
      <c r="G40" s="20">
        <v>8.3999999999999995E-3</v>
      </c>
      <c r="H40" s="21"/>
      <c r="I40" s="22"/>
    </row>
    <row r="41" spans="1:9" ht="13" customHeight="1">
      <c r="A41" s="16" t="s">
        <v>1248</v>
      </c>
      <c r="B41" s="17" t="s">
        <v>1249</v>
      </c>
      <c r="C41" s="13" t="s">
        <v>1250</v>
      </c>
      <c r="D41" s="13" t="s">
        <v>110</v>
      </c>
      <c r="E41" s="18">
        <v>313</v>
      </c>
      <c r="F41" s="19">
        <v>22.888100000000001</v>
      </c>
      <c r="G41" s="20">
        <v>8.3000000000000001E-3</v>
      </c>
      <c r="H41" s="21"/>
      <c r="I41" s="22"/>
    </row>
    <row r="42" spans="1:9" ht="13" customHeight="1">
      <c r="A42" s="16" t="s">
        <v>121</v>
      </c>
      <c r="B42" s="17" t="s">
        <v>122</v>
      </c>
      <c r="C42" s="13" t="s">
        <v>123</v>
      </c>
      <c r="D42" s="13" t="s">
        <v>79</v>
      </c>
      <c r="E42" s="18">
        <v>7571</v>
      </c>
      <c r="F42" s="19">
        <v>22.3307</v>
      </c>
      <c r="G42" s="20">
        <v>8.0999999999999996E-3</v>
      </c>
      <c r="H42" s="21"/>
      <c r="I42" s="22"/>
    </row>
    <row r="43" spans="1:9" ht="13" customHeight="1">
      <c r="A43" s="16" t="s">
        <v>343</v>
      </c>
      <c r="B43" s="17" t="s">
        <v>344</v>
      </c>
      <c r="C43" s="13" t="s">
        <v>345</v>
      </c>
      <c r="D43" s="13" t="s">
        <v>146</v>
      </c>
      <c r="E43" s="18">
        <v>508</v>
      </c>
      <c r="F43" s="19">
        <v>21.737300000000001</v>
      </c>
      <c r="G43" s="20">
        <v>7.9000000000000008E-3</v>
      </c>
      <c r="H43" s="21"/>
      <c r="I43" s="22"/>
    </row>
    <row r="44" spans="1:9" ht="13" customHeight="1">
      <c r="A44" s="16" t="s">
        <v>161</v>
      </c>
      <c r="B44" s="17" t="s">
        <v>162</v>
      </c>
      <c r="C44" s="13" t="s">
        <v>163</v>
      </c>
      <c r="D44" s="13" t="s">
        <v>164</v>
      </c>
      <c r="E44" s="18">
        <v>8972</v>
      </c>
      <c r="F44" s="19">
        <v>21.5669</v>
      </c>
      <c r="G44" s="20">
        <v>7.7999999999999996E-3</v>
      </c>
      <c r="H44" s="21"/>
      <c r="I44" s="22"/>
    </row>
    <row r="45" spans="1:9" ht="13" customHeight="1">
      <c r="A45" s="16" t="s">
        <v>412</v>
      </c>
      <c r="B45" s="17" t="s">
        <v>413</v>
      </c>
      <c r="C45" s="13" t="s">
        <v>414</v>
      </c>
      <c r="D45" s="13" t="s">
        <v>171</v>
      </c>
      <c r="E45" s="18">
        <v>1651</v>
      </c>
      <c r="F45" s="19">
        <v>21.264900000000001</v>
      </c>
      <c r="G45" s="20">
        <v>7.7000000000000002E-3</v>
      </c>
      <c r="H45" s="21"/>
      <c r="I45" s="22"/>
    </row>
    <row r="46" spans="1:9" ht="13" customHeight="1">
      <c r="A46" s="16" t="s">
        <v>283</v>
      </c>
      <c r="B46" s="17" t="s">
        <v>284</v>
      </c>
      <c r="C46" s="13" t="s">
        <v>285</v>
      </c>
      <c r="D46" s="13" t="s">
        <v>240</v>
      </c>
      <c r="E46" s="18">
        <v>1033</v>
      </c>
      <c r="F46" s="19">
        <v>21.020499999999998</v>
      </c>
      <c r="G46" s="20">
        <v>7.6E-3</v>
      </c>
      <c r="H46" s="21"/>
      <c r="I46" s="22"/>
    </row>
    <row r="47" spans="1:9" ht="13" customHeight="1">
      <c r="A47" s="16" t="s">
        <v>1833</v>
      </c>
      <c r="B47" s="17" t="s">
        <v>1834</v>
      </c>
      <c r="C47" s="13" t="s">
        <v>1835</v>
      </c>
      <c r="D47" s="13" t="s">
        <v>1836</v>
      </c>
      <c r="E47" s="18">
        <v>5245</v>
      </c>
      <c r="F47" s="19">
        <v>20.927600000000002</v>
      </c>
      <c r="G47" s="20">
        <v>7.6E-3</v>
      </c>
      <c r="H47" s="21"/>
      <c r="I47" s="22"/>
    </row>
    <row r="48" spans="1:9" ht="13" customHeight="1">
      <c r="A48" s="16" t="s">
        <v>318</v>
      </c>
      <c r="B48" s="17" t="s">
        <v>319</v>
      </c>
      <c r="C48" s="13" t="s">
        <v>320</v>
      </c>
      <c r="D48" s="13" t="s">
        <v>219</v>
      </c>
      <c r="E48" s="18">
        <v>1295</v>
      </c>
      <c r="F48" s="19">
        <v>19.571300000000001</v>
      </c>
      <c r="G48" s="20">
        <v>7.1000000000000004E-3</v>
      </c>
      <c r="H48" s="21"/>
      <c r="I48" s="22"/>
    </row>
    <row r="49" spans="1:9" ht="13" customHeight="1">
      <c r="A49" s="16" t="s">
        <v>361</v>
      </c>
      <c r="B49" s="17" t="s">
        <v>362</v>
      </c>
      <c r="C49" s="13" t="s">
        <v>363</v>
      </c>
      <c r="D49" s="13" t="s">
        <v>240</v>
      </c>
      <c r="E49" s="18">
        <v>2477</v>
      </c>
      <c r="F49" s="19">
        <v>18.573799999999999</v>
      </c>
      <c r="G49" s="20">
        <v>6.7000000000000002E-3</v>
      </c>
      <c r="H49" s="21"/>
      <c r="I49" s="22"/>
    </row>
    <row r="50" spans="1:9" ht="13" customHeight="1">
      <c r="A50" s="16" t="s">
        <v>289</v>
      </c>
      <c r="B50" s="17" t="s">
        <v>290</v>
      </c>
      <c r="C50" s="13" t="s">
        <v>291</v>
      </c>
      <c r="D50" s="13" t="s">
        <v>250</v>
      </c>
      <c r="E50" s="18">
        <v>1713</v>
      </c>
      <c r="F50" s="19">
        <v>17.9026</v>
      </c>
      <c r="G50" s="20">
        <v>6.4999999999999997E-3</v>
      </c>
      <c r="H50" s="21"/>
      <c r="I50" s="22"/>
    </row>
    <row r="51" spans="1:9" ht="13" customHeight="1">
      <c r="A51" s="16" t="s">
        <v>1066</v>
      </c>
      <c r="B51" s="17" t="s">
        <v>1067</v>
      </c>
      <c r="C51" s="13" t="s">
        <v>1068</v>
      </c>
      <c r="D51" s="13" t="s">
        <v>279</v>
      </c>
      <c r="E51" s="18">
        <v>1500</v>
      </c>
      <c r="F51" s="19">
        <v>17.88</v>
      </c>
      <c r="G51" s="20">
        <v>6.4999999999999997E-3</v>
      </c>
      <c r="H51" s="21"/>
      <c r="I51" s="22"/>
    </row>
    <row r="52" spans="1:9" ht="13" customHeight="1">
      <c r="A52" s="16" t="s">
        <v>349</v>
      </c>
      <c r="B52" s="17" t="s">
        <v>350</v>
      </c>
      <c r="C52" s="13" t="s">
        <v>351</v>
      </c>
      <c r="D52" s="13" t="s">
        <v>219</v>
      </c>
      <c r="E52" s="18">
        <v>1404</v>
      </c>
      <c r="F52" s="19">
        <v>17.8505</v>
      </c>
      <c r="G52" s="20">
        <v>6.4999999999999997E-3</v>
      </c>
      <c r="H52" s="21"/>
      <c r="I52" s="22"/>
    </row>
    <row r="53" spans="1:9" ht="13" customHeight="1">
      <c r="A53" s="16" t="s">
        <v>1837</v>
      </c>
      <c r="B53" s="17" t="s">
        <v>1838</v>
      </c>
      <c r="C53" s="13" t="s">
        <v>1839</v>
      </c>
      <c r="D53" s="13" t="s">
        <v>110</v>
      </c>
      <c r="E53" s="18">
        <v>4826</v>
      </c>
      <c r="F53" s="19">
        <v>17.728300000000001</v>
      </c>
      <c r="G53" s="20">
        <v>6.4000000000000003E-3</v>
      </c>
      <c r="H53" s="21"/>
      <c r="I53" s="22"/>
    </row>
    <row r="54" spans="1:9" ht="13" customHeight="1">
      <c r="A54" s="16" t="s">
        <v>1840</v>
      </c>
      <c r="B54" s="17" t="s">
        <v>1841</v>
      </c>
      <c r="C54" s="13" t="s">
        <v>1842</v>
      </c>
      <c r="D54" s="13" t="s">
        <v>229</v>
      </c>
      <c r="E54" s="18">
        <v>6592</v>
      </c>
      <c r="F54" s="19">
        <v>17.355399999999999</v>
      </c>
      <c r="G54" s="20">
        <v>6.3E-3</v>
      </c>
      <c r="H54" s="21"/>
      <c r="I54" s="22"/>
    </row>
    <row r="55" spans="1:9" ht="13" customHeight="1">
      <c r="A55" s="16" t="s">
        <v>374</v>
      </c>
      <c r="B55" s="17" t="s">
        <v>375</v>
      </c>
      <c r="C55" s="13" t="s">
        <v>376</v>
      </c>
      <c r="D55" s="13" t="s">
        <v>250</v>
      </c>
      <c r="E55" s="18">
        <v>232</v>
      </c>
      <c r="F55" s="19">
        <v>16.3386</v>
      </c>
      <c r="G55" s="20">
        <v>5.8999999999999999E-3</v>
      </c>
      <c r="H55" s="21"/>
      <c r="I55" s="22"/>
    </row>
    <row r="56" spans="1:9" ht="13" customHeight="1">
      <c r="A56" s="16" t="s">
        <v>263</v>
      </c>
      <c r="B56" s="17" t="s">
        <v>264</v>
      </c>
      <c r="C56" s="13" t="s">
        <v>265</v>
      </c>
      <c r="D56" s="13" t="s">
        <v>266</v>
      </c>
      <c r="E56" s="18">
        <v>598</v>
      </c>
      <c r="F56" s="19">
        <v>13.3934</v>
      </c>
      <c r="G56" s="20">
        <v>4.8999999999999998E-3</v>
      </c>
      <c r="H56" s="21"/>
      <c r="I56" s="22"/>
    </row>
    <row r="57" spans="1:9" ht="13" customHeight="1">
      <c r="A57" s="16" t="s">
        <v>919</v>
      </c>
      <c r="B57" s="17" t="s">
        <v>2104</v>
      </c>
      <c r="C57" s="13" t="s">
        <v>920</v>
      </c>
      <c r="D57" s="13" t="s">
        <v>171</v>
      </c>
      <c r="E57" s="18">
        <v>935</v>
      </c>
      <c r="F57" s="19">
        <v>0.37590000000000001</v>
      </c>
      <c r="G57" s="20">
        <v>1E-4</v>
      </c>
      <c r="H57" s="21"/>
      <c r="I57" s="22"/>
    </row>
    <row r="58" spans="1:9" ht="13" customHeight="1">
      <c r="A58" s="4"/>
      <c r="B58" s="12" t="s">
        <v>460</v>
      </c>
      <c r="C58" s="13"/>
      <c r="D58" s="13"/>
      <c r="E58" s="13"/>
      <c r="F58" s="23">
        <v>2747.4706000000001</v>
      </c>
      <c r="G58" s="24">
        <f>ROUND(SUM(G1:G57),4)</f>
        <v>0.99539999999999995</v>
      </c>
      <c r="H58" s="25"/>
      <c r="I58" s="26"/>
    </row>
    <row r="59" spans="1:9" ht="13" customHeight="1">
      <c r="A59" s="4"/>
      <c r="B59" s="27" t="s">
        <v>461</v>
      </c>
      <c r="C59" s="1"/>
      <c r="D59" s="1"/>
      <c r="E59" s="1"/>
      <c r="F59" s="25" t="s">
        <v>462</v>
      </c>
      <c r="G59" s="25" t="s">
        <v>462</v>
      </c>
      <c r="H59" s="25"/>
      <c r="I59" s="26"/>
    </row>
    <row r="60" spans="1:9" ht="13" customHeight="1">
      <c r="A60" s="4"/>
      <c r="B60" s="27" t="s">
        <v>460</v>
      </c>
      <c r="C60" s="1"/>
      <c r="D60" s="1"/>
      <c r="E60" s="1"/>
      <c r="F60" s="25" t="s">
        <v>462</v>
      </c>
      <c r="G60" s="25" t="s">
        <v>462</v>
      </c>
      <c r="H60" s="25"/>
      <c r="I60" s="26"/>
    </row>
    <row r="61" spans="1:9" ht="13" customHeight="1">
      <c r="A61" s="4"/>
      <c r="B61" s="27" t="s">
        <v>463</v>
      </c>
      <c r="C61" s="28"/>
      <c r="D61" s="1"/>
      <c r="E61" s="28"/>
      <c r="F61" s="23">
        <v>2747.4706000000001</v>
      </c>
      <c r="G61" s="24">
        <f>ROUND(SUM(G58),4)</f>
        <v>0.99539999999999995</v>
      </c>
      <c r="H61" s="25"/>
      <c r="I61" s="26"/>
    </row>
    <row r="62" spans="1:9" ht="13" customHeight="1">
      <c r="A62" s="4"/>
      <c r="B62" s="27" t="s">
        <v>870</v>
      </c>
      <c r="C62" s="13"/>
      <c r="D62" s="1"/>
      <c r="E62" s="13"/>
      <c r="F62" s="30">
        <v>13.0494</v>
      </c>
      <c r="G62" s="24">
        <v>4.5999999999999999E-3</v>
      </c>
      <c r="H62" s="25"/>
      <c r="I62" s="26"/>
    </row>
    <row r="63" spans="1:9" ht="13" customHeight="1">
      <c r="A63" s="4"/>
      <c r="B63" s="31" t="s">
        <v>871</v>
      </c>
      <c r="C63" s="32"/>
      <c r="D63" s="32"/>
      <c r="E63" s="32"/>
      <c r="F63" s="33">
        <v>2760.52</v>
      </c>
      <c r="G63" s="34">
        <f>ROUND(SUM(G61,G62),4)</f>
        <v>1</v>
      </c>
      <c r="H63" s="35"/>
      <c r="I63" s="36"/>
    </row>
    <row r="64" spans="1:9" ht="13" customHeight="1">
      <c r="A64" s="4"/>
      <c r="B64" s="6"/>
      <c r="C64" s="4"/>
      <c r="D64" s="4"/>
      <c r="E64" s="4"/>
      <c r="F64" s="4"/>
      <c r="G64" s="4"/>
      <c r="H64" s="4"/>
      <c r="I64" s="4"/>
    </row>
    <row r="65" spans="1:9" ht="13" customHeight="1">
      <c r="A65" s="4"/>
      <c r="B65" s="127"/>
      <c r="C65" s="4"/>
      <c r="D65" s="4"/>
      <c r="E65" s="4"/>
      <c r="F65" s="4"/>
      <c r="G65" s="4"/>
      <c r="H65" s="4"/>
      <c r="I65" s="4"/>
    </row>
    <row r="66" spans="1:9" ht="13" customHeight="1">
      <c r="A66" s="4"/>
      <c r="B66" s="127" t="s">
        <v>873</v>
      </c>
      <c r="C66" s="4"/>
      <c r="D66" s="4"/>
      <c r="E66" s="4"/>
      <c r="F66" s="4"/>
      <c r="G66" s="4"/>
      <c r="H66" s="4"/>
      <c r="I66" s="4"/>
    </row>
    <row r="67" spans="1:9" ht="13" customHeight="1">
      <c r="A67" s="4"/>
      <c r="B67" s="3" t="s">
        <v>874</v>
      </c>
      <c r="C67" s="4"/>
      <c r="D67" s="4"/>
      <c r="E67" s="4"/>
      <c r="F67" s="4"/>
      <c r="G67" s="4"/>
      <c r="H67" s="4"/>
      <c r="I67" s="4"/>
    </row>
    <row r="68" spans="1:9" ht="26.15" customHeight="1">
      <c r="A68" s="4"/>
      <c r="B68" s="129" t="s">
        <v>2082</v>
      </c>
      <c r="C68" s="129"/>
      <c r="D68" s="129"/>
      <c r="E68" s="129"/>
      <c r="F68" s="129"/>
      <c r="G68" s="129"/>
      <c r="H68" s="129"/>
      <c r="I68" s="129"/>
    </row>
    <row r="69" spans="1:9" ht="13" customHeight="1">
      <c r="A69" s="4"/>
      <c r="B69" s="129"/>
      <c r="C69" s="129"/>
      <c r="D69" s="129"/>
      <c r="E69" s="129"/>
      <c r="F69" s="129"/>
      <c r="G69" s="129"/>
      <c r="H69" s="129"/>
      <c r="I69" s="129"/>
    </row>
    <row r="70" spans="1:9" ht="13" customHeight="1">
      <c r="A70" s="4"/>
      <c r="B70" s="43" t="s">
        <v>1960</v>
      </c>
      <c r="C70" s="44"/>
      <c r="D70" s="44"/>
      <c r="E70" s="45"/>
      <c r="F70" s="45"/>
      <c r="G70" s="45"/>
      <c r="H70" s="45"/>
      <c r="I70" s="46"/>
    </row>
    <row r="71" spans="1:9" ht="13" customHeight="1">
      <c r="A71" s="4"/>
      <c r="B71" s="47" t="s">
        <v>1961</v>
      </c>
      <c r="C71" s="48"/>
      <c r="D71" s="48"/>
      <c r="E71" s="49"/>
      <c r="F71" s="49"/>
      <c r="G71" s="49"/>
      <c r="H71" s="49"/>
      <c r="I71" s="50"/>
    </row>
    <row r="72" spans="1:9" ht="13" customHeight="1">
      <c r="A72" s="4"/>
      <c r="B72" s="47" t="s">
        <v>1962</v>
      </c>
      <c r="C72" s="48"/>
      <c r="D72" s="48"/>
      <c r="E72" s="49"/>
      <c r="F72" s="49"/>
      <c r="G72" s="49"/>
      <c r="H72" s="49"/>
      <c r="I72" s="50"/>
    </row>
    <row r="73" spans="1:9" ht="13" customHeight="1">
      <c r="A73" s="4"/>
      <c r="B73" s="52" t="s">
        <v>1963</v>
      </c>
      <c r="C73" s="53" t="s">
        <v>1971</v>
      </c>
      <c r="D73" s="54" t="s">
        <v>1964</v>
      </c>
      <c r="E73" s="49"/>
      <c r="F73" s="49"/>
      <c r="G73" s="49"/>
      <c r="H73" s="49"/>
      <c r="I73" s="50"/>
    </row>
    <row r="74" spans="1:9" ht="13" customHeight="1">
      <c r="A74" s="4"/>
      <c r="B74" s="55" t="s">
        <v>1965</v>
      </c>
      <c r="C74" s="56">
        <v>10.535600000000001</v>
      </c>
      <c r="D74" s="57">
        <v>10.6129</v>
      </c>
      <c r="E74" s="49"/>
      <c r="F74" s="49"/>
      <c r="G74" s="49"/>
      <c r="H74" s="49"/>
      <c r="I74" s="50"/>
    </row>
    <row r="75" spans="1:9" ht="13" customHeight="1">
      <c r="A75" s="4"/>
      <c r="B75" s="55" t="s">
        <v>1966</v>
      </c>
      <c r="C75" s="56">
        <v>10.535600000000001</v>
      </c>
      <c r="D75" s="57">
        <v>10.6129</v>
      </c>
      <c r="E75" s="49"/>
      <c r="F75" s="49"/>
      <c r="G75" s="49"/>
      <c r="H75" s="49"/>
      <c r="I75" s="50"/>
    </row>
    <row r="76" spans="1:9" ht="13" customHeight="1">
      <c r="A76" s="4"/>
      <c r="B76" s="55" t="s">
        <v>1967</v>
      </c>
      <c r="C76" s="56">
        <v>10.579000000000001</v>
      </c>
      <c r="D76" s="57">
        <v>10.650399999999999</v>
      </c>
      <c r="E76" s="49"/>
      <c r="F76" s="49"/>
      <c r="G76" s="49"/>
      <c r="H76" s="49"/>
      <c r="I76" s="50"/>
    </row>
    <row r="77" spans="1:9" ht="13" customHeight="1">
      <c r="A77" s="4"/>
      <c r="B77" s="55" t="s">
        <v>1968</v>
      </c>
      <c r="C77" s="56">
        <v>10.579000000000001</v>
      </c>
      <c r="D77" s="57">
        <v>10.650399999999999</v>
      </c>
      <c r="E77" s="49"/>
      <c r="F77" s="49"/>
      <c r="G77" s="49"/>
      <c r="H77" s="49"/>
      <c r="I77" s="50"/>
    </row>
    <row r="78" spans="1:9" ht="13" customHeight="1">
      <c r="A78" s="4"/>
      <c r="B78" s="47" t="s">
        <v>1969</v>
      </c>
      <c r="C78" s="48"/>
      <c r="D78" s="48"/>
      <c r="E78" s="49"/>
      <c r="F78" s="49"/>
      <c r="G78" s="49"/>
      <c r="H78" s="49"/>
      <c r="I78" s="50"/>
    </row>
    <row r="79" spans="1:9" ht="13" customHeight="1">
      <c r="A79" s="4"/>
      <c r="B79" s="47" t="s">
        <v>1984</v>
      </c>
      <c r="C79" s="48"/>
      <c r="D79" s="48"/>
      <c r="E79" s="49"/>
      <c r="F79" s="49"/>
      <c r="G79" s="49"/>
      <c r="H79" s="49"/>
      <c r="I79" s="50"/>
    </row>
    <row r="80" spans="1:9" ht="13" customHeight="1">
      <c r="A80" s="4"/>
      <c r="B80" s="47" t="s">
        <v>1985</v>
      </c>
      <c r="C80" s="48"/>
      <c r="D80" s="48"/>
      <c r="E80" s="49"/>
      <c r="F80" s="49"/>
      <c r="G80" s="49"/>
      <c r="H80" s="49"/>
      <c r="I80" s="50"/>
    </row>
    <row r="81" spans="1:9" ht="13" customHeight="1">
      <c r="A81" s="4"/>
      <c r="B81" s="47" t="s">
        <v>1989</v>
      </c>
      <c r="C81" s="48"/>
      <c r="D81" s="48"/>
      <c r="E81" s="49"/>
      <c r="F81" s="49"/>
      <c r="G81" s="49"/>
      <c r="H81" s="49"/>
      <c r="I81" s="50"/>
    </row>
    <row r="82" spans="1:9" ht="13" customHeight="1">
      <c r="A82" s="4"/>
      <c r="B82" s="47" t="s">
        <v>1987</v>
      </c>
      <c r="C82" s="48"/>
      <c r="D82" s="48"/>
      <c r="E82" s="49"/>
      <c r="F82" s="49"/>
      <c r="G82" s="49"/>
      <c r="H82" s="49"/>
      <c r="I82" s="50"/>
    </row>
    <row r="83" spans="1:9" ht="13" customHeight="1">
      <c r="A83" s="4"/>
      <c r="B83" s="60"/>
      <c r="C83" s="48"/>
      <c r="D83" s="48"/>
      <c r="E83" s="49"/>
      <c r="F83" s="49"/>
      <c r="G83" s="49"/>
      <c r="H83" s="49"/>
      <c r="I83" s="50"/>
    </row>
    <row r="84" spans="1:9" ht="13" customHeight="1">
      <c r="A84" s="4"/>
      <c r="B84" s="106"/>
      <c r="C84" s="51"/>
      <c r="D84" s="51"/>
      <c r="E84" s="71"/>
      <c r="F84" s="71"/>
      <c r="G84" s="71"/>
      <c r="H84" s="71"/>
      <c r="I84" s="72"/>
    </row>
    <row r="85" spans="1:9" ht="13" customHeight="1">
      <c r="A85" s="4"/>
      <c r="B85" s="3"/>
      <c r="C85" s="3"/>
      <c r="D85" s="3"/>
      <c r="E85" s="3"/>
      <c r="F85" s="3"/>
      <c r="G85" s="3"/>
      <c r="H85" s="3"/>
      <c r="I85" s="3"/>
    </row>
    <row r="86" spans="1:9" ht="13" customHeight="1">
      <c r="A86" s="4"/>
      <c r="B86" s="3"/>
      <c r="C86" s="3"/>
      <c r="D86" s="3"/>
      <c r="E86" s="3"/>
      <c r="F86" s="3"/>
      <c r="G86" s="3"/>
      <c r="H86" s="3"/>
      <c r="I86" s="3"/>
    </row>
    <row r="87" spans="1:9" ht="13" customHeight="1">
      <c r="A87" s="4"/>
      <c r="B87" s="3"/>
      <c r="C87" s="3"/>
      <c r="D87" s="3"/>
      <c r="E87" s="3"/>
      <c r="F87" s="3"/>
      <c r="G87" s="3"/>
      <c r="H87" s="3"/>
      <c r="I87" s="3"/>
    </row>
    <row r="88" spans="1:9" ht="13" customHeight="1">
      <c r="A88" s="4"/>
      <c r="B88" s="3"/>
      <c r="C88" s="3"/>
      <c r="D88" s="3"/>
      <c r="E88" s="3"/>
      <c r="F88" s="3"/>
      <c r="G88" s="3"/>
      <c r="H88" s="3"/>
      <c r="I88" s="3"/>
    </row>
    <row r="89" spans="1:9" ht="13" customHeight="1">
      <c r="A89" s="4"/>
      <c r="B89" s="3"/>
      <c r="C89" s="3"/>
      <c r="D89" s="3"/>
      <c r="E89" s="3"/>
      <c r="F89" s="3"/>
      <c r="G89" s="3"/>
      <c r="H89" s="3"/>
      <c r="I89" s="3"/>
    </row>
    <row r="90" spans="1:9" ht="13" customHeight="1">
      <c r="A90" s="4"/>
      <c r="B90" s="3"/>
      <c r="C90" s="3"/>
      <c r="D90" s="3"/>
      <c r="E90" s="3"/>
      <c r="F90" s="3"/>
      <c r="G90" s="3"/>
      <c r="H90" s="3"/>
      <c r="I90" s="3"/>
    </row>
    <row r="91" spans="1:9" ht="13" customHeight="1">
      <c r="A91" s="4"/>
      <c r="B91" s="129"/>
      <c r="C91" s="129"/>
      <c r="D91" s="129"/>
      <c r="E91" s="129"/>
      <c r="F91" s="129"/>
      <c r="G91" s="129"/>
      <c r="H91" s="129"/>
      <c r="I91" s="129"/>
    </row>
    <row r="92" spans="1:9" ht="13" customHeight="1">
      <c r="A92" s="4"/>
      <c r="B92" s="4"/>
      <c r="C92" s="130" t="s">
        <v>1843</v>
      </c>
      <c r="D92" s="130"/>
      <c r="E92" s="130"/>
      <c r="F92" s="130"/>
      <c r="G92" s="4"/>
      <c r="H92" s="4"/>
      <c r="I92" s="4"/>
    </row>
    <row r="93" spans="1:9" ht="13" customHeight="1">
      <c r="A93" s="4"/>
      <c r="B93" s="37" t="s">
        <v>876</v>
      </c>
      <c r="C93" s="130" t="s">
        <v>877</v>
      </c>
      <c r="D93" s="130"/>
      <c r="E93" s="130"/>
      <c r="F93" s="130"/>
      <c r="G93" s="4"/>
      <c r="H93" s="4"/>
      <c r="I93" s="4"/>
    </row>
    <row r="94" spans="1:9" ht="135" customHeight="1">
      <c r="A94" s="4"/>
      <c r="B94" s="38"/>
      <c r="C94" s="128"/>
      <c r="D94" s="128"/>
      <c r="E94" s="4"/>
      <c r="F94" s="4"/>
      <c r="G94" s="4"/>
      <c r="H94" s="4"/>
      <c r="I94" s="4"/>
    </row>
  </sheetData>
  <mergeCells count="6">
    <mergeCell ref="C94:D94"/>
    <mergeCell ref="B68:I68"/>
    <mergeCell ref="B69:I69"/>
    <mergeCell ref="B91:I91"/>
    <mergeCell ref="C92:F92"/>
    <mergeCell ref="C93:F93"/>
  </mergeCells>
  <hyperlinks>
    <hyperlink ref="A1" location="BajajFinservNifty50IndexFund" display="BFN50IX" xr:uid="{00000000-0004-0000-1200-000000000000}"/>
    <hyperlink ref="B1" location="BajajFinservNifty50IndexFund" display="Bajaj Finserv Nifty 50 Index Fund" xr:uid="{00000000-0004-0000-1200-000001000000}"/>
  </hyperlinks>
  <pageMargins left="0" right="0" top="0" bottom="0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I95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36</v>
      </c>
      <c r="B1" s="3" t="s">
        <v>37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878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111</v>
      </c>
      <c r="B7" s="17" t="s">
        <v>112</v>
      </c>
      <c r="C7" s="13" t="s">
        <v>113</v>
      </c>
      <c r="D7" s="13" t="s">
        <v>114</v>
      </c>
      <c r="E7" s="18">
        <v>12318</v>
      </c>
      <c r="F7" s="19">
        <v>74.45</v>
      </c>
      <c r="G7" s="20">
        <v>4.4200000000000003E-2</v>
      </c>
      <c r="H7" s="21"/>
      <c r="I7" s="22"/>
    </row>
    <row r="8" spans="1:9" ht="13" customHeight="1">
      <c r="A8" s="16" t="s">
        <v>184</v>
      </c>
      <c r="B8" s="17" t="s">
        <v>185</v>
      </c>
      <c r="C8" s="13" t="s">
        <v>186</v>
      </c>
      <c r="D8" s="13" t="s">
        <v>110</v>
      </c>
      <c r="E8" s="18">
        <v>1702</v>
      </c>
      <c r="F8" s="19">
        <v>63.311</v>
      </c>
      <c r="G8" s="20">
        <v>3.7600000000000001E-2</v>
      </c>
      <c r="H8" s="21"/>
      <c r="I8" s="22"/>
    </row>
    <row r="9" spans="1:9" ht="13" customHeight="1">
      <c r="A9" s="16" t="s">
        <v>311</v>
      </c>
      <c r="B9" s="17" t="s">
        <v>312</v>
      </c>
      <c r="C9" s="13" t="s">
        <v>313</v>
      </c>
      <c r="D9" s="13" t="s">
        <v>175</v>
      </c>
      <c r="E9" s="18">
        <v>1374</v>
      </c>
      <c r="F9" s="19">
        <v>60.300699999999999</v>
      </c>
      <c r="G9" s="20">
        <v>3.5799999999999998E-2</v>
      </c>
      <c r="H9" s="21"/>
      <c r="I9" s="22"/>
    </row>
    <row r="10" spans="1:9" ht="13" customHeight="1">
      <c r="A10" s="16" t="s">
        <v>421</v>
      </c>
      <c r="B10" s="17" t="s">
        <v>422</v>
      </c>
      <c r="C10" s="13" t="s">
        <v>423</v>
      </c>
      <c r="D10" s="13" t="s">
        <v>219</v>
      </c>
      <c r="E10" s="18">
        <v>918</v>
      </c>
      <c r="F10" s="19">
        <v>58.683199999999999</v>
      </c>
      <c r="G10" s="20">
        <v>3.49E-2</v>
      </c>
      <c r="H10" s="21"/>
      <c r="I10" s="22"/>
    </row>
    <row r="11" spans="1:9" ht="13" customHeight="1">
      <c r="A11" s="16" t="s">
        <v>1844</v>
      </c>
      <c r="B11" s="17" t="s">
        <v>1845</v>
      </c>
      <c r="C11" s="13" t="s">
        <v>1846</v>
      </c>
      <c r="D11" s="13" t="s">
        <v>68</v>
      </c>
      <c r="E11" s="18">
        <v>14075</v>
      </c>
      <c r="F11" s="19">
        <v>54.048000000000002</v>
      </c>
      <c r="G11" s="20">
        <v>3.2099999999999997E-2</v>
      </c>
      <c r="H11" s="21"/>
      <c r="I11" s="22"/>
    </row>
    <row r="12" spans="1:9" ht="13" customHeight="1">
      <c r="A12" s="16" t="s">
        <v>1847</v>
      </c>
      <c r="B12" s="17" t="s">
        <v>1848</v>
      </c>
      <c r="C12" s="13" t="s">
        <v>1849</v>
      </c>
      <c r="D12" s="13" t="s">
        <v>79</v>
      </c>
      <c r="E12" s="18">
        <v>3059</v>
      </c>
      <c r="F12" s="19">
        <v>52.070300000000003</v>
      </c>
      <c r="G12" s="20">
        <v>3.09E-2</v>
      </c>
      <c r="H12" s="21"/>
      <c r="I12" s="22"/>
    </row>
    <row r="13" spans="1:9" ht="13" customHeight="1">
      <c r="A13" s="16" t="s">
        <v>168</v>
      </c>
      <c r="B13" s="17" t="s">
        <v>169</v>
      </c>
      <c r="C13" s="13" t="s">
        <v>170</v>
      </c>
      <c r="D13" s="13" t="s">
        <v>171</v>
      </c>
      <c r="E13" s="18">
        <v>852</v>
      </c>
      <c r="F13" s="19">
        <v>51.384099999999997</v>
      </c>
      <c r="G13" s="20">
        <v>3.0499999999999999E-2</v>
      </c>
      <c r="H13" s="21"/>
      <c r="I13" s="22"/>
    </row>
    <row r="14" spans="1:9" ht="13" customHeight="1">
      <c r="A14" s="16" t="s">
        <v>1850</v>
      </c>
      <c r="B14" s="17" t="s">
        <v>1851</v>
      </c>
      <c r="C14" s="13" t="s">
        <v>1852</v>
      </c>
      <c r="D14" s="13" t="s">
        <v>915</v>
      </c>
      <c r="E14" s="18">
        <v>9837</v>
      </c>
      <c r="F14" s="19">
        <v>48.186500000000002</v>
      </c>
      <c r="G14" s="20">
        <v>2.86E-2</v>
      </c>
      <c r="H14" s="21"/>
      <c r="I14" s="22"/>
    </row>
    <row r="15" spans="1:9" ht="13" customHeight="1">
      <c r="A15" s="16" t="s">
        <v>209</v>
      </c>
      <c r="B15" s="17" t="s">
        <v>210</v>
      </c>
      <c r="C15" s="13" t="s">
        <v>211</v>
      </c>
      <c r="D15" s="13" t="s">
        <v>212</v>
      </c>
      <c r="E15" s="18">
        <v>6376</v>
      </c>
      <c r="F15" s="19">
        <v>47.109099999999998</v>
      </c>
      <c r="G15" s="20">
        <v>2.8000000000000001E-2</v>
      </c>
      <c r="H15" s="21"/>
      <c r="I15" s="22"/>
    </row>
    <row r="16" spans="1:9" ht="13" customHeight="1">
      <c r="A16" s="16" t="s">
        <v>139</v>
      </c>
      <c r="B16" s="17" t="s">
        <v>140</v>
      </c>
      <c r="C16" s="13" t="s">
        <v>141</v>
      </c>
      <c r="D16" s="13" t="s">
        <v>142</v>
      </c>
      <c r="E16" s="18">
        <v>12184</v>
      </c>
      <c r="F16" s="19">
        <v>46.250500000000002</v>
      </c>
      <c r="G16" s="20">
        <v>2.75E-2</v>
      </c>
      <c r="H16" s="21"/>
      <c r="I16" s="22"/>
    </row>
    <row r="17" spans="1:9" ht="13" customHeight="1">
      <c r="A17" s="16" t="s">
        <v>395</v>
      </c>
      <c r="B17" s="17" t="s">
        <v>396</v>
      </c>
      <c r="C17" s="13" t="s">
        <v>397</v>
      </c>
      <c r="D17" s="13" t="s">
        <v>68</v>
      </c>
      <c r="E17" s="18">
        <v>27142</v>
      </c>
      <c r="F17" s="19">
        <v>45.180599999999998</v>
      </c>
      <c r="G17" s="20">
        <v>2.6800000000000001E-2</v>
      </c>
      <c r="H17" s="21"/>
      <c r="I17" s="22"/>
    </row>
    <row r="18" spans="1:9" ht="13" customHeight="1">
      <c r="A18" s="16" t="s">
        <v>1853</v>
      </c>
      <c r="B18" s="17" t="s">
        <v>1854</v>
      </c>
      <c r="C18" s="13" t="s">
        <v>1855</v>
      </c>
      <c r="D18" s="13" t="s">
        <v>142</v>
      </c>
      <c r="E18" s="18">
        <v>28585</v>
      </c>
      <c r="F18" s="19">
        <v>40.873699999999999</v>
      </c>
      <c r="G18" s="20">
        <v>2.4299999999999999E-2</v>
      </c>
      <c r="H18" s="21"/>
      <c r="I18" s="22"/>
    </row>
    <row r="19" spans="1:9" ht="13" customHeight="1">
      <c r="A19" s="16" t="s">
        <v>882</v>
      </c>
      <c r="B19" s="17" t="s">
        <v>883</v>
      </c>
      <c r="C19" s="13" t="s">
        <v>884</v>
      </c>
      <c r="D19" s="13" t="s">
        <v>229</v>
      </c>
      <c r="E19" s="18">
        <v>669</v>
      </c>
      <c r="F19" s="19">
        <v>40.564799999999998</v>
      </c>
      <c r="G19" s="20">
        <v>2.41E-2</v>
      </c>
      <c r="H19" s="21"/>
      <c r="I19" s="22"/>
    </row>
    <row r="20" spans="1:9" ht="13" customHeight="1">
      <c r="A20" s="16" t="s">
        <v>308</v>
      </c>
      <c r="B20" s="17" t="s">
        <v>309</v>
      </c>
      <c r="C20" s="13" t="s">
        <v>310</v>
      </c>
      <c r="D20" s="13" t="s">
        <v>146</v>
      </c>
      <c r="E20" s="18">
        <v>1065</v>
      </c>
      <c r="F20" s="19">
        <v>40.2804</v>
      </c>
      <c r="G20" s="20">
        <v>2.3900000000000001E-2</v>
      </c>
      <c r="H20" s="21"/>
      <c r="I20" s="22"/>
    </row>
    <row r="21" spans="1:9" ht="13" customHeight="1">
      <c r="A21" s="16" t="s">
        <v>346</v>
      </c>
      <c r="B21" s="17" t="s">
        <v>347</v>
      </c>
      <c r="C21" s="13" t="s">
        <v>348</v>
      </c>
      <c r="D21" s="13" t="s">
        <v>61</v>
      </c>
      <c r="E21" s="18">
        <v>13407</v>
      </c>
      <c r="F21" s="19">
        <v>39.671300000000002</v>
      </c>
      <c r="G21" s="20">
        <v>2.3599999999999999E-2</v>
      </c>
      <c r="H21" s="21"/>
      <c r="I21" s="22"/>
    </row>
    <row r="22" spans="1:9" ht="13" customHeight="1">
      <c r="A22" s="16" t="s">
        <v>405</v>
      </c>
      <c r="B22" s="17" t="s">
        <v>406</v>
      </c>
      <c r="C22" s="13" t="s">
        <v>407</v>
      </c>
      <c r="D22" s="13" t="s">
        <v>408</v>
      </c>
      <c r="E22" s="18">
        <v>32246</v>
      </c>
      <c r="F22" s="19">
        <v>38.675899999999999</v>
      </c>
      <c r="G22" s="20">
        <v>2.3E-2</v>
      </c>
      <c r="H22" s="21"/>
      <c r="I22" s="22"/>
    </row>
    <row r="23" spans="1:9" ht="13" customHeight="1">
      <c r="A23" s="16" t="s">
        <v>1557</v>
      </c>
      <c r="B23" s="17" t="s">
        <v>1558</v>
      </c>
      <c r="C23" s="13" t="s">
        <v>1559</v>
      </c>
      <c r="D23" s="13" t="s">
        <v>61</v>
      </c>
      <c r="E23" s="18">
        <v>24484</v>
      </c>
      <c r="F23" s="19">
        <v>37.928199999999997</v>
      </c>
      <c r="G23" s="20">
        <v>2.2499999999999999E-2</v>
      </c>
      <c r="H23" s="21"/>
      <c r="I23" s="22"/>
    </row>
    <row r="24" spans="1:9" ht="13" customHeight="1">
      <c r="A24" s="16" t="s">
        <v>1856</v>
      </c>
      <c r="B24" s="17" t="s">
        <v>1857</v>
      </c>
      <c r="C24" s="13" t="s">
        <v>1858</v>
      </c>
      <c r="D24" s="13" t="s">
        <v>146</v>
      </c>
      <c r="E24" s="18">
        <v>2820</v>
      </c>
      <c r="F24" s="19">
        <v>37.607500000000002</v>
      </c>
      <c r="G24" s="20">
        <v>2.23E-2</v>
      </c>
      <c r="H24" s="21"/>
      <c r="I24" s="22"/>
    </row>
    <row r="25" spans="1:9" ht="13" customHeight="1">
      <c r="A25" s="16" t="s">
        <v>193</v>
      </c>
      <c r="B25" s="17" t="s">
        <v>194</v>
      </c>
      <c r="C25" s="13" t="s">
        <v>195</v>
      </c>
      <c r="D25" s="13" t="s">
        <v>79</v>
      </c>
      <c r="E25" s="18">
        <v>10573</v>
      </c>
      <c r="F25" s="19">
        <v>37.5764</v>
      </c>
      <c r="G25" s="20">
        <v>2.23E-2</v>
      </c>
      <c r="H25" s="21"/>
      <c r="I25" s="22"/>
    </row>
    <row r="26" spans="1:9" ht="13" customHeight="1">
      <c r="A26" s="16" t="s">
        <v>324</v>
      </c>
      <c r="B26" s="17" t="s">
        <v>325</v>
      </c>
      <c r="C26" s="13" t="s">
        <v>326</v>
      </c>
      <c r="D26" s="13" t="s">
        <v>327</v>
      </c>
      <c r="E26" s="18">
        <v>2918</v>
      </c>
      <c r="F26" s="19">
        <v>35.663800000000002</v>
      </c>
      <c r="G26" s="20">
        <v>2.12E-2</v>
      </c>
      <c r="H26" s="21"/>
      <c r="I26" s="22"/>
    </row>
    <row r="27" spans="1:9" ht="13" customHeight="1">
      <c r="A27" s="16" t="s">
        <v>1859</v>
      </c>
      <c r="B27" s="17" t="s">
        <v>1860</v>
      </c>
      <c r="C27" s="13" t="s">
        <v>1861</v>
      </c>
      <c r="D27" s="13" t="s">
        <v>79</v>
      </c>
      <c r="E27" s="18">
        <v>310</v>
      </c>
      <c r="F27" s="19">
        <v>35.116799999999998</v>
      </c>
      <c r="G27" s="20">
        <v>2.0899999999999998E-2</v>
      </c>
      <c r="H27" s="21"/>
      <c r="I27" s="22"/>
    </row>
    <row r="28" spans="1:9" ht="13" customHeight="1">
      <c r="A28" s="16" t="s">
        <v>1862</v>
      </c>
      <c r="B28" s="17" t="s">
        <v>1863</v>
      </c>
      <c r="C28" s="13" t="s">
        <v>1864</v>
      </c>
      <c r="D28" s="13" t="s">
        <v>240</v>
      </c>
      <c r="E28" s="18">
        <v>1750</v>
      </c>
      <c r="F28" s="19">
        <v>34.336799999999997</v>
      </c>
      <c r="G28" s="20">
        <v>2.0400000000000001E-2</v>
      </c>
      <c r="H28" s="21"/>
      <c r="I28" s="22"/>
    </row>
    <row r="29" spans="1:9" ht="13" customHeight="1">
      <c r="A29" s="16" t="s">
        <v>1238</v>
      </c>
      <c r="B29" s="17" t="s">
        <v>1239</v>
      </c>
      <c r="C29" s="13" t="s">
        <v>1240</v>
      </c>
      <c r="D29" s="13" t="s">
        <v>1241</v>
      </c>
      <c r="E29" s="18">
        <v>19588</v>
      </c>
      <c r="F29" s="19">
        <v>33.722700000000003</v>
      </c>
      <c r="G29" s="20">
        <v>0.02</v>
      </c>
      <c r="H29" s="21"/>
      <c r="I29" s="22"/>
    </row>
    <row r="30" spans="1:9" ht="13" customHeight="1">
      <c r="A30" s="16" t="s">
        <v>389</v>
      </c>
      <c r="B30" s="17" t="s">
        <v>390</v>
      </c>
      <c r="C30" s="13" t="s">
        <v>391</v>
      </c>
      <c r="D30" s="13" t="s">
        <v>150</v>
      </c>
      <c r="E30" s="18">
        <v>2250</v>
      </c>
      <c r="F30" s="19">
        <v>33.353999999999999</v>
      </c>
      <c r="G30" s="20">
        <v>1.9800000000000002E-2</v>
      </c>
      <c r="H30" s="21"/>
      <c r="I30" s="22"/>
    </row>
    <row r="31" spans="1:9" ht="13" customHeight="1">
      <c r="A31" s="16" t="s">
        <v>87</v>
      </c>
      <c r="B31" s="17" t="s">
        <v>88</v>
      </c>
      <c r="C31" s="13" t="s">
        <v>89</v>
      </c>
      <c r="D31" s="13" t="s">
        <v>79</v>
      </c>
      <c r="E31" s="18">
        <v>9069</v>
      </c>
      <c r="F31" s="19">
        <v>32.358199999999997</v>
      </c>
      <c r="G31" s="20">
        <v>1.9199999999999998E-2</v>
      </c>
      <c r="H31" s="21"/>
      <c r="I31" s="22"/>
    </row>
    <row r="32" spans="1:9" ht="13" customHeight="1">
      <c r="A32" s="16" t="s">
        <v>402</v>
      </c>
      <c r="B32" s="17" t="s">
        <v>403</v>
      </c>
      <c r="C32" s="13" t="s">
        <v>404</v>
      </c>
      <c r="D32" s="13" t="s">
        <v>157</v>
      </c>
      <c r="E32" s="18">
        <v>4982</v>
      </c>
      <c r="F32" s="19">
        <v>32.278399999999998</v>
      </c>
      <c r="G32" s="20">
        <v>1.9199999999999998E-2</v>
      </c>
      <c r="H32" s="21"/>
      <c r="I32" s="22"/>
    </row>
    <row r="33" spans="1:9" ht="13" customHeight="1">
      <c r="A33" s="16" t="s">
        <v>205</v>
      </c>
      <c r="B33" s="17" t="s">
        <v>206</v>
      </c>
      <c r="C33" s="13" t="s">
        <v>207</v>
      </c>
      <c r="D33" s="13" t="s">
        <v>208</v>
      </c>
      <c r="E33" s="18">
        <v>4655</v>
      </c>
      <c r="F33" s="19">
        <v>31.9985</v>
      </c>
      <c r="G33" s="20">
        <v>1.9E-2</v>
      </c>
      <c r="H33" s="21"/>
      <c r="I33" s="22"/>
    </row>
    <row r="34" spans="1:9" ht="13" customHeight="1">
      <c r="A34" s="16" t="s">
        <v>80</v>
      </c>
      <c r="B34" s="17" t="s">
        <v>81</v>
      </c>
      <c r="C34" s="13" t="s">
        <v>82</v>
      </c>
      <c r="D34" s="13" t="s">
        <v>61</v>
      </c>
      <c r="E34" s="18">
        <v>25040</v>
      </c>
      <c r="F34" s="19">
        <v>30.944400000000002</v>
      </c>
      <c r="G34" s="20">
        <v>1.84E-2</v>
      </c>
      <c r="H34" s="21"/>
      <c r="I34" s="22"/>
    </row>
    <row r="35" spans="1:9" ht="13" customHeight="1">
      <c r="A35" s="16" t="s">
        <v>912</v>
      </c>
      <c r="B35" s="17" t="s">
        <v>913</v>
      </c>
      <c r="C35" s="13" t="s">
        <v>914</v>
      </c>
      <c r="D35" s="13" t="s">
        <v>915</v>
      </c>
      <c r="E35" s="18">
        <v>2141</v>
      </c>
      <c r="F35" s="19">
        <v>30.909600000000001</v>
      </c>
      <c r="G35" s="20">
        <v>1.84E-2</v>
      </c>
      <c r="H35" s="21"/>
      <c r="I35" s="22"/>
    </row>
    <row r="36" spans="1:9" ht="13" customHeight="1">
      <c r="A36" s="16" t="s">
        <v>1229</v>
      </c>
      <c r="B36" s="17" t="s">
        <v>1230</v>
      </c>
      <c r="C36" s="13" t="s">
        <v>1231</v>
      </c>
      <c r="D36" s="13" t="s">
        <v>219</v>
      </c>
      <c r="E36" s="18">
        <v>755</v>
      </c>
      <c r="F36" s="19">
        <v>29.067499999999999</v>
      </c>
      <c r="G36" s="20">
        <v>1.7299999999999999E-2</v>
      </c>
      <c r="H36" s="21"/>
      <c r="I36" s="22"/>
    </row>
    <row r="37" spans="1:9" ht="13" customHeight="1">
      <c r="A37" s="16" t="s">
        <v>418</v>
      </c>
      <c r="B37" s="17" t="s">
        <v>419</v>
      </c>
      <c r="C37" s="13" t="s">
        <v>420</v>
      </c>
      <c r="D37" s="13" t="s">
        <v>99</v>
      </c>
      <c r="E37" s="18">
        <v>2710</v>
      </c>
      <c r="F37" s="19">
        <v>28.558</v>
      </c>
      <c r="G37" s="20">
        <v>1.7000000000000001E-2</v>
      </c>
      <c r="H37" s="21"/>
      <c r="I37" s="22"/>
    </row>
    <row r="38" spans="1:9" ht="13" customHeight="1">
      <c r="A38" s="16" t="s">
        <v>260</v>
      </c>
      <c r="B38" s="17" t="s">
        <v>261</v>
      </c>
      <c r="C38" s="13" t="s">
        <v>262</v>
      </c>
      <c r="D38" s="13" t="s">
        <v>179</v>
      </c>
      <c r="E38" s="18">
        <v>1828</v>
      </c>
      <c r="F38" s="19">
        <v>26.0472</v>
      </c>
      <c r="G38" s="20">
        <v>1.55E-2</v>
      </c>
      <c r="H38" s="21"/>
      <c r="I38" s="22"/>
    </row>
    <row r="39" spans="1:9" ht="13" customHeight="1">
      <c r="A39" s="16" t="s">
        <v>1865</v>
      </c>
      <c r="B39" s="17" t="s">
        <v>1866</v>
      </c>
      <c r="C39" s="13" t="s">
        <v>1867</v>
      </c>
      <c r="D39" s="13" t="s">
        <v>142</v>
      </c>
      <c r="E39" s="18">
        <v>2516</v>
      </c>
      <c r="F39" s="19">
        <v>25.848099999999999</v>
      </c>
      <c r="G39" s="20">
        <v>1.54E-2</v>
      </c>
      <c r="H39" s="21"/>
      <c r="I39" s="22"/>
    </row>
    <row r="40" spans="1:9" ht="13" customHeight="1">
      <c r="A40" s="16" t="s">
        <v>292</v>
      </c>
      <c r="B40" s="17" t="s">
        <v>293</v>
      </c>
      <c r="C40" s="13" t="s">
        <v>294</v>
      </c>
      <c r="D40" s="13" t="s">
        <v>236</v>
      </c>
      <c r="E40" s="18">
        <v>4539</v>
      </c>
      <c r="F40" s="19">
        <v>25.252700000000001</v>
      </c>
      <c r="G40" s="20">
        <v>1.4999999999999999E-2</v>
      </c>
      <c r="H40" s="21"/>
      <c r="I40" s="22"/>
    </row>
    <row r="41" spans="1:9" ht="13" customHeight="1">
      <c r="A41" s="16" t="s">
        <v>1868</v>
      </c>
      <c r="B41" s="17" t="s">
        <v>1869</v>
      </c>
      <c r="C41" s="13" t="s">
        <v>1870</v>
      </c>
      <c r="D41" s="13" t="s">
        <v>236</v>
      </c>
      <c r="E41" s="18">
        <v>94</v>
      </c>
      <c r="F41" s="19">
        <v>24.980499999999999</v>
      </c>
      <c r="G41" s="20">
        <v>1.4800000000000001E-2</v>
      </c>
      <c r="H41" s="21"/>
      <c r="I41" s="22"/>
    </row>
    <row r="42" spans="1:9" ht="13" customHeight="1">
      <c r="A42" s="16" t="s">
        <v>1871</v>
      </c>
      <c r="B42" s="17" t="s">
        <v>1872</v>
      </c>
      <c r="C42" s="13" t="s">
        <v>1873</v>
      </c>
      <c r="D42" s="13" t="s">
        <v>110</v>
      </c>
      <c r="E42" s="18">
        <v>1033</v>
      </c>
      <c r="F42" s="19">
        <v>23.738299999999999</v>
      </c>
      <c r="G42" s="20">
        <v>1.41E-2</v>
      </c>
      <c r="H42" s="21"/>
      <c r="I42" s="22"/>
    </row>
    <row r="43" spans="1:9" ht="13" customHeight="1">
      <c r="A43" s="16" t="s">
        <v>1874</v>
      </c>
      <c r="B43" s="17" t="s">
        <v>1875</v>
      </c>
      <c r="C43" s="13" t="s">
        <v>1876</v>
      </c>
      <c r="D43" s="13" t="s">
        <v>142</v>
      </c>
      <c r="E43" s="18">
        <v>2220</v>
      </c>
      <c r="F43" s="19">
        <v>22.5352</v>
      </c>
      <c r="G43" s="20">
        <v>1.34E-2</v>
      </c>
      <c r="H43" s="21"/>
      <c r="I43" s="22"/>
    </row>
    <row r="44" spans="1:9" ht="13" customHeight="1">
      <c r="A44" s="16" t="s">
        <v>442</v>
      </c>
      <c r="B44" s="17" t="s">
        <v>443</v>
      </c>
      <c r="C44" s="13" t="s">
        <v>444</v>
      </c>
      <c r="D44" s="13" t="s">
        <v>208</v>
      </c>
      <c r="E44" s="18">
        <v>2038</v>
      </c>
      <c r="F44" s="19">
        <v>21.629300000000001</v>
      </c>
      <c r="G44" s="20">
        <v>1.29E-2</v>
      </c>
      <c r="H44" s="21"/>
      <c r="I44" s="22"/>
    </row>
    <row r="45" spans="1:9" ht="13" customHeight="1">
      <c r="A45" s="16" t="s">
        <v>1235</v>
      </c>
      <c r="B45" s="17" t="s">
        <v>1236</v>
      </c>
      <c r="C45" s="13" t="s">
        <v>1237</v>
      </c>
      <c r="D45" s="13" t="s">
        <v>408</v>
      </c>
      <c r="E45" s="18">
        <v>60</v>
      </c>
      <c r="F45" s="19">
        <v>21.623999999999999</v>
      </c>
      <c r="G45" s="20">
        <v>1.2800000000000001E-2</v>
      </c>
      <c r="H45" s="21"/>
      <c r="I45" s="22"/>
    </row>
    <row r="46" spans="1:9" ht="13" customHeight="1">
      <c r="A46" s="16" t="s">
        <v>147</v>
      </c>
      <c r="B46" s="17" t="s">
        <v>148</v>
      </c>
      <c r="C46" s="13" t="s">
        <v>149</v>
      </c>
      <c r="D46" s="13" t="s">
        <v>150</v>
      </c>
      <c r="E46" s="18">
        <v>173</v>
      </c>
      <c r="F46" s="19">
        <v>21.196000000000002</v>
      </c>
      <c r="G46" s="20">
        <v>1.26E-2</v>
      </c>
      <c r="H46" s="21"/>
      <c r="I46" s="22"/>
    </row>
    <row r="47" spans="1:9" ht="13" customHeight="1">
      <c r="A47" s="16" t="s">
        <v>1877</v>
      </c>
      <c r="B47" s="17" t="s">
        <v>1878</v>
      </c>
      <c r="C47" s="13" t="s">
        <v>1879</v>
      </c>
      <c r="D47" s="13" t="s">
        <v>157</v>
      </c>
      <c r="E47" s="18">
        <v>378</v>
      </c>
      <c r="F47" s="19">
        <v>19.5426</v>
      </c>
      <c r="G47" s="20">
        <v>1.1599999999999999E-2</v>
      </c>
      <c r="H47" s="21"/>
      <c r="I47" s="22"/>
    </row>
    <row r="48" spans="1:9" ht="13" customHeight="1">
      <c r="A48" s="16" t="s">
        <v>386</v>
      </c>
      <c r="B48" s="17" t="s">
        <v>387</v>
      </c>
      <c r="C48" s="13" t="s">
        <v>388</v>
      </c>
      <c r="D48" s="13" t="s">
        <v>157</v>
      </c>
      <c r="E48" s="18">
        <v>636</v>
      </c>
      <c r="F48" s="19">
        <v>19.482600000000001</v>
      </c>
      <c r="G48" s="20">
        <v>1.1599999999999999E-2</v>
      </c>
      <c r="H48" s="21"/>
      <c r="I48" s="22"/>
    </row>
    <row r="49" spans="1:9" ht="13" customHeight="1">
      <c r="A49" s="16" t="s">
        <v>118</v>
      </c>
      <c r="B49" s="17" t="s">
        <v>119</v>
      </c>
      <c r="C49" s="13" t="s">
        <v>120</v>
      </c>
      <c r="D49" s="13" t="s">
        <v>86</v>
      </c>
      <c r="E49" s="18">
        <v>3142</v>
      </c>
      <c r="F49" s="19">
        <v>19.243200000000002</v>
      </c>
      <c r="G49" s="20">
        <v>1.14E-2</v>
      </c>
      <c r="H49" s="21"/>
      <c r="I49" s="22"/>
    </row>
    <row r="50" spans="1:9" ht="13" customHeight="1">
      <c r="A50" s="16" t="s">
        <v>334</v>
      </c>
      <c r="B50" s="17" t="s">
        <v>335</v>
      </c>
      <c r="C50" s="13" t="s">
        <v>336</v>
      </c>
      <c r="D50" s="13" t="s">
        <v>142</v>
      </c>
      <c r="E50" s="18">
        <v>3882</v>
      </c>
      <c r="F50" s="19">
        <v>18.7287</v>
      </c>
      <c r="G50" s="20">
        <v>1.11E-2</v>
      </c>
      <c r="H50" s="21"/>
      <c r="I50" s="22"/>
    </row>
    <row r="51" spans="1:9" ht="13" customHeight="1">
      <c r="A51" s="16" t="s">
        <v>1880</v>
      </c>
      <c r="B51" s="17" t="s">
        <v>1881</v>
      </c>
      <c r="C51" s="13" t="s">
        <v>1882</v>
      </c>
      <c r="D51" s="13" t="s">
        <v>219</v>
      </c>
      <c r="E51" s="18">
        <v>1811</v>
      </c>
      <c r="F51" s="19">
        <v>16.558900000000001</v>
      </c>
      <c r="G51" s="20">
        <v>9.7999999999999997E-3</v>
      </c>
      <c r="H51" s="21"/>
      <c r="I51" s="22"/>
    </row>
    <row r="52" spans="1:9" ht="13" customHeight="1">
      <c r="A52" s="16" t="s">
        <v>1883</v>
      </c>
      <c r="B52" s="17" t="s">
        <v>1884</v>
      </c>
      <c r="C52" s="13" t="s">
        <v>1885</v>
      </c>
      <c r="D52" s="13" t="s">
        <v>157</v>
      </c>
      <c r="E52" s="18">
        <v>637</v>
      </c>
      <c r="F52" s="19">
        <v>16.3078</v>
      </c>
      <c r="G52" s="20">
        <v>9.7000000000000003E-3</v>
      </c>
      <c r="H52" s="21"/>
      <c r="I52" s="22"/>
    </row>
    <row r="53" spans="1:9" ht="13" customHeight="1">
      <c r="A53" s="16" t="s">
        <v>1886</v>
      </c>
      <c r="B53" s="17" t="s">
        <v>1887</v>
      </c>
      <c r="C53" s="13" t="s">
        <v>1888</v>
      </c>
      <c r="D53" s="13" t="s">
        <v>79</v>
      </c>
      <c r="E53" s="18">
        <v>12975</v>
      </c>
      <c r="F53" s="19">
        <v>16.1694</v>
      </c>
      <c r="G53" s="20">
        <v>9.5999999999999992E-3</v>
      </c>
      <c r="H53" s="21"/>
      <c r="I53" s="22"/>
    </row>
    <row r="54" spans="1:9" ht="13" customHeight="1">
      <c r="A54" s="16" t="s">
        <v>433</v>
      </c>
      <c r="B54" s="17" t="s">
        <v>434</v>
      </c>
      <c r="C54" s="13" t="s">
        <v>435</v>
      </c>
      <c r="D54" s="13" t="s">
        <v>240</v>
      </c>
      <c r="E54" s="18">
        <v>1609</v>
      </c>
      <c r="F54" s="19">
        <v>13.7553</v>
      </c>
      <c r="G54" s="20">
        <v>8.2000000000000007E-3</v>
      </c>
      <c r="H54" s="21"/>
      <c r="I54" s="22"/>
    </row>
    <row r="55" spans="1:9" ht="13" customHeight="1">
      <c r="A55" s="16" t="s">
        <v>1889</v>
      </c>
      <c r="B55" s="17" t="s">
        <v>1890</v>
      </c>
      <c r="C55" s="13" t="s">
        <v>1891</v>
      </c>
      <c r="D55" s="13" t="s">
        <v>370</v>
      </c>
      <c r="E55" s="18">
        <v>547</v>
      </c>
      <c r="F55" s="19">
        <v>13.6214</v>
      </c>
      <c r="G55" s="20">
        <v>8.0999999999999996E-3</v>
      </c>
      <c r="H55" s="21"/>
      <c r="I55" s="22"/>
    </row>
    <row r="56" spans="1:9" ht="13" customHeight="1">
      <c r="A56" s="16" t="s">
        <v>1892</v>
      </c>
      <c r="B56" s="17" t="s">
        <v>1893</v>
      </c>
      <c r="C56" s="13" t="s">
        <v>1894</v>
      </c>
      <c r="D56" s="13" t="s">
        <v>79</v>
      </c>
      <c r="E56" s="18">
        <v>6764</v>
      </c>
      <c r="F56" s="19">
        <v>6.3804999999999996</v>
      </c>
      <c r="G56" s="20">
        <v>3.8E-3</v>
      </c>
      <c r="H56" s="21"/>
      <c r="I56" s="22"/>
    </row>
    <row r="57" spans="1:9" ht="13" customHeight="1">
      <c r="A57" s="4"/>
      <c r="B57" s="12" t="s">
        <v>460</v>
      </c>
      <c r="C57" s="13"/>
      <c r="D57" s="13"/>
      <c r="E57" s="13"/>
      <c r="F57" s="23">
        <v>1675.1025999999999</v>
      </c>
      <c r="G57" s="24">
        <f>ROUND(SUM(G1:G56),4)</f>
        <v>0.99509999999999998</v>
      </c>
      <c r="H57" s="25"/>
      <c r="I57" s="26"/>
    </row>
    <row r="58" spans="1:9" ht="13" customHeight="1">
      <c r="A58" s="4"/>
      <c r="B58" s="27" t="s">
        <v>461</v>
      </c>
      <c r="C58" s="1"/>
      <c r="D58" s="1"/>
      <c r="E58" s="1"/>
      <c r="F58" s="25" t="s">
        <v>462</v>
      </c>
      <c r="G58" s="25" t="s">
        <v>462</v>
      </c>
      <c r="H58" s="25"/>
      <c r="I58" s="26"/>
    </row>
    <row r="59" spans="1:9" ht="13" customHeight="1">
      <c r="A59" s="4"/>
      <c r="B59" s="27" t="s">
        <v>460</v>
      </c>
      <c r="C59" s="1"/>
      <c r="D59" s="1"/>
      <c r="E59" s="1"/>
      <c r="F59" s="25" t="s">
        <v>462</v>
      </c>
      <c r="G59" s="25" t="s">
        <v>462</v>
      </c>
      <c r="H59" s="25"/>
      <c r="I59" s="26"/>
    </row>
    <row r="60" spans="1:9" ht="13" customHeight="1">
      <c r="A60" s="4"/>
      <c r="B60" s="27" t="s">
        <v>463</v>
      </c>
      <c r="C60" s="28"/>
      <c r="D60" s="1"/>
      <c r="E60" s="28"/>
      <c r="F60" s="23">
        <v>1675.1025999999999</v>
      </c>
      <c r="G60" s="24">
        <f>ROUND(SUM(G57),4)</f>
        <v>0.99509999999999998</v>
      </c>
      <c r="H60" s="25"/>
      <c r="I60" s="26"/>
    </row>
    <row r="61" spans="1:9" ht="13" customHeight="1">
      <c r="A61" s="4"/>
      <c r="B61" s="12" t="s">
        <v>848</v>
      </c>
      <c r="C61" s="13"/>
      <c r="D61" s="13"/>
      <c r="E61" s="13"/>
      <c r="F61" s="13"/>
      <c r="G61" s="13"/>
      <c r="H61" s="14"/>
      <c r="I61" s="15"/>
    </row>
    <row r="62" spans="1:9" ht="13" customHeight="1">
      <c r="A62" s="4"/>
      <c r="B62" s="27" t="s">
        <v>849</v>
      </c>
      <c r="C62" s="1"/>
      <c r="D62" s="1"/>
      <c r="E62" s="1"/>
      <c r="F62" s="25" t="s">
        <v>462</v>
      </c>
      <c r="G62" s="25" t="s">
        <v>462</v>
      </c>
      <c r="H62" s="39"/>
      <c r="I62" s="40"/>
    </row>
    <row r="63" spans="1:9" ht="13" customHeight="1">
      <c r="A63" s="4"/>
      <c r="B63" s="41" t="s">
        <v>460</v>
      </c>
      <c r="C63" s="42"/>
      <c r="D63" s="42"/>
      <c r="E63" s="42"/>
      <c r="F63" s="25" t="s">
        <v>462</v>
      </c>
      <c r="G63" s="25" t="s">
        <v>462</v>
      </c>
      <c r="H63" s="39"/>
      <c r="I63" s="40"/>
    </row>
    <row r="64" spans="1:9" ht="13" customHeight="1">
      <c r="A64" s="4"/>
      <c r="B64" s="27" t="s">
        <v>853</v>
      </c>
      <c r="C64" s="1"/>
      <c r="D64" s="1"/>
      <c r="E64" s="1"/>
      <c r="F64" s="25" t="s">
        <v>462</v>
      </c>
      <c r="G64" s="25" t="s">
        <v>462</v>
      </c>
      <c r="H64" s="25"/>
      <c r="I64" s="26"/>
    </row>
    <row r="65" spans="1:9" ht="13" customHeight="1">
      <c r="A65" s="4"/>
      <c r="B65" s="27" t="s">
        <v>460</v>
      </c>
      <c r="C65" s="1"/>
      <c r="D65" s="1"/>
      <c r="E65" s="1"/>
      <c r="F65" s="25" t="s">
        <v>462</v>
      </c>
      <c r="G65" s="25" t="s">
        <v>462</v>
      </c>
      <c r="H65" s="25"/>
      <c r="I65" s="26"/>
    </row>
    <row r="66" spans="1:9" ht="13" customHeight="1">
      <c r="A66" s="4"/>
      <c r="B66" s="12" t="s">
        <v>1170</v>
      </c>
      <c r="C66" s="13"/>
      <c r="D66" s="13"/>
      <c r="E66" s="13"/>
      <c r="F66" s="4"/>
      <c r="G66" s="14"/>
      <c r="H66" s="14"/>
      <c r="I66" s="15"/>
    </row>
    <row r="67" spans="1:9" ht="13" customHeight="1">
      <c r="A67" s="16" t="s">
        <v>1171</v>
      </c>
      <c r="B67" s="17" t="s">
        <v>1172</v>
      </c>
      <c r="C67" s="13" t="s">
        <v>1173</v>
      </c>
      <c r="D67" s="13"/>
      <c r="E67" s="18">
        <v>4116</v>
      </c>
      <c r="F67" s="19">
        <v>0.41930000000000001</v>
      </c>
      <c r="G67" s="20">
        <v>2.0000000000000001E-4</v>
      </c>
      <c r="H67" s="21"/>
      <c r="I67" s="22"/>
    </row>
    <row r="68" spans="1:9" ht="13" customHeight="1">
      <c r="A68" s="4"/>
      <c r="B68" s="12" t="s">
        <v>460</v>
      </c>
      <c r="C68" s="13"/>
      <c r="D68" s="13"/>
      <c r="E68" s="13"/>
      <c r="F68" s="23">
        <v>0.41930000000000001</v>
      </c>
      <c r="G68" s="24">
        <f>ROUND(SUM(G61:G67),4)</f>
        <v>2.0000000000000001E-4</v>
      </c>
      <c r="H68" s="25"/>
      <c r="I68" s="26"/>
    </row>
    <row r="69" spans="1:9" ht="13" customHeight="1">
      <c r="A69" s="4"/>
      <c r="B69" s="27" t="s">
        <v>463</v>
      </c>
      <c r="C69" s="28"/>
      <c r="D69" s="1"/>
      <c r="E69" s="28"/>
      <c r="F69" s="23">
        <v>0.41930000000000001</v>
      </c>
      <c r="G69" s="24">
        <f>ROUND(SUM(G68),4)</f>
        <v>2.0000000000000001E-4</v>
      </c>
      <c r="H69" s="25"/>
      <c r="I69" s="26"/>
    </row>
    <row r="70" spans="1:9" ht="13" customHeight="1">
      <c r="A70" s="4"/>
      <c r="B70" s="27" t="s">
        <v>870</v>
      </c>
      <c r="C70" s="13"/>
      <c r="D70" s="1"/>
      <c r="E70" s="13"/>
      <c r="F70" s="30">
        <v>7.5580999999999996</v>
      </c>
      <c r="G70" s="24">
        <v>4.7000000000000002E-3</v>
      </c>
      <c r="H70" s="25"/>
      <c r="I70" s="26"/>
    </row>
    <row r="71" spans="1:9" ht="13" customHeight="1">
      <c r="A71" s="4"/>
      <c r="B71" s="31" t="s">
        <v>871</v>
      </c>
      <c r="C71" s="32"/>
      <c r="D71" s="32"/>
      <c r="E71" s="32"/>
      <c r="F71" s="33">
        <v>1683.08</v>
      </c>
      <c r="G71" s="34">
        <f>ROUND(SUM(G60,G69,G70),4)</f>
        <v>1</v>
      </c>
      <c r="H71" s="35"/>
      <c r="I71" s="36"/>
    </row>
    <row r="72" spans="1:9" ht="13" customHeight="1">
      <c r="A72" s="4"/>
      <c r="B72" s="6"/>
      <c r="C72" s="4"/>
      <c r="D72" s="4"/>
      <c r="E72" s="4"/>
      <c r="F72" s="4"/>
      <c r="G72" s="4"/>
      <c r="H72" s="4"/>
      <c r="I72" s="4"/>
    </row>
    <row r="73" spans="1:9" ht="13" customHeight="1">
      <c r="A73" s="4"/>
      <c r="B73" s="3" t="s">
        <v>873</v>
      </c>
      <c r="C73" s="4"/>
      <c r="D73" s="4"/>
      <c r="E73" s="4"/>
      <c r="F73" s="4"/>
      <c r="G73" s="4"/>
      <c r="H73" s="4"/>
      <c r="I73" s="4"/>
    </row>
    <row r="74" spans="1:9" ht="13" customHeight="1">
      <c r="A74" s="4"/>
      <c r="B74" s="3" t="s">
        <v>874</v>
      </c>
      <c r="C74" s="4"/>
      <c r="D74" s="4"/>
      <c r="E74" s="4"/>
      <c r="F74" s="4"/>
      <c r="G74" s="4"/>
      <c r="H74" s="4"/>
      <c r="I74" s="4"/>
    </row>
    <row r="75" spans="1:9" ht="26.15" customHeight="1">
      <c r="A75" s="4"/>
      <c r="B75" s="129" t="s">
        <v>2082</v>
      </c>
      <c r="C75" s="129"/>
      <c r="D75" s="129"/>
      <c r="E75" s="129"/>
      <c r="F75" s="129"/>
      <c r="G75" s="129"/>
      <c r="H75" s="129"/>
      <c r="I75" s="129"/>
    </row>
    <row r="76" spans="1:9" ht="13" customHeight="1">
      <c r="A76" s="4"/>
      <c r="B76" s="129"/>
      <c r="C76" s="129"/>
      <c r="D76" s="129"/>
      <c r="E76" s="129"/>
      <c r="F76" s="129"/>
      <c r="G76" s="129"/>
      <c r="H76" s="129"/>
      <c r="I76" s="129"/>
    </row>
    <row r="77" spans="1:9" ht="13" customHeight="1">
      <c r="A77" s="4"/>
      <c r="B77" s="43" t="s">
        <v>1960</v>
      </c>
      <c r="C77" s="44"/>
      <c r="D77" s="44"/>
      <c r="E77" s="45"/>
      <c r="F77" s="45"/>
      <c r="G77" s="45"/>
      <c r="H77" s="45"/>
      <c r="I77" s="46"/>
    </row>
    <row r="78" spans="1:9" ht="13" customHeight="1">
      <c r="A78" s="4"/>
      <c r="B78" s="47" t="s">
        <v>1961</v>
      </c>
      <c r="C78" s="48"/>
      <c r="D78" s="48"/>
      <c r="E78" s="49"/>
      <c r="F78" s="49"/>
      <c r="G78" s="49"/>
      <c r="H78" s="49"/>
      <c r="I78" s="50"/>
    </row>
    <row r="79" spans="1:9" ht="13" customHeight="1">
      <c r="A79" s="4"/>
      <c r="B79" s="47" t="s">
        <v>1962</v>
      </c>
      <c r="C79" s="48"/>
      <c r="D79" s="48"/>
      <c r="E79" s="49"/>
      <c r="F79" s="49"/>
      <c r="G79" s="49"/>
      <c r="H79" s="49"/>
      <c r="I79" s="50"/>
    </row>
    <row r="80" spans="1:9" ht="13" customHeight="1">
      <c r="A80" s="4"/>
      <c r="B80" s="52" t="s">
        <v>1963</v>
      </c>
      <c r="C80" s="53" t="s">
        <v>1971</v>
      </c>
      <c r="D80" s="54" t="s">
        <v>1964</v>
      </c>
      <c r="E80" s="49"/>
      <c r="F80" s="49"/>
      <c r="G80" s="49"/>
      <c r="H80" s="49"/>
      <c r="I80" s="50"/>
    </row>
    <row r="81" spans="1:9" ht="13" customHeight="1">
      <c r="A81" s="4"/>
      <c r="B81" s="55" t="s">
        <v>1965</v>
      </c>
      <c r="C81" s="56">
        <v>11.012499999999999</v>
      </c>
      <c r="D81" s="57">
        <v>10.9971</v>
      </c>
      <c r="E81" s="49"/>
      <c r="F81" s="49"/>
      <c r="G81" s="49"/>
      <c r="H81" s="49"/>
      <c r="I81" s="50"/>
    </row>
    <row r="82" spans="1:9" ht="13" customHeight="1">
      <c r="A82" s="4"/>
      <c r="B82" s="55" t="s">
        <v>1966</v>
      </c>
      <c r="C82" s="56">
        <v>11.012499999999999</v>
      </c>
      <c r="D82" s="57">
        <v>10.9971</v>
      </c>
      <c r="E82" s="49"/>
      <c r="F82" s="49"/>
      <c r="G82" s="49"/>
      <c r="H82" s="49"/>
      <c r="I82" s="50"/>
    </row>
    <row r="83" spans="1:9" ht="13" customHeight="1">
      <c r="A83" s="4"/>
      <c r="B83" s="55" t="s">
        <v>1967</v>
      </c>
      <c r="C83" s="56">
        <v>11.0585</v>
      </c>
      <c r="D83" s="57">
        <v>11.0365</v>
      </c>
      <c r="E83" s="49"/>
      <c r="F83" s="49"/>
      <c r="G83" s="49"/>
      <c r="H83" s="49"/>
      <c r="I83" s="50"/>
    </row>
    <row r="84" spans="1:9" ht="13" customHeight="1">
      <c r="A84" s="4"/>
      <c r="B84" s="55" t="s">
        <v>1968</v>
      </c>
      <c r="C84" s="56">
        <v>11.0585</v>
      </c>
      <c r="D84" s="57">
        <v>11.0365</v>
      </c>
      <c r="E84" s="49"/>
      <c r="F84" s="45"/>
      <c r="G84" s="49"/>
      <c r="H84" s="49"/>
      <c r="I84" s="50"/>
    </row>
    <row r="85" spans="1:9" ht="13" customHeight="1">
      <c r="A85" s="4"/>
      <c r="B85" s="47" t="s">
        <v>1969</v>
      </c>
      <c r="C85" s="48"/>
      <c r="D85" s="48"/>
      <c r="E85" s="49"/>
      <c r="F85" s="49"/>
      <c r="G85" s="49"/>
      <c r="H85" s="49"/>
      <c r="I85" s="50"/>
    </row>
    <row r="86" spans="1:9" ht="13" customHeight="1">
      <c r="A86" s="4"/>
      <c r="B86" s="47" t="s">
        <v>1984</v>
      </c>
      <c r="C86" s="48"/>
      <c r="D86" s="48"/>
      <c r="E86" s="49"/>
      <c r="F86" s="49"/>
      <c r="G86" s="49"/>
      <c r="H86" s="49"/>
      <c r="I86" s="50"/>
    </row>
    <row r="87" spans="1:9" ht="13" customHeight="1">
      <c r="A87" s="4"/>
      <c r="B87" s="47" t="s">
        <v>1985</v>
      </c>
      <c r="C87" s="48"/>
      <c r="D87" s="48"/>
      <c r="E87" s="49"/>
      <c r="F87" s="49"/>
      <c r="G87" s="49"/>
      <c r="H87" s="49"/>
      <c r="I87" s="50"/>
    </row>
    <row r="88" spans="1:9" ht="13" customHeight="1">
      <c r="A88" s="4"/>
      <c r="B88" s="47" t="s">
        <v>1989</v>
      </c>
      <c r="C88" s="48"/>
      <c r="D88" s="48"/>
      <c r="E88" s="49"/>
      <c r="F88" s="49"/>
      <c r="G88" s="49"/>
      <c r="H88" s="49"/>
      <c r="I88" s="50"/>
    </row>
    <row r="89" spans="1:9" ht="13" customHeight="1">
      <c r="A89" s="4"/>
      <c r="B89" s="47" t="s">
        <v>1987</v>
      </c>
      <c r="C89" s="48"/>
      <c r="D89" s="48"/>
      <c r="E89" s="49"/>
      <c r="F89" s="49"/>
      <c r="G89" s="49"/>
      <c r="H89" s="49"/>
      <c r="I89" s="50"/>
    </row>
    <row r="90" spans="1:9" ht="13" customHeight="1">
      <c r="A90" s="4"/>
      <c r="B90" s="86"/>
      <c r="C90" s="51"/>
      <c r="D90" s="51"/>
      <c r="E90" s="71"/>
      <c r="F90" s="71"/>
      <c r="G90" s="71"/>
      <c r="H90" s="49"/>
      <c r="I90" s="72"/>
    </row>
    <row r="91" spans="1:9" ht="13" customHeight="1">
      <c r="A91" s="4"/>
      <c r="B91" s="3"/>
      <c r="C91" s="3"/>
      <c r="D91" s="3"/>
      <c r="E91" s="3"/>
      <c r="F91" s="3"/>
      <c r="G91" s="3"/>
      <c r="H91" s="3"/>
      <c r="I91" s="3"/>
    </row>
    <row r="92" spans="1:9" ht="13" customHeight="1">
      <c r="A92" s="4"/>
      <c r="B92" s="129"/>
      <c r="C92" s="129"/>
      <c r="D92" s="129"/>
      <c r="E92" s="129"/>
      <c r="F92" s="129"/>
      <c r="G92" s="129"/>
      <c r="H92" s="129"/>
      <c r="I92" s="129"/>
    </row>
    <row r="93" spans="1:9" ht="13" customHeight="1">
      <c r="A93" s="4"/>
      <c r="B93" s="4"/>
      <c r="C93" s="130" t="s">
        <v>1895</v>
      </c>
      <c r="D93" s="130"/>
      <c r="E93" s="130"/>
      <c r="F93" s="130"/>
      <c r="G93" s="4"/>
      <c r="H93" s="4"/>
      <c r="I93" s="4"/>
    </row>
    <row r="94" spans="1:9" ht="13" customHeight="1">
      <c r="A94" s="4"/>
      <c r="B94" s="37" t="s">
        <v>876</v>
      </c>
      <c r="C94" s="130" t="s">
        <v>877</v>
      </c>
      <c r="D94" s="130"/>
      <c r="E94" s="130"/>
      <c r="F94" s="130"/>
      <c r="G94" s="4"/>
      <c r="H94" s="4"/>
      <c r="I94" s="4"/>
    </row>
    <row r="95" spans="1:9" ht="135" customHeight="1">
      <c r="A95" s="4"/>
      <c r="B95" s="38"/>
      <c r="C95" s="128"/>
      <c r="D95" s="128"/>
      <c r="E95" s="4"/>
      <c r="F95" s="4"/>
      <c r="G95" s="4"/>
      <c r="H95" s="4"/>
      <c r="I95" s="4"/>
    </row>
  </sheetData>
  <mergeCells count="6">
    <mergeCell ref="C95:D95"/>
    <mergeCell ref="B75:I75"/>
    <mergeCell ref="B76:I76"/>
    <mergeCell ref="B92:I92"/>
    <mergeCell ref="C93:F93"/>
    <mergeCell ref="C94:F94"/>
  </mergeCells>
  <hyperlinks>
    <hyperlink ref="A1" location="BajajFinservNiftyNext50IndexFund" display="BFNX50IX" xr:uid="{00000000-0004-0000-1300-000000000000}"/>
    <hyperlink ref="B1" location="BajajFinservNiftyNext50IndexFund" display="Bajaj Finserv Nifty Next 50 Index Fund" xr:uid="{00000000-0004-0000-1300-000001000000}"/>
  </hyperlinks>
  <pageMargins left="0" right="0" top="0" bottom="0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I63"/>
  <sheetViews>
    <sheetView zoomScaleNormal="100"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38</v>
      </c>
      <c r="B1" s="3" t="s">
        <v>39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854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1534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1896</v>
      </c>
      <c r="B7" s="17" t="s">
        <v>1897</v>
      </c>
      <c r="C7" s="13" t="s">
        <v>1898</v>
      </c>
      <c r="D7" s="13" t="s">
        <v>930</v>
      </c>
      <c r="E7" s="18">
        <v>5000000</v>
      </c>
      <c r="F7" s="19">
        <v>5000</v>
      </c>
      <c r="G7" s="20">
        <v>5.1799999999999999E-2</v>
      </c>
      <c r="H7" s="29">
        <v>5.2845000000000003E-2</v>
      </c>
      <c r="I7" s="22"/>
    </row>
    <row r="8" spans="1:9" ht="13" customHeight="1">
      <c r="A8" s="16" t="s">
        <v>1899</v>
      </c>
      <c r="B8" s="17" t="s">
        <v>1900</v>
      </c>
      <c r="C8" s="13" t="s">
        <v>1901</v>
      </c>
      <c r="D8" s="13" t="s">
        <v>930</v>
      </c>
      <c r="E8" s="18">
        <v>2000000</v>
      </c>
      <c r="F8" s="19">
        <v>1993.9780000000001</v>
      </c>
      <c r="G8" s="20">
        <v>2.07E-2</v>
      </c>
      <c r="H8" s="29">
        <v>5.2491999999999997E-2</v>
      </c>
      <c r="I8" s="22"/>
    </row>
    <row r="9" spans="1:9" ht="13" customHeight="1">
      <c r="A9" s="16" t="s">
        <v>1902</v>
      </c>
      <c r="B9" s="17" t="s">
        <v>1903</v>
      </c>
      <c r="C9" s="13" t="s">
        <v>1904</v>
      </c>
      <c r="D9" s="13" t="s">
        <v>930</v>
      </c>
      <c r="E9" s="18">
        <v>1000000</v>
      </c>
      <c r="F9" s="19">
        <v>999.85400000000004</v>
      </c>
      <c r="G9" s="20">
        <v>1.04E-2</v>
      </c>
      <c r="H9" s="29">
        <v>5.348E-2</v>
      </c>
      <c r="I9" s="22"/>
    </row>
    <row r="10" spans="1:9" ht="13" customHeight="1">
      <c r="A10" s="16" t="s">
        <v>1905</v>
      </c>
      <c r="B10" s="17" t="s">
        <v>1906</v>
      </c>
      <c r="C10" s="13" t="s">
        <v>1907</v>
      </c>
      <c r="D10" s="13" t="s">
        <v>930</v>
      </c>
      <c r="E10" s="18">
        <v>1000000</v>
      </c>
      <c r="F10" s="19">
        <v>998.99400000000003</v>
      </c>
      <c r="G10" s="20">
        <v>1.03E-2</v>
      </c>
      <c r="H10" s="29">
        <v>5.2497000000000002E-2</v>
      </c>
      <c r="I10" s="22"/>
    </row>
    <row r="11" spans="1:9" ht="13" customHeight="1">
      <c r="A11" s="4"/>
      <c r="B11" s="12" t="s">
        <v>460</v>
      </c>
      <c r="C11" s="13"/>
      <c r="D11" s="13"/>
      <c r="E11" s="13"/>
      <c r="F11" s="23">
        <v>8992.8259999999991</v>
      </c>
      <c r="G11" s="24">
        <f>ROUND(SUM(G1:G10),4)</f>
        <v>9.3200000000000005E-2</v>
      </c>
      <c r="H11" s="25"/>
      <c r="I11" s="26"/>
    </row>
    <row r="12" spans="1:9" ht="13" customHeight="1">
      <c r="A12" s="4"/>
      <c r="B12" s="27" t="s">
        <v>463</v>
      </c>
      <c r="C12" s="28"/>
      <c r="D12" s="1"/>
      <c r="E12" s="28"/>
      <c r="F12" s="23">
        <v>8992.8259999999991</v>
      </c>
      <c r="G12" s="24">
        <f>ROUND(SUM(G11),4)</f>
        <v>9.3200000000000005E-2</v>
      </c>
      <c r="H12" s="25"/>
      <c r="I12" s="26"/>
    </row>
    <row r="13" spans="1:9" ht="13" customHeight="1">
      <c r="A13" s="4"/>
      <c r="B13" s="12" t="s">
        <v>867</v>
      </c>
      <c r="C13" s="13"/>
      <c r="D13" s="13"/>
      <c r="E13" s="13"/>
      <c r="F13" s="13"/>
      <c r="G13" s="13"/>
      <c r="H13" s="14"/>
      <c r="I13" s="15"/>
    </row>
    <row r="14" spans="1:9" ht="13" customHeight="1">
      <c r="A14" s="16" t="s">
        <v>1908</v>
      </c>
      <c r="B14" s="17" t="s">
        <v>869</v>
      </c>
      <c r="C14" s="13"/>
      <c r="D14" s="13"/>
      <c r="E14" s="18"/>
      <c r="F14" s="19">
        <v>44999.906600000002</v>
      </c>
      <c r="G14" s="20">
        <v>0.46610000000000001</v>
      </c>
      <c r="H14" s="29">
        <v>5.5500000000000001E-2</v>
      </c>
      <c r="I14" s="22"/>
    </row>
    <row r="15" spans="1:9" ht="13" customHeight="1">
      <c r="A15" s="16" t="s">
        <v>1909</v>
      </c>
      <c r="B15" s="17" t="s">
        <v>869</v>
      </c>
      <c r="C15" s="13"/>
      <c r="D15" s="13"/>
      <c r="E15" s="18"/>
      <c r="F15" s="19">
        <v>19999.233800000002</v>
      </c>
      <c r="G15" s="20">
        <v>0.2072</v>
      </c>
      <c r="H15" s="29">
        <v>6.0499999999999998E-2</v>
      </c>
      <c r="I15" s="22"/>
    </row>
    <row r="16" spans="1:9" ht="13" customHeight="1">
      <c r="A16" s="16" t="s">
        <v>1910</v>
      </c>
      <c r="B16" s="17" t="s">
        <v>869</v>
      </c>
      <c r="C16" s="13"/>
      <c r="D16" s="13"/>
      <c r="E16" s="18"/>
      <c r="F16" s="19">
        <v>14902.424000000001</v>
      </c>
      <c r="G16" s="20">
        <v>0.15440000000000001</v>
      </c>
      <c r="H16" s="29">
        <v>6.2E-2</v>
      </c>
      <c r="I16" s="22"/>
    </row>
    <row r="17" spans="1:9" ht="13" customHeight="1">
      <c r="A17" s="16" t="s">
        <v>868</v>
      </c>
      <c r="B17" s="17" t="s">
        <v>869</v>
      </c>
      <c r="C17" s="13"/>
      <c r="D17" s="13"/>
      <c r="E17" s="18"/>
      <c r="F17" s="19">
        <v>7652.9749000000002</v>
      </c>
      <c r="G17" s="20">
        <v>7.9299999999999995E-2</v>
      </c>
      <c r="H17" s="29">
        <v>5.37912606309352E-2</v>
      </c>
      <c r="I17" s="22"/>
    </row>
    <row r="18" spans="1:9" ht="13" customHeight="1">
      <c r="A18" s="4"/>
      <c r="B18" s="12" t="s">
        <v>460</v>
      </c>
      <c r="C18" s="13"/>
      <c r="D18" s="13"/>
      <c r="E18" s="13"/>
      <c r="F18" s="23">
        <v>87554.539199999999</v>
      </c>
      <c r="G18" s="24">
        <f>ROUND(SUM(G13:G17),4)</f>
        <v>0.90700000000000003</v>
      </c>
      <c r="H18" s="25"/>
      <c r="I18" s="26"/>
    </row>
    <row r="19" spans="1:9" ht="13" customHeight="1">
      <c r="A19" s="4"/>
      <c r="B19" s="27" t="s">
        <v>463</v>
      </c>
      <c r="C19" s="28"/>
      <c r="D19" s="1"/>
      <c r="E19" s="28"/>
      <c r="F19" s="23">
        <v>87554.539199999999</v>
      </c>
      <c r="G19" s="24">
        <f>ROUND(SUM(G18),4)</f>
        <v>0.90700000000000003</v>
      </c>
      <c r="H19" s="25"/>
      <c r="I19" s="26"/>
    </row>
    <row r="20" spans="1:9" ht="13" customHeight="1">
      <c r="A20" s="4"/>
      <c r="B20" s="27" t="s">
        <v>870</v>
      </c>
      <c r="C20" s="13"/>
      <c r="D20" s="1"/>
      <c r="E20" s="13"/>
      <c r="F20" s="30">
        <v>-11.6252</v>
      </c>
      <c r="G20" s="24">
        <v>-2.0000000000000001E-4</v>
      </c>
      <c r="H20" s="25"/>
      <c r="I20" s="26"/>
    </row>
    <row r="21" spans="1:9" ht="13" customHeight="1">
      <c r="A21" s="4"/>
      <c r="B21" s="31" t="s">
        <v>871</v>
      </c>
      <c r="C21" s="32"/>
      <c r="D21" s="32"/>
      <c r="E21" s="32"/>
      <c r="F21" s="33">
        <v>96535.74</v>
      </c>
      <c r="G21" s="34">
        <f>ROUND(SUM(G12,G19,G20),4)</f>
        <v>1</v>
      </c>
      <c r="H21" s="35"/>
      <c r="I21" s="36"/>
    </row>
    <row r="22" spans="1:9" ht="13" customHeight="1">
      <c r="A22" s="4"/>
      <c r="B22" s="6"/>
      <c r="C22" s="4"/>
      <c r="D22" s="4"/>
      <c r="E22" s="4"/>
      <c r="F22" s="4"/>
      <c r="G22" s="4"/>
      <c r="H22" s="4"/>
      <c r="I22" s="4"/>
    </row>
    <row r="23" spans="1:9" ht="13" customHeight="1">
      <c r="A23" s="4"/>
      <c r="B23" s="3" t="s">
        <v>874</v>
      </c>
      <c r="C23" s="4"/>
      <c r="D23" s="4"/>
      <c r="E23" s="4"/>
      <c r="F23" s="4"/>
      <c r="G23" s="4"/>
      <c r="H23" s="4"/>
      <c r="I23" s="4"/>
    </row>
    <row r="24" spans="1:9" ht="26.15" customHeight="1">
      <c r="A24" s="4"/>
      <c r="B24" s="129" t="s">
        <v>2082</v>
      </c>
      <c r="C24" s="129"/>
      <c r="D24" s="129"/>
      <c r="E24" s="129"/>
      <c r="F24" s="129"/>
      <c r="G24" s="129"/>
      <c r="H24" s="129"/>
      <c r="I24" s="129"/>
    </row>
    <row r="25" spans="1:9" ht="13" customHeight="1">
      <c r="A25" s="4"/>
      <c r="B25" s="129"/>
      <c r="C25" s="129"/>
      <c r="D25" s="129"/>
      <c r="E25" s="129"/>
      <c r="F25" s="129"/>
      <c r="G25" s="129"/>
      <c r="H25" s="129"/>
      <c r="I25" s="129"/>
    </row>
    <row r="26" spans="1:9" ht="13" customHeight="1">
      <c r="A26" s="4"/>
      <c r="B26" s="43" t="s">
        <v>1960</v>
      </c>
      <c r="C26" s="44"/>
      <c r="D26" s="44"/>
      <c r="E26" s="45"/>
      <c r="F26" s="45"/>
      <c r="G26" s="87"/>
      <c r="H26" s="87"/>
      <c r="I26" s="88"/>
    </row>
    <row r="27" spans="1:9" ht="13" customHeight="1">
      <c r="A27" s="4"/>
      <c r="B27" s="47" t="s">
        <v>1961</v>
      </c>
      <c r="C27" s="48"/>
      <c r="D27" s="48"/>
      <c r="E27" s="49"/>
      <c r="F27" s="49"/>
      <c r="G27" s="89"/>
      <c r="H27" s="89"/>
      <c r="I27" s="90"/>
    </row>
    <row r="28" spans="1:9" ht="13" customHeight="1">
      <c r="A28" s="4"/>
      <c r="B28" s="47" t="s">
        <v>1962</v>
      </c>
      <c r="C28" s="48"/>
      <c r="D28" s="48"/>
      <c r="E28" s="49"/>
      <c r="F28" s="49"/>
      <c r="G28" s="89"/>
      <c r="H28" s="89"/>
      <c r="I28" s="90"/>
    </row>
    <row r="29" spans="1:9" ht="13" customHeight="1">
      <c r="A29" s="4"/>
      <c r="B29" s="52" t="s">
        <v>1963</v>
      </c>
      <c r="C29" s="53" t="s">
        <v>1971</v>
      </c>
      <c r="D29" s="54" t="s">
        <v>1964</v>
      </c>
      <c r="E29" s="49"/>
      <c r="F29" s="49"/>
      <c r="G29" s="89"/>
      <c r="H29" s="89"/>
      <c r="I29" s="90"/>
    </row>
    <row r="30" spans="1:9" ht="13" customHeight="1">
      <c r="A30" s="4"/>
      <c r="B30" s="55" t="s">
        <v>2000</v>
      </c>
      <c r="C30" s="56">
        <v>1033.1902</v>
      </c>
      <c r="D30" s="57">
        <v>1034.0751</v>
      </c>
      <c r="E30" s="49"/>
      <c r="F30" s="49"/>
      <c r="G30" s="89"/>
      <c r="H30" s="89"/>
      <c r="I30" s="90"/>
    </row>
    <row r="31" spans="1:9" ht="13" customHeight="1">
      <c r="A31" s="4"/>
      <c r="B31" s="55" t="s">
        <v>1979</v>
      </c>
      <c r="C31" s="56">
        <v>1035.2976000000001</v>
      </c>
      <c r="D31" s="57">
        <v>1035.1331</v>
      </c>
      <c r="E31" s="49"/>
      <c r="F31" s="49"/>
      <c r="G31" s="89"/>
      <c r="H31" s="89"/>
      <c r="I31" s="90"/>
    </row>
    <row r="32" spans="1:9" ht="13" customHeight="1">
      <c r="A32" s="4"/>
      <c r="B32" s="55" t="s">
        <v>1966</v>
      </c>
      <c r="C32" s="56">
        <v>1165.5368000000001</v>
      </c>
      <c r="D32" s="57">
        <v>1160.3960999999999</v>
      </c>
      <c r="E32" s="49"/>
      <c r="F32" s="49"/>
      <c r="G32" s="89"/>
      <c r="H32" s="89"/>
      <c r="I32" s="90"/>
    </row>
    <row r="33" spans="1:9" ht="13" customHeight="1">
      <c r="A33" s="4"/>
      <c r="B33" s="55" t="s">
        <v>2001</v>
      </c>
      <c r="C33" s="56">
        <v>1033.1943000000001</v>
      </c>
      <c r="D33" s="57">
        <v>1035.1590000000001</v>
      </c>
      <c r="E33" s="49"/>
      <c r="F33" s="49"/>
      <c r="G33" s="89"/>
      <c r="H33" s="89"/>
      <c r="I33" s="90"/>
    </row>
    <row r="34" spans="1:9" ht="13" customHeight="1">
      <c r="A34" s="4"/>
      <c r="B34" s="55" t="s">
        <v>2002</v>
      </c>
      <c r="C34" s="56">
        <v>1032.8859</v>
      </c>
      <c r="D34" s="57">
        <v>1032.8859</v>
      </c>
      <c r="E34" s="49"/>
      <c r="F34" s="49"/>
      <c r="G34" s="89"/>
      <c r="H34" s="89"/>
      <c r="I34" s="90"/>
    </row>
    <row r="35" spans="1:9" ht="13" customHeight="1">
      <c r="A35" s="4"/>
      <c r="B35" s="55" t="s">
        <v>2003</v>
      </c>
      <c r="C35" s="56">
        <v>1033.4386</v>
      </c>
      <c r="D35" s="57">
        <v>1034.3340000000001</v>
      </c>
      <c r="E35" s="49"/>
      <c r="F35" s="49"/>
      <c r="G35" s="89"/>
      <c r="H35" s="89"/>
      <c r="I35" s="90"/>
    </row>
    <row r="36" spans="1:9" ht="13" customHeight="1">
      <c r="A36" s="4"/>
      <c r="B36" s="55" t="s">
        <v>1980</v>
      </c>
      <c r="C36" s="56">
        <v>1035.5800999999999</v>
      </c>
      <c r="D36" s="57">
        <v>1035.4111</v>
      </c>
      <c r="E36" s="49"/>
      <c r="F36" s="49"/>
      <c r="G36" s="89"/>
      <c r="H36" s="89"/>
      <c r="I36" s="90"/>
    </row>
    <row r="37" spans="1:9" ht="13" customHeight="1">
      <c r="A37" s="4"/>
      <c r="B37" s="55" t="s">
        <v>1968</v>
      </c>
      <c r="C37" s="56">
        <v>1166.9901</v>
      </c>
      <c r="D37" s="57">
        <v>1161.7935</v>
      </c>
      <c r="E37" s="49"/>
      <c r="F37" s="49"/>
      <c r="G37" s="89"/>
      <c r="H37" s="89"/>
      <c r="I37" s="90"/>
    </row>
    <row r="38" spans="1:9" ht="13" customHeight="1">
      <c r="A38" s="4"/>
      <c r="B38" s="55" t="s">
        <v>2004</v>
      </c>
      <c r="C38" s="56">
        <v>1033.4507000000001</v>
      </c>
      <c r="D38" s="57">
        <v>1035.4038</v>
      </c>
      <c r="E38" s="49"/>
      <c r="F38" s="49"/>
      <c r="G38" s="89"/>
      <c r="H38" s="89"/>
      <c r="I38" s="90"/>
    </row>
    <row r="39" spans="1:9" ht="13" customHeight="1">
      <c r="A39" s="4"/>
      <c r="B39" s="55" t="s">
        <v>2005</v>
      </c>
      <c r="C39" s="56">
        <v>1033.1412</v>
      </c>
      <c r="D39" s="57">
        <v>1033.1412</v>
      </c>
      <c r="E39" s="49"/>
      <c r="F39" s="49"/>
      <c r="G39" s="89"/>
      <c r="H39" s="89"/>
      <c r="I39" s="90"/>
    </row>
    <row r="40" spans="1:9" ht="13" customHeight="1">
      <c r="A40" s="4"/>
      <c r="B40" s="55" t="s">
        <v>2014</v>
      </c>
      <c r="C40" s="56">
        <v>1036.6378999999999</v>
      </c>
      <c r="D40" s="57">
        <v>1032.4138</v>
      </c>
      <c r="E40" s="49"/>
      <c r="F40" s="49"/>
      <c r="G40" s="89"/>
      <c r="H40" s="89"/>
      <c r="I40" s="90"/>
    </row>
    <row r="41" spans="1:9" ht="13" customHeight="1">
      <c r="A41" s="4"/>
      <c r="B41" s="55" t="s">
        <v>2015</v>
      </c>
      <c r="C41" s="56">
        <v>1043.4402</v>
      </c>
      <c r="D41" s="57">
        <v>1038.3130000000001</v>
      </c>
      <c r="E41" s="49"/>
      <c r="F41" s="49"/>
      <c r="G41" s="89"/>
      <c r="H41" s="89"/>
      <c r="I41" s="90"/>
    </row>
    <row r="42" spans="1:9" ht="13" customHeight="1">
      <c r="A42" s="4"/>
      <c r="B42" s="47"/>
      <c r="C42" s="74"/>
      <c r="D42" s="74"/>
      <c r="E42" s="49"/>
      <c r="F42" s="49"/>
      <c r="G42" s="89"/>
      <c r="H42" s="89"/>
      <c r="I42" s="90"/>
    </row>
    <row r="43" spans="1:9" ht="13" customHeight="1">
      <c r="A43" s="4"/>
      <c r="B43" s="47" t="s">
        <v>1969</v>
      </c>
      <c r="C43" s="48"/>
      <c r="D43" s="48"/>
      <c r="E43" s="49"/>
      <c r="F43" s="49"/>
      <c r="G43" s="89"/>
      <c r="H43" s="89"/>
      <c r="I43" s="90"/>
    </row>
    <row r="44" spans="1:9" ht="13" customHeight="1">
      <c r="A44" s="4"/>
      <c r="B44" s="97" t="s">
        <v>1963</v>
      </c>
      <c r="C44" s="98" t="s">
        <v>1982</v>
      </c>
      <c r="D44" s="48"/>
      <c r="E44" s="49"/>
      <c r="F44" s="49"/>
      <c r="G44" s="89"/>
      <c r="H44" s="89"/>
      <c r="I44" s="90"/>
    </row>
    <row r="45" spans="1:9" ht="13" customHeight="1">
      <c r="A45" s="4"/>
      <c r="B45" s="99" t="s">
        <v>2001</v>
      </c>
      <c r="C45" s="107">
        <v>6.6158999999999999</v>
      </c>
      <c r="D45" s="48"/>
      <c r="E45" s="108"/>
      <c r="H45" s="89"/>
      <c r="I45" s="90"/>
    </row>
    <row r="46" spans="1:9" ht="13" customHeight="1">
      <c r="A46" s="4"/>
      <c r="B46" s="99" t="s">
        <v>1979</v>
      </c>
      <c r="C46" s="107">
        <v>4.4249999999999998</v>
      </c>
      <c r="D46" s="48"/>
      <c r="E46" s="108"/>
      <c r="H46" s="89"/>
      <c r="I46" s="90"/>
    </row>
    <row r="47" spans="1:9" ht="13" customHeight="1">
      <c r="A47" s="4"/>
      <c r="B47" s="99" t="s">
        <v>2000</v>
      </c>
      <c r="C47" s="107">
        <v>5.4630000000000001</v>
      </c>
      <c r="D47" s="48"/>
      <c r="E47" s="108"/>
      <c r="H47" s="89"/>
      <c r="I47" s="90"/>
    </row>
    <row r="48" spans="1:9" ht="13" customHeight="1">
      <c r="A48" s="4"/>
      <c r="B48" s="99" t="s">
        <v>2002</v>
      </c>
      <c r="C48" s="107">
        <v>4.2637</v>
      </c>
      <c r="D48" s="48"/>
      <c r="E48" s="108"/>
      <c r="H48" s="89"/>
      <c r="I48" s="90"/>
    </row>
    <row r="49" spans="1:9" ht="13" customHeight="1">
      <c r="A49" s="4"/>
      <c r="B49" s="99" t="s">
        <v>2005</v>
      </c>
      <c r="C49" s="107">
        <v>3.746599999999999</v>
      </c>
      <c r="D49" s="48"/>
      <c r="E49" s="108"/>
      <c r="H49" s="89"/>
      <c r="I49" s="90"/>
    </row>
    <row r="50" spans="1:9" ht="13" customHeight="1">
      <c r="A50" s="4"/>
      <c r="B50" s="99" t="s">
        <v>2004</v>
      </c>
      <c r="C50" s="107">
        <v>6.580000000000001</v>
      </c>
      <c r="D50" s="48"/>
      <c r="E50" s="108"/>
      <c r="H50" s="89"/>
      <c r="I50" s="90"/>
    </row>
    <row r="51" spans="1:9" ht="13" customHeight="1">
      <c r="A51" s="4"/>
      <c r="B51" s="99" t="s">
        <v>1980</v>
      </c>
      <c r="C51" s="107">
        <v>4.4728000000000003</v>
      </c>
      <c r="D51" s="48"/>
      <c r="E51" s="108"/>
      <c r="H51" s="89"/>
      <c r="I51" s="90"/>
    </row>
    <row r="52" spans="1:9" ht="13" customHeight="1">
      <c r="A52" s="4"/>
      <c r="B52" s="99" t="s">
        <v>2003</v>
      </c>
      <c r="C52" s="107">
        <v>5.5076999999999998</v>
      </c>
      <c r="D52" s="48"/>
      <c r="E52" s="108"/>
      <c r="H52" s="89"/>
      <c r="I52" s="90"/>
    </row>
    <row r="53" spans="1:9" ht="13" customHeight="1">
      <c r="A53" s="4"/>
      <c r="B53" s="47" t="s">
        <v>1984</v>
      </c>
      <c r="C53" s="48"/>
      <c r="D53" s="48"/>
      <c r="E53" s="49"/>
      <c r="F53" s="49"/>
      <c r="G53" s="89"/>
      <c r="H53" s="89"/>
      <c r="I53" s="90"/>
    </row>
    <row r="54" spans="1:9" ht="13" customHeight="1">
      <c r="A54" s="4"/>
      <c r="B54" s="47" t="s">
        <v>1985</v>
      </c>
      <c r="C54" s="48"/>
      <c r="D54" s="48"/>
      <c r="E54" s="49"/>
      <c r="F54" s="49"/>
      <c r="G54" s="89"/>
      <c r="H54" s="89"/>
      <c r="I54" s="90"/>
    </row>
    <row r="55" spans="1:9" ht="13" customHeight="1">
      <c r="A55" s="4"/>
      <c r="B55" s="59" t="s">
        <v>2016</v>
      </c>
      <c r="C55" s="48"/>
      <c r="D55" s="48"/>
      <c r="E55" s="49"/>
      <c r="F55" s="49"/>
      <c r="G55" s="89"/>
      <c r="H55" s="89"/>
      <c r="I55" s="90"/>
    </row>
    <row r="56" spans="1:9" ht="13" customHeight="1">
      <c r="A56" s="4"/>
      <c r="B56" s="47" t="s">
        <v>2006</v>
      </c>
      <c r="C56" s="48"/>
      <c r="D56" s="48"/>
      <c r="E56" s="49"/>
      <c r="F56" s="49"/>
      <c r="G56" s="109"/>
      <c r="H56" s="109"/>
      <c r="I56" s="110"/>
    </row>
    <row r="57" spans="1:9" ht="13" customHeight="1">
      <c r="A57" s="4"/>
      <c r="B57" s="47" t="s">
        <v>1970</v>
      </c>
      <c r="C57" s="48"/>
      <c r="D57" s="48"/>
      <c r="E57" s="49"/>
      <c r="F57" s="49"/>
      <c r="G57" s="109"/>
      <c r="H57" s="109"/>
      <c r="I57" s="110"/>
    </row>
    <row r="58" spans="1:9" ht="13" customHeight="1">
      <c r="A58" s="4"/>
      <c r="B58" s="78"/>
      <c r="C58" s="51"/>
      <c r="D58" s="51"/>
      <c r="E58" s="71"/>
      <c r="F58" s="71"/>
      <c r="G58" s="111"/>
      <c r="H58" s="111"/>
      <c r="I58" s="112"/>
    </row>
    <row r="59" spans="1:9" ht="13" customHeight="1">
      <c r="A59" s="4"/>
      <c r="B59" s="3"/>
      <c r="C59" s="3"/>
      <c r="D59" s="3"/>
      <c r="E59" s="3"/>
      <c r="F59" s="3"/>
      <c r="G59" s="3"/>
      <c r="H59" s="3"/>
      <c r="I59" s="3"/>
    </row>
    <row r="60" spans="1:9" ht="13" customHeight="1">
      <c r="A60" s="4"/>
      <c r="B60" s="129"/>
      <c r="C60" s="129"/>
      <c r="D60" s="129"/>
      <c r="E60" s="129"/>
      <c r="F60" s="129"/>
      <c r="G60" s="129"/>
      <c r="H60" s="129"/>
      <c r="I60" s="129"/>
    </row>
    <row r="61" spans="1:9" ht="13" customHeight="1">
      <c r="A61" s="4"/>
      <c r="B61" s="4"/>
      <c r="C61" s="130" t="s">
        <v>1911</v>
      </c>
      <c r="D61" s="130"/>
      <c r="E61" s="130"/>
      <c r="F61" s="130"/>
      <c r="G61" s="4"/>
      <c r="H61" s="4"/>
      <c r="I61" s="4"/>
    </row>
    <row r="62" spans="1:9" ht="13" customHeight="1">
      <c r="A62" s="4"/>
      <c r="B62" s="37" t="s">
        <v>876</v>
      </c>
      <c r="C62" s="130" t="s">
        <v>877</v>
      </c>
      <c r="D62" s="130"/>
      <c r="E62" s="130"/>
      <c r="F62" s="130"/>
      <c r="G62" s="4"/>
      <c r="H62" s="4"/>
      <c r="I62" s="4"/>
    </row>
    <row r="63" spans="1:9" ht="135" customHeight="1">
      <c r="A63" s="4"/>
      <c r="B63" s="38"/>
      <c r="C63" s="128"/>
      <c r="D63" s="128"/>
      <c r="E63" s="4"/>
      <c r="F63" s="4"/>
      <c r="G63" s="4"/>
      <c r="H63" s="4"/>
      <c r="I63" s="4"/>
    </row>
  </sheetData>
  <mergeCells count="6">
    <mergeCell ref="C63:D63"/>
    <mergeCell ref="B24:I24"/>
    <mergeCell ref="B25:I25"/>
    <mergeCell ref="B60:I60"/>
    <mergeCell ref="C61:F61"/>
    <mergeCell ref="C62:F62"/>
  </mergeCells>
  <hyperlinks>
    <hyperlink ref="A1" location="BajajFinservOvernightFund" display="BFON" xr:uid="{00000000-0004-0000-1400-000000000000}"/>
    <hyperlink ref="B1" location="BajajFinservOvernightFund" display="Bajaj Finserv Overnight Fund" xr:uid="{00000000-0004-0000-1400-000001000000}"/>
  </hyperlinks>
  <pageMargins left="0" right="0" top="0" bottom="0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I121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40</v>
      </c>
      <c r="B1" s="3" t="s">
        <v>41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878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900</v>
      </c>
      <c r="B7" s="17" t="s">
        <v>901</v>
      </c>
      <c r="C7" s="13" t="s">
        <v>902</v>
      </c>
      <c r="D7" s="13" t="s">
        <v>408</v>
      </c>
      <c r="E7" s="18">
        <v>141312</v>
      </c>
      <c r="F7" s="19">
        <v>5481.4925000000003</v>
      </c>
      <c r="G7" s="20">
        <v>3.4799999999999998E-2</v>
      </c>
      <c r="H7" s="21"/>
      <c r="I7" s="22"/>
    </row>
    <row r="8" spans="1:9" ht="13" customHeight="1">
      <c r="A8" s="16" t="s">
        <v>1245</v>
      </c>
      <c r="B8" s="17" t="s">
        <v>1246</v>
      </c>
      <c r="C8" s="13" t="s">
        <v>1247</v>
      </c>
      <c r="D8" s="13" t="s">
        <v>219</v>
      </c>
      <c r="E8" s="18">
        <v>32186</v>
      </c>
      <c r="F8" s="19">
        <v>4884.2254999999996</v>
      </c>
      <c r="G8" s="20">
        <v>3.1E-2</v>
      </c>
      <c r="H8" s="21"/>
      <c r="I8" s="22"/>
    </row>
    <row r="9" spans="1:9" ht="13" customHeight="1">
      <c r="A9" s="16" t="s">
        <v>973</v>
      </c>
      <c r="B9" s="17" t="s">
        <v>974</v>
      </c>
      <c r="C9" s="13" t="s">
        <v>975</v>
      </c>
      <c r="D9" s="13" t="s">
        <v>61</v>
      </c>
      <c r="E9" s="18">
        <v>8294692</v>
      </c>
      <c r="F9" s="19">
        <v>4395.3572999999997</v>
      </c>
      <c r="G9" s="20">
        <v>2.7900000000000001E-2</v>
      </c>
      <c r="H9" s="21"/>
      <c r="I9" s="22"/>
    </row>
    <row r="10" spans="1:9" ht="13" customHeight="1">
      <c r="A10" s="16" t="s">
        <v>1569</v>
      </c>
      <c r="B10" s="17" t="s">
        <v>1570</v>
      </c>
      <c r="C10" s="13" t="s">
        <v>1571</v>
      </c>
      <c r="D10" s="13" t="s">
        <v>150</v>
      </c>
      <c r="E10" s="18">
        <v>73113</v>
      </c>
      <c r="F10" s="19">
        <v>4328.2896000000001</v>
      </c>
      <c r="G10" s="20">
        <v>2.75E-2</v>
      </c>
      <c r="H10" s="21"/>
      <c r="I10" s="22"/>
    </row>
    <row r="11" spans="1:9" ht="13" customHeight="1">
      <c r="A11" s="16" t="s">
        <v>891</v>
      </c>
      <c r="B11" s="17" t="s">
        <v>892</v>
      </c>
      <c r="C11" s="13" t="s">
        <v>893</v>
      </c>
      <c r="D11" s="13" t="s">
        <v>61</v>
      </c>
      <c r="E11" s="18">
        <v>1519351</v>
      </c>
      <c r="F11" s="19">
        <v>4058.1864999999998</v>
      </c>
      <c r="G11" s="20">
        <v>2.58E-2</v>
      </c>
      <c r="H11" s="21"/>
      <c r="I11" s="22"/>
    </row>
    <row r="12" spans="1:9" ht="13" customHeight="1">
      <c r="A12" s="16" t="s">
        <v>1254</v>
      </c>
      <c r="B12" s="17" t="s">
        <v>1255</v>
      </c>
      <c r="C12" s="13" t="s">
        <v>1256</v>
      </c>
      <c r="D12" s="13" t="s">
        <v>317</v>
      </c>
      <c r="E12" s="18">
        <v>625443</v>
      </c>
      <c r="F12" s="19">
        <v>3901.8262</v>
      </c>
      <c r="G12" s="20">
        <v>2.4799999999999999E-2</v>
      </c>
      <c r="H12" s="21"/>
      <c r="I12" s="22"/>
    </row>
    <row r="13" spans="1:9" ht="13" customHeight="1">
      <c r="A13" s="16" t="s">
        <v>220</v>
      </c>
      <c r="B13" s="17" t="s">
        <v>221</v>
      </c>
      <c r="C13" s="13" t="s">
        <v>222</v>
      </c>
      <c r="D13" s="13" t="s">
        <v>61</v>
      </c>
      <c r="E13" s="18">
        <v>17346433</v>
      </c>
      <c r="F13" s="19">
        <v>3746.8294999999998</v>
      </c>
      <c r="G13" s="20">
        <v>2.3800000000000002E-2</v>
      </c>
      <c r="H13" s="21"/>
      <c r="I13" s="22"/>
    </row>
    <row r="14" spans="1:9" ht="13" customHeight="1">
      <c r="A14" s="16" t="s">
        <v>1210</v>
      </c>
      <c r="B14" s="17" t="s">
        <v>1211</v>
      </c>
      <c r="C14" s="13" t="s">
        <v>1212</v>
      </c>
      <c r="D14" s="13" t="s">
        <v>317</v>
      </c>
      <c r="E14" s="18">
        <v>120837</v>
      </c>
      <c r="F14" s="19">
        <v>3628.8559</v>
      </c>
      <c r="G14" s="20">
        <v>2.3E-2</v>
      </c>
      <c r="H14" s="21"/>
      <c r="I14" s="22"/>
    </row>
    <row r="15" spans="1:9" ht="13" customHeight="1">
      <c r="A15" s="16" t="s">
        <v>1137</v>
      </c>
      <c r="B15" s="17" t="s">
        <v>1138</v>
      </c>
      <c r="C15" s="13" t="s">
        <v>1139</v>
      </c>
      <c r="D15" s="13" t="s">
        <v>208</v>
      </c>
      <c r="E15" s="18">
        <v>244011</v>
      </c>
      <c r="F15" s="19">
        <v>3560.8525</v>
      </c>
      <c r="G15" s="20">
        <v>2.2599999999999999E-2</v>
      </c>
      <c r="H15" s="21"/>
      <c r="I15" s="22"/>
    </row>
    <row r="16" spans="1:9" ht="13" customHeight="1">
      <c r="A16" s="16" t="s">
        <v>383</v>
      </c>
      <c r="B16" s="17" t="s">
        <v>384</v>
      </c>
      <c r="C16" s="13" t="s">
        <v>385</v>
      </c>
      <c r="D16" s="13" t="s">
        <v>79</v>
      </c>
      <c r="E16" s="18">
        <v>369878</v>
      </c>
      <c r="F16" s="19">
        <v>3519.3892000000001</v>
      </c>
      <c r="G16" s="20">
        <v>2.23E-2</v>
      </c>
      <c r="H16" s="21"/>
      <c r="I16" s="22"/>
    </row>
    <row r="17" spans="1:9" ht="13" customHeight="1">
      <c r="A17" s="16" t="s">
        <v>1099</v>
      </c>
      <c r="B17" s="17" t="s">
        <v>1100</v>
      </c>
      <c r="C17" s="13" t="s">
        <v>1101</v>
      </c>
      <c r="D17" s="13" t="s">
        <v>179</v>
      </c>
      <c r="E17" s="18">
        <v>53608</v>
      </c>
      <c r="F17" s="19">
        <v>3423.9430000000002</v>
      </c>
      <c r="G17" s="20">
        <v>2.1700000000000001E-2</v>
      </c>
      <c r="H17" s="21"/>
      <c r="I17" s="22"/>
    </row>
    <row r="18" spans="1:9" ht="13" customHeight="1">
      <c r="A18" s="16" t="s">
        <v>1789</v>
      </c>
      <c r="B18" s="17" t="s">
        <v>1790</v>
      </c>
      <c r="C18" s="13" t="s">
        <v>1791</v>
      </c>
      <c r="D18" s="13" t="s">
        <v>79</v>
      </c>
      <c r="E18" s="18">
        <v>267902</v>
      </c>
      <c r="F18" s="19">
        <v>3411.9998999999998</v>
      </c>
      <c r="G18" s="20">
        <v>2.1700000000000001E-2</v>
      </c>
      <c r="H18" s="21"/>
      <c r="I18" s="22"/>
    </row>
    <row r="19" spans="1:9" ht="13" customHeight="1">
      <c r="A19" s="16" t="s">
        <v>906</v>
      </c>
      <c r="B19" s="17" t="s">
        <v>907</v>
      </c>
      <c r="C19" s="13" t="s">
        <v>908</v>
      </c>
      <c r="D19" s="13" t="s">
        <v>212</v>
      </c>
      <c r="E19" s="18">
        <v>2278698</v>
      </c>
      <c r="F19" s="19">
        <v>3371.3337000000001</v>
      </c>
      <c r="G19" s="20">
        <v>2.1399999999999999E-2</v>
      </c>
      <c r="H19" s="21"/>
      <c r="I19" s="22"/>
    </row>
    <row r="20" spans="1:9" ht="13" customHeight="1">
      <c r="A20" s="16" t="s">
        <v>1069</v>
      </c>
      <c r="B20" s="17" t="s">
        <v>1070</v>
      </c>
      <c r="C20" s="13" t="s">
        <v>1071</v>
      </c>
      <c r="D20" s="13" t="s">
        <v>179</v>
      </c>
      <c r="E20" s="18">
        <v>345980</v>
      </c>
      <c r="F20" s="19">
        <v>3110.7062000000001</v>
      </c>
      <c r="G20" s="20">
        <v>1.9800000000000002E-2</v>
      </c>
      <c r="H20" s="21"/>
      <c r="I20" s="22"/>
    </row>
    <row r="21" spans="1:9" ht="13" customHeight="1">
      <c r="A21" s="16" t="s">
        <v>1206</v>
      </c>
      <c r="B21" s="17" t="s">
        <v>1207</v>
      </c>
      <c r="C21" s="13" t="s">
        <v>1208</v>
      </c>
      <c r="D21" s="13" t="s">
        <v>1209</v>
      </c>
      <c r="E21" s="18">
        <v>324513</v>
      </c>
      <c r="F21" s="19">
        <v>3058.2105000000001</v>
      </c>
      <c r="G21" s="20">
        <v>1.9400000000000001E-2</v>
      </c>
      <c r="H21" s="21"/>
      <c r="I21" s="22"/>
    </row>
    <row r="22" spans="1:9" ht="13" customHeight="1">
      <c r="A22" s="16" t="s">
        <v>1792</v>
      </c>
      <c r="B22" s="17" t="s">
        <v>1793</v>
      </c>
      <c r="C22" s="13" t="s">
        <v>1794</v>
      </c>
      <c r="D22" s="13" t="s">
        <v>317</v>
      </c>
      <c r="E22" s="18">
        <v>249123</v>
      </c>
      <c r="F22" s="19">
        <v>3036.3110999999999</v>
      </c>
      <c r="G22" s="20">
        <v>1.9300000000000001E-2</v>
      </c>
      <c r="H22" s="21"/>
      <c r="I22" s="22"/>
    </row>
    <row r="23" spans="1:9" ht="13" customHeight="1">
      <c r="A23" s="16" t="s">
        <v>1912</v>
      </c>
      <c r="B23" s="17" t="s">
        <v>1913</v>
      </c>
      <c r="C23" s="13" t="s">
        <v>1914</v>
      </c>
      <c r="D23" s="13" t="s">
        <v>86</v>
      </c>
      <c r="E23" s="18">
        <v>582172</v>
      </c>
      <c r="F23" s="19">
        <v>3017.3975</v>
      </c>
      <c r="G23" s="20">
        <v>1.9199999999999998E-2</v>
      </c>
      <c r="H23" s="21"/>
      <c r="I23" s="22"/>
    </row>
    <row r="24" spans="1:9" ht="13" customHeight="1">
      <c r="A24" s="16" t="s">
        <v>1915</v>
      </c>
      <c r="B24" s="17" t="s">
        <v>1916</v>
      </c>
      <c r="C24" s="13" t="s">
        <v>1917</v>
      </c>
      <c r="D24" s="13" t="s">
        <v>370</v>
      </c>
      <c r="E24" s="18">
        <v>151329</v>
      </c>
      <c r="F24" s="19">
        <v>2951.9748</v>
      </c>
      <c r="G24" s="20">
        <v>1.8700000000000001E-2</v>
      </c>
      <c r="H24" s="21"/>
      <c r="I24" s="22"/>
    </row>
    <row r="25" spans="1:9" ht="13" customHeight="1">
      <c r="A25" s="16" t="s">
        <v>1184</v>
      </c>
      <c r="B25" s="17" t="s">
        <v>1185</v>
      </c>
      <c r="C25" s="13" t="s">
        <v>1186</v>
      </c>
      <c r="D25" s="13" t="s">
        <v>301</v>
      </c>
      <c r="E25" s="18">
        <v>1808722</v>
      </c>
      <c r="F25" s="19">
        <v>2944.2377000000001</v>
      </c>
      <c r="G25" s="20">
        <v>1.8700000000000001E-2</v>
      </c>
      <c r="H25" s="21"/>
      <c r="I25" s="22"/>
    </row>
    <row r="26" spans="1:9" ht="13" customHeight="1">
      <c r="A26" s="16" t="s">
        <v>982</v>
      </c>
      <c r="B26" s="17" t="s">
        <v>983</v>
      </c>
      <c r="C26" s="13" t="s">
        <v>984</v>
      </c>
      <c r="D26" s="13" t="s">
        <v>127</v>
      </c>
      <c r="E26" s="18">
        <v>356443</v>
      </c>
      <c r="F26" s="19">
        <v>2870.2573000000002</v>
      </c>
      <c r="G26" s="20">
        <v>1.8200000000000001E-2</v>
      </c>
      <c r="H26" s="21"/>
      <c r="I26" s="22"/>
    </row>
    <row r="27" spans="1:9" ht="13" customHeight="1">
      <c r="A27" s="16" t="s">
        <v>967</v>
      </c>
      <c r="B27" s="17" t="s">
        <v>968</v>
      </c>
      <c r="C27" s="13" t="s">
        <v>969</v>
      </c>
      <c r="D27" s="13" t="s">
        <v>127</v>
      </c>
      <c r="E27" s="18">
        <v>116967</v>
      </c>
      <c r="F27" s="19">
        <v>2741.7064999999998</v>
      </c>
      <c r="G27" s="20">
        <v>1.7399999999999999E-2</v>
      </c>
      <c r="H27" s="21"/>
      <c r="I27" s="22"/>
    </row>
    <row r="28" spans="1:9" ht="13" customHeight="1">
      <c r="A28" s="16" t="s">
        <v>1190</v>
      </c>
      <c r="B28" s="17" t="s">
        <v>1191</v>
      </c>
      <c r="C28" s="13" t="s">
        <v>1192</v>
      </c>
      <c r="D28" s="13" t="s">
        <v>408</v>
      </c>
      <c r="E28" s="18">
        <v>158715</v>
      </c>
      <c r="F28" s="19">
        <v>2697.3613999999998</v>
      </c>
      <c r="G28" s="20">
        <v>1.7100000000000001E-2</v>
      </c>
      <c r="H28" s="21"/>
      <c r="I28" s="22"/>
    </row>
    <row r="29" spans="1:9" ht="13" customHeight="1">
      <c r="A29" s="16" t="s">
        <v>1072</v>
      </c>
      <c r="B29" s="17" t="s">
        <v>1073</v>
      </c>
      <c r="C29" s="13" t="s">
        <v>1074</v>
      </c>
      <c r="D29" s="13" t="s">
        <v>171</v>
      </c>
      <c r="E29" s="18">
        <v>583156</v>
      </c>
      <c r="F29" s="19">
        <v>2651.0272</v>
      </c>
      <c r="G29" s="20">
        <v>1.6799999999999999E-2</v>
      </c>
      <c r="H29" s="21"/>
      <c r="I29" s="22"/>
    </row>
    <row r="30" spans="1:9" ht="13" customHeight="1">
      <c r="A30" s="16" t="s">
        <v>1263</v>
      </c>
      <c r="B30" s="17" t="s">
        <v>1264</v>
      </c>
      <c r="C30" s="13" t="s">
        <v>1265</v>
      </c>
      <c r="D30" s="13" t="s">
        <v>1266</v>
      </c>
      <c r="E30" s="18">
        <v>145517</v>
      </c>
      <c r="F30" s="19">
        <v>2618.4328999999998</v>
      </c>
      <c r="G30" s="20">
        <v>1.66E-2</v>
      </c>
      <c r="H30" s="21"/>
      <c r="I30" s="22"/>
    </row>
    <row r="31" spans="1:9" ht="13" customHeight="1">
      <c r="A31" s="16" t="s">
        <v>1918</v>
      </c>
      <c r="B31" s="17" t="s">
        <v>1919</v>
      </c>
      <c r="C31" s="13" t="s">
        <v>1920</v>
      </c>
      <c r="D31" s="13" t="s">
        <v>79</v>
      </c>
      <c r="E31" s="18">
        <v>418504</v>
      </c>
      <c r="F31" s="19">
        <v>2554.9668999999999</v>
      </c>
      <c r="G31" s="20">
        <v>1.6199999999999999E-2</v>
      </c>
      <c r="H31" s="21"/>
      <c r="I31" s="22"/>
    </row>
    <row r="32" spans="1:9" ht="13" customHeight="1">
      <c r="A32" s="16" t="s">
        <v>1921</v>
      </c>
      <c r="B32" s="17" t="s">
        <v>1922</v>
      </c>
      <c r="C32" s="13" t="s">
        <v>1923</v>
      </c>
      <c r="D32" s="13" t="s">
        <v>317</v>
      </c>
      <c r="E32" s="18">
        <v>304872</v>
      </c>
      <c r="F32" s="19">
        <v>2482.8775999999998</v>
      </c>
      <c r="G32" s="20">
        <v>1.5800000000000002E-2</v>
      </c>
      <c r="H32" s="21"/>
      <c r="I32" s="22"/>
    </row>
    <row r="33" spans="1:9" ht="13" customHeight="1">
      <c r="A33" s="16" t="s">
        <v>1075</v>
      </c>
      <c r="B33" s="17" t="s">
        <v>1076</v>
      </c>
      <c r="C33" s="13" t="s">
        <v>1077</v>
      </c>
      <c r="D33" s="13" t="s">
        <v>179</v>
      </c>
      <c r="E33" s="18">
        <v>112792</v>
      </c>
      <c r="F33" s="19">
        <v>2452.5491999999999</v>
      </c>
      <c r="G33" s="20">
        <v>1.5599999999999999E-2</v>
      </c>
      <c r="H33" s="21"/>
      <c r="I33" s="22"/>
    </row>
    <row r="34" spans="1:9" ht="13" customHeight="1">
      <c r="A34" s="16" t="s">
        <v>1924</v>
      </c>
      <c r="B34" s="17" t="s">
        <v>1925</v>
      </c>
      <c r="C34" s="13" t="s">
        <v>1926</v>
      </c>
      <c r="D34" s="13" t="s">
        <v>301</v>
      </c>
      <c r="E34" s="18">
        <v>227175</v>
      </c>
      <c r="F34" s="19">
        <v>2227.6781000000001</v>
      </c>
      <c r="G34" s="20">
        <v>1.41E-2</v>
      </c>
      <c r="H34" s="21"/>
      <c r="I34" s="22"/>
    </row>
    <row r="35" spans="1:9" ht="13" customHeight="1">
      <c r="A35" s="16" t="s">
        <v>1927</v>
      </c>
      <c r="B35" s="17" t="s">
        <v>1928</v>
      </c>
      <c r="C35" s="13" t="s">
        <v>1929</v>
      </c>
      <c r="D35" s="13" t="s">
        <v>208</v>
      </c>
      <c r="E35" s="18">
        <v>251411</v>
      </c>
      <c r="F35" s="19">
        <v>2224.9874</v>
      </c>
      <c r="G35" s="20">
        <v>1.41E-2</v>
      </c>
      <c r="H35" s="21"/>
      <c r="I35" s="22"/>
    </row>
    <row r="36" spans="1:9" ht="13" customHeight="1">
      <c r="A36" s="16" t="s">
        <v>1084</v>
      </c>
      <c r="B36" s="17" t="s">
        <v>1085</v>
      </c>
      <c r="C36" s="13" t="s">
        <v>1086</v>
      </c>
      <c r="D36" s="13" t="s">
        <v>179</v>
      </c>
      <c r="E36" s="18">
        <v>218249</v>
      </c>
      <c r="F36" s="19">
        <v>2113.7415999999998</v>
      </c>
      <c r="G36" s="20">
        <v>1.34E-2</v>
      </c>
      <c r="H36" s="21"/>
      <c r="I36" s="22"/>
    </row>
    <row r="37" spans="1:9" ht="13" customHeight="1">
      <c r="A37" s="16" t="s">
        <v>267</v>
      </c>
      <c r="B37" s="17" t="s">
        <v>268</v>
      </c>
      <c r="C37" s="13" t="s">
        <v>269</v>
      </c>
      <c r="D37" s="13" t="s">
        <v>79</v>
      </c>
      <c r="E37" s="18">
        <v>673564</v>
      </c>
      <c r="F37" s="19">
        <v>2078.2817</v>
      </c>
      <c r="G37" s="20">
        <v>1.32E-2</v>
      </c>
      <c r="H37" s="21"/>
      <c r="I37" s="22"/>
    </row>
    <row r="38" spans="1:9" ht="13" customHeight="1">
      <c r="A38" s="16" t="s">
        <v>1102</v>
      </c>
      <c r="B38" s="17" t="s">
        <v>1103</v>
      </c>
      <c r="C38" s="13" t="s">
        <v>1104</v>
      </c>
      <c r="D38" s="13" t="s">
        <v>1105</v>
      </c>
      <c r="E38" s="18">
        <v>121453</v>
      </c>
      <c r="F38" s="19">
        <v>2034.0948000000001</v>
      </c>
      <c r="G38" s="20">
        <v>1.29E-2</v>
      </c>
      <c r="H38" s="21"/>
      <c r="I38" s="22"/>
    </row>
    <row r="39" spans="1:9" ht="13" customHeight="1">
      <c r="A39" s="16" t="s">
        <v>1930</v>
      </c>
      <c r="B39" s="17" t="s">
        <v>1931</v>
      </c>
      <c r="C39" s="13" t="s">
        <v>1932</v>
      </c>
      <c r="D39" s="13" t="s">
        <v>157</v>
      </c>
      <c r="E39" s="18">
        <v>420609</v>
      </c>
      <c r="F39" s="19">
        <v>2025.0219999999999</v>
      </c>
      <c r="G39" s="20">
        <v>1.29E-2</v>
      </c>
      <c r="H39" s="21"/>
      <c r="I39" s="22"/>
    </row>
    <row r="40" spans="1:9" ht="13" customHeight="1">
      <c r="A40" s="16" t="s">
        <v>979</v>
      </c>
      <c r="B40" s="17" t="s">
        <v>980</v>
      </c>
      <c r="C40" s="13" t="s">
        <v>981</v>
      </c>
      <c r="D40" s="13" t="s">
        <v>79</v>
      </c>
      <c r="E40" s="18">
        <v>122105</v>
      </c>
      <c r="F40" s="19">
        <v>2006.1851999999999</v>
      </c>
      <c r="G40" s="20">
        <v>1.2699999999999999E-2</v>
      </c>
      <c r="H40" s="21"/>
      <c r="I40" s="22"/>
    </row>
    <row r="41" spans="1:9" ht="13" customHeight="1">
      <c r="A41" s="16" t="s">
        <v>1285</v>
      </c>
      <c r="B41" s="17" t="s">
        <v>1286</v>
      </c>
      <c r="C41" s="13" t="s">
        <v>1287</v>
      </c>
      <c r="D41" s="13" t="s">
        <v>1288</v>
      </c>
      <c r="E41" s="18">
        <v>144545</v>
      </c>
      <c r="F41" s="19">
        <v>1883.855</v>
      </c>
      <c r="G41" s="20">
        <v>1.2E-2</v>
      </c>
      <c r="H41" s="21"/>
      <c r="I41" s="22"/>
    </row>
    <row r="42" spans="1:9" ht="13" customHeight="1">
      <c r="A42" s="16" t="s">
        <v>1267</v>
      </c>
      <c r="B42" s="17" t="s">
        <v>1268</v>
      </c>
      <c r="C42" s="13" t="s">
        <v>1269</v>
      </c>
      <c r="D42" s="13" t="s">
        <v>157</v>
      </c>
      <c r="E42" s="18">
        <v>241539</v>
      </c>
      <c r="F42" s="19">
        <v>1746.0853999999999</v>
      </c>
      <c r="G42" s="20">
        <v>1.11E-2</v>
      </c>
      <c r="H42" s="21"/>
      <c r="I42" s="22"/>
    </row>
    <row r="43" spans="1:9" ht="13" customHeight="1">
      <c r="A43" s="16" t="s">
        <v>1178</v>
      </c>
      <c r="B43" s="17" t="s">
        <v>1179</v>
      </c>
      <c r="C43" s="13" t="s">
        <v>1180</v>
      </c>
      <c r="D43" s="13" t="s">
        <v>408</v>
      </c>
      <c r="E43" s="18">
        <v>11113</v>
      </c>
      <c r="F43" s="19">
        <v>1653.3921</v>
      </c>
      <c r="G43" s="20">
        <v>1.0500000000000001E-2</v>
      </c>
      <c r="H43" s="21"/>
      <c r="I43" s="22"/>
    </row>
    <row r="44" spans="1:9" ht="13" customHeight="1">
      <c r="A44" s="16" t="s">
        <v>909</v>
      </c>
      <c r="B44" s="17" t="s">
        <v>910</v>
      </c>
      <c r="C44" s="13" t="s">
        <v>911</v>
      </c>
      <c r="D44" s="13" t="s">
        <v>219</v>
      </c>
      <c r="E44" s="18">
        <v>234173</v>
      </c>
      <c r="F44" s="19">
        <v>1594.1327000000001</v>
      </c>
      <c r="G44" s="20">
        <v>1.01E-2</v>
      </c>
      <c r="H44" s="21"/>
      <c r="I44" s="22"/>
    </row>
    <row r="45" spans="1:9" ht="13" customHeight="1">
      <c r="A45" s="16" t="s">
        <v>1127</v>
      </c>
      <c r="B45" s="17" t="s">
        <v>1128</v>
      </c>
      <c r="C45" s="13" t="s">
        <v>1129</v>
      </c>
      <c r="D45" s="13" t="s">
        <v>146</v>
      </c>
      <c r="E45" s="18">
        <v>216316</v>
      </c>
      <c r="F45" s="19">
        <v>1547.3082999999999</v>
      </c>
      <c r="G45" s="20">
        <v>9.7999999999999997E-3</v>
      </c>
      <c r="H45" s="21"/>
      <c r="I45" s="22"/>
    </row>
    <row r="46" spans="1:9" ht="13" customHeight="1">
      <c r="A46" s="16" t="s">
        <v>1087</v>
      </c>
      <c r="B46" s="17" t="s">
        <v>1088</v>
      </c>
      <c r="C46" s="13" t="s">
        <v>1089</v>
      </c>
      <c r="D46" s="13" t="s">
        <v>179</v>
      </c>
      <c r="E46" s="18">
        <v>182914</v>
      </c>
      <c r="F46" s="19">
        <v>1515.9911999999999</v>
      </c>
      <c r="G46" s="20">
        <v>9.5999999999999992E-3</v>
      </c>
      <c r="H46" s="21"/>
      <c r="I46" s="22"/>
    </row>
    <row r="47" spans="1:9" ht="13" customHeight="1">
      <c r="A47" s="16" t="s">
        <v>1279</v>
      </c>
      <c r="B47" s="17" t="s">
        <v>1280</v>
      </c>
      <c r="C47" s="13" t="s">
        <v>1281</v>
      </c>
      <c r="D47" s="13" t="s">
        <v>1205</v>
      </c>
      <c r="E47" s="18">
        <v>299512</v>
      </c>
      <c r="F47" s="19">
        <v>1475.9951000000001</v>
      </c>
      <c r="G47" s="20">
        <v>9.4000000000000004E-3</v>
      </c>
      <c r="H47" s="21"/>
      <c r="I47" s="22"/>
    </row>
    <row r="48" spans="1:9" ht="13" customHeight="1">
      <c r="A48" s="16" t="s">
        <v>96</v>
      </c>
      <c r="B48" s="17" t="s">
        <v>97</v>
      </c>
      <c r="C48" s="13" t="s">
        <v>98</v>
      </c>
      <c r="D48" s="13" t="s">
        <v>99</v>
      </c>
      <c r="E48" s="18">
        <v>999809</v>
      </c>
      <c r="F48" s="19">
        <v>1469.6192000000001</v>
      </c>
      <c r="G48" s="20">
        <v>9.2999999999999992E-3</v>
      </c>
      <c r="H48" s="21"/>
      <c r="I48" s="22"/>
    </row>
    <row r="49" spans="1:9" ht="13" customHeight="1">
      <c r="A49" s="16" t="s">
        <v>1317</v>
      </c>
      <c r="B49" s="17" t="s">
        <v>1318</v>
      </c>
      <c r="C49" s="13" t="s">
        <v>1319</v>
      </c>
      <c r="D49" s="13" t="s">
        <v>240</v>
      </c>
      <c r="E49" s="18">
        <v>311452</v>
      </c>
      <c r="F49" s="19">
        <v>1430.9662000000001</v>
      </c>
      <c r="G49" s="20">
        <v>9.1000000000000004E-3</v>
      </c>
      <c r="H49" s="21"/>
      <c r="I49" s="22"/>
    </row>
    <row r="50" spans="1:9" ht="13" customHeight="1">
      <c r="A50" s="16" t="s">
        <v>988</v>
      </c>
      <c r="B50" s="17" t="s">
        <v>989</v>
      </c>
      <c r="C50" s="13" t="s">
        <v>990</v>
      </c>
      <c r="D50" s="13" t="s">
        <v>127</v>
      </c>
      <c r="E50" s="18">
        <v>55531</v>
      </c>
      <c r="F50" s="19">
        <v>1415.152</v>
      </c>
      <c r="G50" s="20">
        <v>8.9999999999999993E-3</v>
      </c>
      <c r="H50" s="21"/>
      <c r="I50" s="22"/>
    </row>
    <row r="51" spans="1:9" ht="13" customHeight="1">
      <c r="A51" s="16" t="s">
        <v>1106</v>
      </c>
      <c r="B51" s="17" t="s">
        <v>1107</v>
      </c>
      <c r="C51" s="13" t="s">
        <v>1108</v>
      </c>
      <c r="D51" s="13" t="s">
        <v>327</v>
      </c>
      <c r="E51" s="18">
        <v>261665</v>
      </c>
      <c r="F51" s="19">
        <v>1383.1612</v>
      </c>
      <c r="G51" s="20">
        <v>8.8000000000000005E-3</v>
      </c>
      <c r="H51" s="21"/>
      <c r="I51" s="22"/>
    </row>
    <row r="52" spans="1:9" ht="13" customHeight="1">
      <c r="A52" s="16" t="s">
        <v>1199</v>
      </c>
      <c r="B52" s="17" t="s">
        <v>1200</v>
      </c>
      <c r="C52" s="13" t="s">
        <v>1201</v>
      </c>
      <c r="D52" s="13" t="s">
        <v>317</v>
      </c>
      <c r="E52" s="18">
        <v>297748</v>
      </c>
      <c r="F52" s="19">
        <v>1366.8122000000001</v>
      </c>
      <c r="G52" s="20">
        <v>8.6999999999999994E-3</v>
      </c>
      <c r="H52" s="21"/>
      <c r="I52" s="22"/>
    </row>
    <row r="53" spans="1:9" ht="13" customHeight="1">
      <c r="A53" s="16" t="s">
        <v>1155</v>
      </c>
      <c r="B53" s="17" t="s">
        <v>1156</v>
      </c>
      <c r="C53" s="13" t="s">
        <v>1157</v>
      </c>
      <c r="D53" s="13" t="s">
        <v>171</v>
      </c>
      <c r="E53" s="18">
        <v>592735</v>
      </c>
      <c r="F53" s="19">
        <v>1365.6614</v>
      </c>
      <c r="G53" s="20">
        <v>8.6999999999999994E-3</v>
      </c>
      <c r="H53" s="21"/>
      <c r="I53" s="22"/>
    </row>
    <row r="54" spans="1:9" ht="13" customHeight="1">
      <c r="A54" s="16" t="s">
        <v>985</v>
      </c>
      <c r="B54" s="17" t="s">
        <v>986</v>
      </c>
      <c r="C54" s="13" t="s">
        <v>987</v>
      </c>
      <c r="D54" s="13" t="s">
        <v>127</v>
      </c>
      <c r="E54" s="18">
        <v>21943</v>
      </c>
      <c r="F54" s="19">
        <v>1333.1469999999999</v>
      </c>
      <c r="G54" s="20">
        <v>8.5000000000000006E-3</v>
      </c>
      <c r="H54" s="21"/>
      <c r="I54" s="22"/>
    </row>
    <row r="55" spans="1:9" ht="13" customHeight="1">
      <c r="A55" s="16" t="s">
        <v>1933</v>
      </c>
      <c r="B55" s="17" t="s">
        <v>1934</v>
      </c>
      <c r="C55" s="13" t="s">
        <v>1935</v>
      </c>
      <c r="D55" s="13" t="s">
        <v>219</v>
      </c>
      <c r="E55" s="18">
        <v>88930</v>
      </c>
      <c r="F55" s="19">
        <v>1286.1057000000001</v>
      </c>
      <c r="G55" s="20">
        <v>8.2000000000000007E-3</v>
      </c>
      <c r="H55" s="21"/>
      <c r="I55" s="22"/>
    </row>
    <row r="56" spans="1:9" ht="13" customHeight="1">
      <c r="A56" s="16" t="s">
        <v>1216</v>
      </c>
      <c r="B56" s="17" t="s">
        <v>1217</v>
      </c>
      <c r="C56" s="13" t="s">
        <v>1218</v>
      </c>
      <c r="D56" s="13" t="s">
        <v>317</v>
      </c>
      <c r="E56" s="18">
        <v>654478</v>
      </c>
      <c r="F56" s="19">
        <v>1230.4840999999999</v>
      </c>
      <c r="G56" s="20">
        <v>7.7999999999999996E-3</v>
      </c>
      <c r="H56" s="21"/>
      <c r="I56" s="22"/>
    </row>
    <row r="57" spans="1:9" ht="13" customHeight="1">
      <c r="A57" s="16" t="s">
        <v>1814</v>
      </c>
      <c r="B57" s="17" t="s">
        <v>1815</v>
      </c>
      <c r="C57" s="13" t="s">
        <v>1816</v>
      </c>
      <c r="D57" s="13" t="s">
        <v>150</v>
      </c>
      <c r="E57" s="18">
        <v>19868</v>
      </c>
      <c r="F57" s="19">
        <v>1220.0939000000001</v>
      </c>
      <c r="G57" s="20">
        <v>7.7000000000000002E-3</v>
      </c>
      <c r="H57" s="21"/>
      <c r="I57" s="22"/>
    </row>
    <row r="58" spans="1:9" ht="13" customHeight="1">
      <c r="A58" s="16" t="s">
        <v>885</v>
      </c>
      <c r="B58" s="17" t="s">
        <v>886</v>
      </c>
      <c r="C58" s="13" t="s">
        <v>887</v>
      </c>
      <c r="D58" s="13" t="s">
        <v>219</v>
      </c>
      <c r="E58" s="18">
        <v>26435</v>
      </c>
      <c r="F58" s="19">
        <v>1194.8356000000001</v>
      </c>
      <c r="G58" s="20">
        <v>7.6E-3</v>
      </c>
      <c r="H58" s="21"/>
      <c r="I58" s="22"/>
    </row>
    <row r="59" spans="1:9" ht="13" customHeight="1">
      <c r="A59" s="16" t="s">
        <v>1078</v>
      </c>
      <c r="B59" s="17" t="s">
        <v>1079</v>
      </c>
      <c r="C59" s="13" t="s">
        <v>1080</v>
      </c>
      <c r="D59" s="13" t="s">
        <v>179</v>
      </c>
      <c r="E59" s="18">
        <v>93625</v>
      </c>
      <c r="F59" s="19">
        <v>1130.1474000000001</v>
      </c>
      <c r="G59" s="20">
        <v>7.1999999999999998E-3</v>
      </c>
      <c r="H59" s="21"/>
      <c r="I59" s="22"/>
    </row>
    <row r="60" spans="1:9" ht="13" customHeight="1">
      <c r="A60" s="16" t="s">
        <v>1164</v>
      </c>
      <c r="B60" s="17" t="s">
        <v>1165</v>
      </c>
      <c r="C60" s="13" t="s">
        <v>1166</v>
      </c>
      <c r="D60" s="13" t="s">
        <v>179</v>
      </c>
      <c r="E60" s="18">
        <v>550699</v>
      </c>
      <c r="F60" s="19">
        <v>1112.1366</v>
      </c>
      <c r="G60" s="20">
        <v>7.1000000000000004E-3</v>
      </c>
      <c r="H60" s="21"/>
      <c r="I60" s="22"/>
    </row>
    <row r="61" spans="1:9" ht="13" customHeight="1">
      <c r="A61" s="16" t="s">
        <v>1213</v>
      </c>
      <c r="B61" s="17" t="s">
        <v>1214</v>
      </c>
      <c r="C61" s="13" t="s">
        <v>1215</v>
      </c>
      <c r="D61" s="13" t="s">
        <v>236</v>
      </c>
      <c r="E61" s="18">
        <v>142554</v>
      </c>
      <c r="F61" s="19">
        <v>1109.2127</v>
      </c>
      <c r="G61" s="20">
        <v>7.0000000000000001E-3</v>
      </c>
      <c r="H61" s="21"/>
      <c r="I61" s="22"/>
    </row>
    <row r="62" spans="1:9" ht="13" customHeight="1">
      <c r="A62" s="16" t="s">
        <v>58</v>
      </c>
      <c r="B62" s="17" t="s">
        <v>59</v>
      </c>
      <c r="C62" s="13" t="s">
        <v>60</v>
      </c>
      <c r="D62" s="13" t="s">
        <v>61</v>
      </c>
      <c r="E62" s="18">
        <v>350762</v>
      </c>
      <c r="F62" s="19">
        <v>1107.7064</v>
      </c>
      <c r="G62" s="20">
        <v>7.0000000000000001E-3</v>
      </c>
      <c r="H62" s="21"/>
      <c r="I62" s="22"/>
    </row>
    <row r="63" spans="1:9" ht="13" customHeight="1">
      <c r="A63" s="16" t="s">
        <v>976</v>
      </c>
      <c r="B63" s="17" t="s">
        <v>977</v>
      </c>
      <c r="C63" s="13" t="s">
        <v>978</v>
      </c>
      <c r="D63" s="13" t="s">
        <v>240</v>
      </c>
      <c r="E63" s="18">
        <v>1466766</v>
      </c>
      <c r="F63" s="19">
        <v>1105.9416000000001</v>
      </c>
      <c r="G63" s="20">
        <v>7.0000000000000001E-3</v>
      </c>
      <c r="H63" s="21"/>
      <c r="I63" s="22"/>
    </row>
    <row r="64" spans="1:9" ht="13" customHeight="1">
      <c r="A64" s="16" t="s">
        <v>1817</v>
      </c>
      <c r="B64" s="17" t="s">
        <v>1818</v>
      </c>
      <c r="C64" s="13" t="s">
        <v>1819</v>
      </c>
      <c r="D64" s="13" t="s">
        <v>317</v>
      </c>
      <c r="E64" s="18">
        <v>62247</v>
      </c>
      <c r="F64" s="19">
        <v>973.60530000000006</v>
      </c>
      <c r="G64" s="20">
        <v>6.1999999999999998E-3</v>
      </c>
      <c r="H64" s="21"/>
      <c r="I64" s="22"/>
    </row>
    <row r="65" spans="1:9" ht="13" customHeight="1">
      <c r="A65" s="16" t="s">
        <v>1320</v>
      </c>
      <c r="B65" s="17" t="s">
        <v>1321</v>
      </c>
      <c r="C65" s="13" t="s">
        <v>1322</v>
      </c>
      <c r="D65" s="13" t="s">
        <v>146</v>
      </c>
      <c r="E65" s="18">
        <v>118997</v>
      </c>
      <c r="F65" s="19">
        <v>960.66279999999995</v>
      </c>
      <c r="G65" s="20">
        <v>6.1000000000000004E-3</v>
      </c>
      <c r="H65" s="21"/>
      <c r="I65" s="22"/>
    </row>
    <row r="66" spans="1:9" ht="13" customHeight="1">
      <c r="A66" s="16" t="s">
        <v>1140</v>
      </c>
      <c r="B66" s="17" t="s">
        <v>1141</v>
      </c>
      <c r="C66" s="13" t="s">
        <v>1142</v>
      </c>
      <c r="D66" s="13" t="s">
        <v>179</v>
      </c>
      <c r="E66" s="18">
        <v>29345</v>
      </c>
      <c r="F66" s="19">
        <v>945.52520000000004</v>
      </c>
      <c r="G66" s="20">
        <v>6.0000000000000001E-3</v>
      </c>
      <c r="H66" s="21"/>
      <c r="I66" s="22"/>
    </row>
    <row r="67" spans="1:9" ht="13" customHeight="1">
      <c r="A67" s="16" t="s">
        <v>1232</v>
      </c>
      <c r="B67" s="17" t="s">
        <v>1233</v>
      </c>
      <c r="C67" s="13" t="s">
        <v>1234</v>
      </c>
      <c r="D67" s="13" t="s">
        <v>317</v>
      </c>
      <c r="E67" s="18">
        <v>26386</v>
      </c>
      <c r="F67" s="19">
        <v>922.71839999999997</v>
      </c>
      <c r="G67" s="20">
        <v>5.8999999999999999E-3</v>
      </c>
      <c r="H67" s="21"/>
      <c r="I67" s="22"/>
    </row>
    <row r="68" spans="1:9" ht="13" customHeight="1">
      <c r="A68" s="16" t="s">
        <v>1260</v>
      </c>
      <c r="B68" s="17" t="s">
        <v>1261</v>
      </c>
      <c r="C68" s="13" t="s">
        <v>1262</v>
      </c>
      <c r="D68" s="13" t="s">
        <v>408</v>
      </c>
      <c r="E68" s="18">
        <v>182248</v>
      </c>
      <c r="F68" s="19">
        <v>916.16070000000002</v>
      </c>
      <c r="G68" s="20">
        <v>5.7999999999999996E-3</v>
      </c>
      <c r="H68" s="21"/>
      <c r="I68" s="22"/>
    </row>
    <row r="69" spans="1:9" ht="13" customHeight="1">
      <c r="A69" s="16" t="s">
        <v>1257</v>
      </c>
      <c r="B69" s="17" t="s">
        <v>1258</v>
      </c>
      <c r="C69" s="13" t="s">
        <v>1259</v>
      </c>
      <c r="D69" s="13" t="s">
        <v>110</v>
      </c>
      <c r="E69" s="18">
        <v>119713</v>
      </c>
      <c r="F69" s="19">
        <v>903.53390000000002</v>
      </c>
      <c r="G69" s="20">
        <v>5.7000000000000002E-3</v>
      </c>
      <c r="H69" s="21"/>
      <c r="I69" s="22"/>
    </row>
    <row r="70" spans="1:9" ht="13" customHeight="1">
      <c r="A70" s="16" t="s">
        <v>1175</v>
      </c>
      <c r="B70" s="17" t="s">
        <v>1176</v>
      </c>
      <c r="C70" s="13" t="s">
        <v>1177</v>
      </c>
      <c r="D70" s="13" t="s">
        <v>61</v>
      </c>
      <c r="E70" s="18">
        <v>304559</v>
      </c>
      <c r="F70" s="19">
        <v>885.6576</v>
      </c>
      <c r="G70" s="20">
        <v>5.5999999999999999E-3</v>
      </c>
      <c r="H70" s="21"/>
      <c r="I70" s="22"/>
    </row>
    <row r="71" spans="1:9" ht="13" customHeight="1">
      <c r="A71" s="16" t="s">
        <v>1270</v>
      </c>
      <c r="B71" s="17" t="s">
        <v>1271</v>
      </c>
      <c r="C71" s="13" t="s">
        <v>1272</v>
      </c>
      <c r="D71" s="13" t="s">
        <v>219</v>
      </c>
      <c r="E71" s="18">
        <v>503328</v>
      </c>
      <c r="F71" s="19">
        <v>866.78110000000004</v>
      </c>
      <c r="G71" s="20">
        <v>5.4999999999999997E-3</v>
      </c>
      <c r="H71" s="21"/>
      <c r="I71" s="22"/>
    </row>
    <row r="72" spans="1:9" ht="13" customHeight="1">
      <c r="A72" s="16" t="s">
        <v>1143</v>
      </c>
      <c r="B72" s="17" t="s">
        <v>1144</v>
      </c>
      <c r="C72" s="13" t="s">
        <v>1145</v>
      </c>
      <c r="D72" s="13" t="s">
        <v>179</v>
      </c>
      <c r="E72" s="18">
        <v>490401</v>
      </c>
      <c r="F72" s="19">
        <v>863.74329999999998</v>
      </c>
      <c r="G72" s="20">
        <v>5.4999999999999997E-3</v>
      </c>
      <c r="H72" s="21"/>
      <c r="I72" s="22"/>
    </row>
    <row r="73" spans="1:9" ht="13" customHeight="1">
      <c r="A73" s="16" t="s">
        <v>1936</v>
      </c>
      <c r="B73" s="17" t="s">
        <v>1937</v>
      </c>
      <c r="C73" s="13" t="s">
        <v>1938</v>
      </c>
      <c r="D73" s="13" t="s">
        <v>1205</v>
      </c>
      <c r="E73" s="18">
        <v>65969</v>
      </c>
      <c r="F73" s="19">
        <v>808.18619999999999</v>
      </c>
      <c r="G73" s="20">
        <v>5.1000000000000004E-3</v>
      </c>
      <c r="H73" s="21"/>
      <c r="I73" s="22"/>
    </row>
    <row r="74" spans="1:9" ht="13" customHeight="1">
      <c r="A74" s="16" t="s">
        <v>1939</v>
      </c>
      <c r="B74" s="17" t="s">
        <v>1940</v>
      </c>
      <c r="C74" s="13" t="s">
        <v>1941</v>
      </c>
      <c r="D74" s="13" t="s">
        <v>317</v>
      </c>
      <c r="E74" s="18">
        <v>55505</v>
      </c>
      <c r="F74" s="19">
        <v>806.3211</v>
      </c>
      <c r="G74" s="20">
        <v>5.1000000000000004E-3</v>
      </c>
      <c r="H74" s="21"/>
      <c r="I74" s="22"/>
    </row>
    <row r="75" spans="1:9" ht="13" customHeight="1">
      <c r="A75" s="16" t="s">
        <v>1187</v>
      </c>
      <c r="B75" s="17" t="s">
        <v>1188</v>
      </c>
      <c r="C75" s="13" t="s">
        <v>1189</v>
      </c>
      <c r="D75" s="13" t="s">
        <v>146</v>
      </c>
      <c r="E75" s="18">
        <v>155212</v>
      </c>
      <c r="F75" s="19">
        <v>774.74069999999995</v>
      </c>
      <c r="G75" s="20">
        <v>4.8999999999999998E-3</v>
      </c>
      <c r="H75" s="21"/>
      <c r="I75" s="22"/>
    </row>
    <row r="76" spans="1:9" ht="13" customHeight="1">
      <c r="A76" s="16" t="s">
        <v>1820</v>
      </c>
      <c r="B76" s="17" t="s">
        <v>1821</v>
      </c>
      <c r="C76" s="13" t="s">
        <v>1822</v>
      </c>
      <c r="D76" s="13" t="s">
        <v>317</v>
      </c>
      <c r="E76" s="18">
        <v>355129</v>
      </c>
      <c r="F76" s="19">
        <v>764.2731</v>
      </c>
      <c r="G76" s="20">
        <v>4.8999999999999998E-3</v>
      </c>
      <c r="H76" s="21"/>
      <c r="I76" s="22"/>
    </row>
    <row r="77" spans="1:9" ht="13" customHeight="1">
      <c r="A77" s="16" t="s">
        <v>1202</v>
      </c>
      <c r="B77" s="17" t="s">
        <v>1203</v>
      </c>
      <c r="C77" s="13" t="s">
        <v>1204</v>
      </c>
      <c r="D77" s="13" t="s">
        <v>1205</v>
      </c>
      <c r="E77" s="18">
        <v>16000</v>
      </c>
      <c r="F77" s="19">
        <v>751.24800000000005</v>
      </c>
      <c r="G77" s="20">
        <v>4.7999999999999996E-3</v>
      </c>
      <c r="H77" s="21"/>
      <c r="I77" s="22"/>
    </row>
    <row r="78" spans="1:9" ht="13" customHeight="1">
      <c r="A78" s="16" t="s">
        <v>1826</v>
      </c>
      <c r="B78" s="17" t="s">
        <v>1827</v>
      </c>
      <c r="C78" s="13" t="s">
        <v>1828</v>
      </c>
      <c r="D78" s="13" t="s">
        <v>1209</v>
      </c>
      <c r="E78" s="18">
        <v>105358</v>
      </c>
      <c r="F78" s="19">
        <v>734.92470000000003</v>
      </c>
      <c r="G78" s="20">
        <v>4.7000000000000002E-3</v>
      </c>
      <c r="H78" s="21"/>
      <c r="I78" s="22"/>
    </row>
    <row r="79" spans="1:9" ht="13" customHeight="1">
      <c r="A79" s="16" t="s">
        <v>1942</v>
      </c>
      <c r="B79" s="17" t="s">
        <v>1943</v>
      </c>
      <c r="C79" s="13" t="s">
        <v>1944</v>
      </c>
      <c r="D79" s="13" t="s">
        <v>150</v>
      </c>
      <c r="E79" s="18">
        <v>58783</v>
      </c>
      <c r="F79" s="19">
        <v>696.10829999999999</v>
      </c>
      <c r="G79" s="20">
        <v>4.4000000000000003E-3</v>
      </c>
      <c r="H79" s="21"/>
      <c r="I79" s="22"/>
    </row>
    <row r="80" spans="1:9" ht="13" customHeight="1">
      <c r="A80" s="16" t="s">
        <v>1945</v>
      </c>
      <c r="B80" s="17" t="s">
        <v>1946</v>
      </c>
      <c r="C80" s="13" t="s">
        <v>1947</v>
      </c>
      <c r="D80" s="13" t="s">
        <v>79</v>
      </c>
      <c r="E80" s="18">
        <v>3136</v>
      </c>
      <c r="F80" s="19">
        <v>635.98080000000004</v>
      </c>
      <c r="G80" s="20">
        <v>4.0000000000000001E-3</v>
      </c>
      <c r="H80" s="21"/>
      <c r="I80" s="22"/>
    </row>
    <row r="81" spans="1:9" ht="13" customHeight="1">
      <c r="A81" s="16" t="s">
        <v>1149</v>
      </c>
      <c r="B81" s="17" t="s">
        <v>1150</v>
      </c>
      <c r="C81" s="13" t="s">
        <v>1151</v>
      </c>
      <c r="D81" s="13" t="s">
        <v>179</v>
      </c>
      <c r="E81" s="18">
        <v>9950</v>
      </c>
      <c r="F81" s="19">
        <v>520.93230000000005</v>
      </c>
      <c r="G81" s="20">
        <v>3.3E-3</v>
      </c>
      <c r="H81" s="21"/>
      <c r="I81" s="22"/>
    </row>
    <row r="82" spans="1:9" ht="13" customHeight="1">
      <c r="A82" s="16" t="s">
        <v>970</v>
      </c>
      <c r="B82" s="17" t="s">
        <v>971</v>
      </c>
      <c r="C82" s="13" t="s">
        <v>972</v>
      </c>
      <c r="D82" s="13" t="s">
        <v>240</v>
      </c>
      <c r="E82" s="18">
        <v>140915</v>
      </c>
      <c r="F82" s="19">
        <v>485.59309999999999</v>
      </c>
      <c r="G82" s="20">
        <v>3.0999999999999999E-3</v>
      </c>
      <c r="H82" s="21"/>
      <c r="I82" s="22"/>
    </row>
    <row r="83" spans="1:9" ht="13" customHeight="1">
      <c r="A83" s="16" t="s">
        <v>1948</v>
      </c>
      <c r="B83" s="17" t="s">
        <v>1949</v>
      </c>
      <c r="C83" s="13" t="s">
        <v>1950</v>
      </c>
      <c r="D83" s="13" t="s">
        <v>1209</v>
      </c>
      <c r="E83" s="18">
        <v>48867</v>
      </c>
      <c r="F83" s="19">
        <v>415.63830000000002</v>
      </c>
      <c r="G83" s="20">
        <v>2.5999999999999999E-3</v>
      </c>
      <c r="H83" s="21"/>
      <c r="I83" s="22"/>
    </row>
    <row r="84" spans="1:9" ht="13" customHeight="1">
      <c r="A84" s="16" t="s">
        <v>1161</v>
      </c>
      <c r="B84" s="17" t="s">
        <v>1162</v>
      </c>
      <c r="C84" s="13" t="s">
        <v>1163</v>
      </c>
      <c r="D84" s="13" t="s">
        <v>212</v>
      </c>
      <c r="E84" s="18">
        <v>71508</v>
      </c>
      <c r="F84" s="19">
        <v>400.8381</v>
      </c>
      <c r="G84" s="20">
        <v>2.5000000000000001E-3</v>
      </c>
      <c r="H84" s="21"/>
      <c r="I84" s="22"/>
    </row>
    <row r="85" spans="1:9" ht="13" customHeight="1">
      <c r="A85" s="16" t="s">
        <v>1951</v>
      </c>
      <c r="B85" s="17" t="s">
        <v>1952</v>
      </c>
      <c r="C85" s="13" t="s">
        <v>1953</v>
      </c>
      <c r="D85" s="13" t="s">
        <v>146</v>
      </c>
      <c r="E85" s="18">
        <v>64818</v>
      </c>
      <c r="F85" s="19">
        <v>377.30560000000003</v>
      </c>
      <c r="G85" s="20">
        <v>2.3999999999999998E-3</v>
      </c>
      <c r="H85" s="21"/>
      <c r="I85" s="22"/>
    </row>
    <row r="86" spans="1:9" ht="13" customHeight="1">
      <c r="A86" s="16" t="s">
        <v>1566</v>
      </c>
      <c r="B86" s="17" t="s">
        <v>1567</v>
      </c>
      <c r="C86" s="13" t="s">
        <v>1568</v>
      </c>
      <c r="D86" s="13" t="s">
        <v>408</v>
      </c>
      <c r="E86" s="18">
        <v>24114</v>
      </c>
      <c r="F86" s="19">
        <v>372.44069999999999</v>
      </c>
      <c r="G86" s="20">
        <v>2.3999999999999998E-3</v>
      </c>
      <c r="H86" s="21"/>
      <c r="I86" s="22"/>
    </row>
    <row r="87" spans="1:9" ht="13" customHeight="1">
      <c r="A87" s="16" t="s">
        <v>1829</v>
      </c>
      <c r="B87" s="17" t="s">
        <v>1830</v>
      </c>
      <c r="C87" s="13" t="s">
        <v>1831</v>
      </c>
      <c r="D87" s="13" t="s">
        <v>79</v>
      </c>
      <c r="E87" s="18">
        <v>24175</v>
      </c>
      <c r="F87" s="19">
        <v>36.477699999999999</v>
      </c>
      <c r="G87" s="20">
        <v>2.0000000000000001E-4</v>
      </c>
      <c r="H87" s="21"/>
      <c r="I87" s="22"/>
    </row>
    <row r="88" spans="1:9" ht="13" customHeight="1">
      <c r="A88" s="4"/>
      <c r="B88" s="12" t="s">
        <v>460</v>
      </c>
      <c r="C88" s="13"/>
      <c r="D88" s="13"/>
      <c r="E88" s="13"/>
      <c r="F88" s="23">
        <v>154107.92869999999</v>
      </c>
      <c r="G88" s="24">
        <f>ROUND(SUM(G1:G87),4)</f>
        <v>0.97829999999999995</v>
      </c>
      <c r="H88" s="25"/>
      <c r="I88" s="26"/>
    </row>
    <row r="89" spans="1:9" ht="13" customHeight="1">
      <c r="A89" s="4"/>
      <c r="B89" s="27" t="s">
        <v>461</v>
      </c>
      <c r="C89" s="1"/>
      <c r="D89" s="1"/>
      <c r="E89" s="1"/>
      <c r="F89" s="25" t="s">
        <v>462</v>
      </c>
      <c r="G89" s="25" t="s">
        <v>462</v>
      </c>
      <c r="H89" s="25"/>
      <c r="I89" s="26"/>
    </row>
    <row r="90" spans="1:9" ht="13" customHeight="1">
      <c r="A90" s="4"/>
      <c r="B90" s="27" t="s">
        <v>460</v>
      </c>
      <c r="C90" s="1"/>
      <c r="D90" s="1"/>
      <c r="E90" s="1"/>
      <c r="F90" s="25" t="s">
        <v>462</v>
      </c>
      <c r="G90" s="25" t="s">
        <v>462</v>
      </c>
      <c r="H90" s="25"/>
      <c r="I90" s="26"/>
    </row>
    <row r="91" spans="1:9" ht="13" customHeight="1">
      <c r="A91" s="4"/>
      <c r="B91" s="27" t="s">
        <v>463</v>
      </c>
      <c r="C91" s="28"/>
      <c r="D91" s="1"/>
      <c r="E91" s="28"/>
      <c r="F91" s="23">
        <v>154107.92869999999</v>
      </c>
      <c r="G91" s="24">
        <f>ROUND(SUM(G88),4)</f>
        <v>0.97829999999999995</v>
      </c>
      <c r="H91" s="25"/>
      <c r="I91" s="26"/>
    </row>
    <row r="92" spans="1:9" ht="13" customHeight="1">
      <c r="A92" s="4"/>
      <c r="B92" s="12" t="s">
        <v>867</v>
      </c>
      <c r="C92" s="13"/>
      <c r="D92" s="13"/>
      <c r="E92" s="13"/>
      <c r="F92" s="13"/>
      <c r="G92" s="13"/>
      <c r="H92" s="14"/>
      <c r="I92" s="15"/>
    </row>
    <row r="93" spans="1:9" ht="13" customHeight="1">
      <c r="A93" s="16" t="s">
        <v>868</v>
      </c>
      <c r="B93" s="17" t="s">
        <v>869</v>
      </c>
      <c r="C93" s="13"/>
      <c r="D93" s="13"/>
      <c r="E93" s="18"/>
      <c r="F93" s="19">
        <v>1108.6101000000001</v>
      </c>
      <c r="G93" s="20">
        <v>7.0000000000000001E-3</v>
      </c>
      <c r="H93" s="29">
        <v>5.3791268232840479E-2</v>
      </c>
      <c r="I93" s="22"/>
    </row>
    <row r="94" spans="1:9" ht="13" customHeight="1">
      <c r="A94" s="4"/>
      <c r="B94" s="12" t="s">
        <v>460</v>
      </c>
      <c r="C94" s="13"/>
      <c r="D94" s="13"/>
      <c r="E94" s="13"/>
      <c r="F94" s="23">
        <v>1108.6101000000001</v>
      </c>
      <c r="G94" s="24">
        <f>ROUND(SUM(G92:G93),4)</f>
        <v>7.0000000000000001E-3</v>
      </c>
      <c r="H94" s="25"/>
      <c r="I94" s="26"/>
    </row>
    <row r="95" spans="1:9" ht="13" customHeight="1">
      <c r="A95" s="4"/>
      <c r="B95" s="27" t="s">
        <v>463</v>
      </c>
      <c r="C95" s="28"/>
      <c r="D95" s="1"/>
      <c r="E95" s="28"/>
      <c r="F95" s="23">
        <v>1108.6101000000001</v>
      </c>
      <c r="G95" s="24">
        <f>ROUND(SUM(G94),4)</f>
        <v>7.0000000000000001E-3</v>
      </c>
      <c r="H95" s="25"/>
      <c r="I95" s="26"/>
    </row>
    <row r="96" spans="1:9" ht="13" customHeight="1">
      <c r="A96" s="4"/>
      <c r="B96" s="27" t="s">
        <v>870</v>
      </c>
      <c r="C96" s="13"/>
      <c r="D96" s="1"/>
      <c r="E96" s="13"/>
      <c r="F96" s="30">
        <v>2262.4212000000002</v>
      </c>
      <c r="G96" s="24">
        <v>1.47E-2</v>
      </c>
      <c r="H96" s="25"/>
      <c r="I96" s="26"/>
    </row>
    <row r="97" spans="1:9" ht="13" customHeight="1">
      <c r="A97" s="4"/>
      <c r="B97" s="31" t="s">
        <v>871</v>
      </c>
      <c r="C97" s="32"/>
      <c r="D97" s="32"/>
      <c r="E97" s="32"/>
      <c r="F97" s="33">
        <v>157478.96</v>
      </c>
      <c r="G97" s="34">
        <f>ROUND(SUM(G91,G95,G96),4)</f>
        <v>1</v>
      </c>
      <c r="H97" s="35"/>
      <c r="I97" s="36"/>
    </row>
    <row r="98" spans="1:9" ht="13" customHeight="1">
      <c r="A98" s="4"/>
      <c r="B98" s="6"/>
      <c r="C98" s="4"/>
      <c r="D98" s="4"/>
      <c r="E98" s="4"/>
      <c r="F98" s="4"/>
      <c r="G98" s="4"/>
      <c r="H98" s="4"/>
      <c r="I98" s="4"/>
    </row>
    <row r="99" spans="1:9" ht="13" customHeight="1">
      <c r="A99" s="4"/>
      <c r="B99" s="3" t="s">
        <v>874</v>
      </c>
      <c r="C99" s="4"/>
      <c r="D99" s="4"/>
      <c r="E99" s="4"/>
      <c r="F99" s="4"/>
      <c r="G99" s="4"/>
      <c r="H99" s="4"/>
      <c r="I99" s="4"/>
    </row>
    <row r="100" spans="1:9" ht="26.15" customHeight="1">
      <c r="A100" s="4"/>
      <c r="B100" s="129" t="s">
        <v>2082</v>
      </c>
      <c r="C100" s="129"/>
      <c r="D100" s="129"/>
      <c r="E100" s="129"/>
      <c r="F100" s="129"/>
      <c r="G100" s="129"/>
      <c r="H100" s="129"/>
      <c r="I100" s="129"/>
    </row>
    <row r="101" spans="1:9" ht="13" customHeight="1">
      <c r="A101" s="4"/>
      <c r="B101" s="129"/>
      <c r="C101" s="129"/>
      <c r="D101" s="129"/>
      <c r="E101" s="129"/>
      <c r="F101" s="129"/>
      <c r="G101" s="129"/>
      <c r="H101" s="129"/>
      <c r="I101" s="129"/>
    </row>
    <row r="102" spans="1:9" ht="13" customHeight="1">
      <c r="A102" s="4"/>
      <c r="B102" s="43" t="s">
        <v>1960</v>
      </c>
      <c r="C102" s="44"/>
      <c r="D102" s="44"/>
      <c r="E102" s="45"/>
      <c r="F102" s="45"/>
      <c r="G102" s="45"/>
      <c r="H102" s="45"/>
      <c r="I102" s="46"/>
    </row>
    <row r="103" spans="1:9" ht="13" customHeight="1">
      <c r="A103" s="4"/>
      <c r="B103" s="47" t="s">
        <v>1961</v>
      </c>
      <c r="C103" s="48"/>
      <c r="D103" s="48"/>
      <c r="E103" s="49"/>
      <c r="F103" s="49"/>
      <c r="G103" s="49"/>
      <c r="H103" s="49"/>
      <c r="I103" s="50"/>
    </row>
    <row r="104" spans="1:9" ht="13" customHeight="1">
      <c r="A104" s="4"/>
      <c r="B104" s="47" t="s">
        <v>1962</v>
      </c>
      <c r="C104" s="48"/>
      <c r="D104" s="48"/>
      <c r="E104" s="49"/>
      <c r="F104" s="49"/>
      <c r="G104" s="49"/>
      <c r="H104" s="49"/>
      <c r="I104" s="50"/>
    </row>
    <row r="105" spans="1:9" ht="13" customHeight="1">
      <c r="A105" s="4"/>
      <c r="B105" s="52" t="s">
        <v>1963</v>
      </c>
      <c r="C105" s="53" t="s">
        <v>1971</v>
      </c>
      <c r="D105" s="54" t="s">
        <v>1964</v>
      </c>
      <c r="E105" s="49"/>
      <c r="F105" s="49"/>
      <c r="G105" s="49"/>
      <c r="H105" s="49"/>
      <c r="I105" s="50"/>
    </row>
    <row r="106" spans="1:9" ht="13" customHeight="1">
      <c r="A106" s="4"/>
      <c r="B106" s="55" t="s">
        <v>1965</v>
      </c>
      <c r="C106" s="56">
        <v>9.5830000000000002</v>
      </c>
      <c r="D106" s="57">
        <v>9.6129999999999995</v>
      </c>
      <c r="E106" s="49"/>
      <c r="F106" s="49"/>
      <c r="G106" s="49"/>
      <c r="H106" s="49"/>
      <c r="I106" s="50"/>
    </row>
    <row r="107" spans="1:9" ht="13" customHeight="1">
      <c r="A107" s="4"/>
      <c r="B107" s="55" t="s">
        <v>1966</v>
      </c>
      <c r="C107" s="56">
        <v>9.5830000000000002</v>
      </c>
      <c r="D107" s="57">
        <v>9.6129999999999995</v>
      </c>
      <c r="E107" s="49"/>
      <c r="F107" s="49"/>
      <c r="G107" s="49"/>
      <c r="H107" s="49"/>
      <c r="I107" s="50"/>
    </row>
    <row r="108" spans="1:9" ht="13" customHeight="1">
      <c r="A108" s="4"/>
      <c r="B108" s="55" t="s">
        <v>1967</v>
      </c>
      <c r="C108" s="56">
        <v>9.6539999999999999</v>
      </c>
      <c r="D108" s="57">
        <v>9.67</v>
      </c>
      <c r="E108" s="49"/>
      <c r="F108" s="49"/>
      <c r="G108" s="49"/>
      <c r="H108" s="49"/>
      <c r="I108" s="50"/>
    </row>
    <row r="109" spans="1:9" ht="13" customHeight="1">
      <c r="A109" s="4"/>
      <c r="B109" s="55" t="s">
        <v>1968</v>
      </c>
      <c r="C109" s="56">
        <v>9.6539999999999999</v>
      </c>
      <c r="D109" s="57">
        <v>9.67</v>
      </c>
      <c r="E109" s="49"/>
      <c r="F109" s="49"/>
      <c r="G109" s="49"/>
      <c r="H109" s="49"/>
      <c r="I109" s="50"/>
    </row>
    <row r="110" spans="1:9" ht="13" customHeight="1">
      <c r="A110" s="4"/>
      <c r="B110" s="47" t="s">
        <v>1969</v>
      </c>
      <c r="C110" s="48"/>
      <c r="D110" s="48"/>
      <c r="E110" s="49"/>
      <c r="F110" s="49"/>
      <c r="G110" s="49"/>
      <c r="H110" s="49"/>
      <c r="I110" s="50"/>
    </row>
    <row r="111" spans="1:9" ht="13" customHeight="1">
      <c r="A111" s="4"/>
      <c r="B111" s="47" t="s">
        <v>1996</v>
      </c>
      <c r="C111" s="48"/>
      <c r="D111" s="48"/>
      <c r="E111" s="49"/>
      <c r="F111" s="49"/>
      <c r="G111" s="49"/>
      <c r="H111" s="49"/>
      <c r="I111" s="50"/>
    </row>
    <row r="112" spans="1:9" ht="13" customHeight="1">
      <c r="A112" s="4"/>
      <c r="B112" s="47" t="s">
        <v>1985</v>
      </c>
      <c r="C112" s="48"/>
      <c r="D112" s="48"/>
      <c r="E112" s="49"/>
      <c r="F112" s="49"/>
      <c r="G112" s="49"/>
      <c r="H112" s="49"/>
      <c r="I112" s="50"/>
    </row>
    <row r="113" spans="1:9" ht="13" customHeight="1">
      <c r="A113" s="4"/>
      <c r="B113" s="47" t="s">
        <v>1989</v>
      </c>
      <c r="C113" s="48"/>
      <c r="D113" s="48"/>
      <c r="E113" s="49"/>
      <c r="F113" s="49"/>
      <c r="G113" s="49"/>
      <c r="H113" s="49"/>
      <c r="I113" s="50"/>
    </row>
    <row r="114" spans="1:9" ht="13" customHeight="1">
      <c r="A114" s="4"/>
      <c r="B114" s="47" t="s">
        <v>1987</v>
      </c>
      <c r="C114" s="48"/>
      <c r="D114" s="48"/>
      <c r="E114" s="49"/>
      <c r="F114" s="49"/>
      <c r="G114" s="49"/>
      <c r="H114" s="49"/>
      <c r="I114" s="50"/>
    </row>
    <row r="115" spans="1:9" ht="13" customHeight="1">
      <c r="A115" s="4"/>
      <c r="B115" s="60"/>
      <c r="C115" s="48"/>
      <c r="D115" s="48"/>
      <c r="E115" s="49"/>
      <c r="F115" s="49"/>
      <c r="G115" s="49"/>
      <c r="H115" s="49"/>
      <c r="I115" s="50"/>
    </row>
    <row r="116" spans="1:9" ht="13" customHeight="1">
      <c r="A116" s="4"/>
      <c r="B116" s="106"/>
      <c r="C116" s="51"/>
      <c r="D116" s="51"/>
      <c r="E116" s="71"/>
      <c r="F116" s="71"/>
      <c r="G116" s="71"/>
      <c r="H116" s="71"/>
      <c r="I116" s="72"/>
    </row>
    <row r="117" spans="1:9" ht="13" customHeight="1">
      <c r="A117" s="4"/>
      <c r="B117" s="3"/>
      <c r="C117" s="3"/>
      <c r="D117" s="3"/>
      <c r="E117" s="3"/>
      <c r="F117" s="3"/>
      <c r="G117" s="3"/>
      <c r="H117" s="3"/>
      <c r="I117" s="3"/>
    </row>
    <row r="118" spans="1:9" ht="13" customHeight="1">
      <c r="A118" s="4"/>
      <c r="B118" s="129"/>
      <c r="C118" s="129"/>
      <c r="D118" s="129"/>
      <c r="E118" s="129"/>
      <c r="F118" s="129"/>
      <c r="G118" s="129"/>
      <c r="H118" s="129"/>
      <c r="I118" s="129"/>
    </row>
    <row r="119" spans="1:9" ht="13" customHeight="1">
      <c r="A119" s="4"/>
      <c r="B119" s="4"/>
      <c r="C119" s="130" t="s">
        <v>1954</v>
      </c>
      <c r="D119" s="130"/>
      <c r="E119" s="130"/>
      <c r="F119" s="130"/>
      <c r="G119" s="4"/>
      <c r="H119" s="4"/>
      <c r="I119" s="4"/>
    </row>
    <row r="120" spans="1:9" ht="13" customHeight="1">
      <c r="A120" s="4"/>
      <c r="B120" s="37" t="s">
        <v>876</v>
      </c>
      <c r="C120" s="130" t="s">
        <v>877</v>
      </c>
      <c r="D120" s="130"/>
      <c r="E120" s="130"/>
      <c r="F120" s="130"/>
      <c r="G120" s="4"/>
      <c r="H120" s="4"/>
      <c r="I120" s="4"/>
    </row>
    <row r="121" spans="1:9" ht="135" customHeight="1">
      <c r="A121" s="4"/>
      <c r="B121" s="38"/>
      <c r="C121" s="128"/>
      <c r="D121" s="128"/>
      <c r="E121" s="4"/>
      <c r="F121" s="4"/>
      <c r="G121" s="4"/>
      <c r="H121" s="4"/>
      <c r="I121" s="4"/>
    </row>
  </sheetData>
  <mergeCells count="6">
    <mergeCell ref="C121:D121"/>
    <mergeCell ref="B100:I100"/>
    <mergeCell ref="B101:I101"/>
    <mergeCell ref="B118:I118"/>
    <mergeCell ref="C119:F119"/>
    <mergeCell ref="C120:F120"/>
  </mergeCells>
  <hyperlinks>
    <hyperlink ref="A1" location="BajajFinservSmallCapFund" display="BFSMALL" xr:uid="{00000000-0004-0000-1500-000000000000}"/>
    <hyperlink ref="B1" location="BajajFinservSmallCapFund" display="Bajaj Finserv Small Cap Fund" xr:uid="{00000000-0004-0000-1500-000001000000}"/>
  </hyperlinks>
  <pageMargins left="0" right="0" top="0" bottom="0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I86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42</v>
      </c>
      <c r="B1" s="3" t="s">
        <v>43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878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62</v>
      </c>
      <c r="B7" s="17" t="s">
        <v>63</v>
      </c>
      <c r="C7" s="13" t="s">
        <v>64</v>
      </c>
      <c r="D7" s="13" t="s">
        <v>61</v>
      </c>
      <c r="E7" s="18">
        <v>255197</v>
      </c>
      <c r="F7" s="19">
        <v>2529.5127000000002</v>
      </c>
      <c r="G7" s="20">
        <v>0.12709999999999999</v>
      </c>
      <c r="H7" s="21"/>
      <c r="I7" s="22"/>
    </row>
    <row r="8" spans="1:9" ht="13" customHeight="1">
      <c r="A8" s="16" t="s">
        <v>65</v>
      </c>
      <c r="B8" s="17" t="s">
        <v>66</v>
      </c>
      <c r="C8" s="13" t="s">
        <v>67</v>
      </c>
      <c r="D8" s="13" t="s">
        <v>68</v>
      </c>
      <c r="E8" s="18">
        <v>113114</v>
      </c>
      <c r="F8" s="19">
        <v>1776.3423</v>
      </c>
      <c r="G8" s="20">
        <v>8.9200000000000002E-2</v>
      </c>
      <c r="H8" s="21"/>
      <c r="I8" s="22"/>
    </row>
    <row r="9" spans="1:9" ht="13" customHeight="1">
      <c r="A9" s="16" t="s">
        <v>73</v>
      </c>
      <c r="B9" s="17" t="s">
        <v>74</v>
      </c>
      <c r="C9" s="13" t="s">
        <v>75</v>
      </c>
      <c r="D9" s="13" t="s">
        <v>61</v>
      </c>
      <c r="E9" s="18">
        <v>119244</v>
      </c>
      <c r="F9" s="19">
        <v>1601.3277</v>
      </c>
      <c r="G9" s="20">
        <v>8.0399999999999999E-2</v>
      </c>
      <c r="H9" s="21"/>
      <c r="I9" s="22"/>
    </row>
    <row r="10" spans="1:9" ht="13" customHeight="1">
      <c r="A10" s="16" t="s">
        <v>457</v>
      </c>
      <c r="B10" s="17" t="s">
        <v>458</v>
      </c>
      <c r="C10" s="13" t="s">
        <v>459</v>
      </c>
      <c r="D10" s="13" t="s">
        <v>229</v>
      </c>
      <c r="E10" s="18">
        <v>60196</v>
      </c>
      <c r="F10" s="19">
        <v>972.40620000000001</v>
      </c>
      <c r="G10" s="20">
        <v>4.8800000000000003E-2</v>
      </c>
      <c r="H10" s="21"/>
      <c r="I10" s="22"/>
    </row>
    <row r="11" spans="1:9" ht="13" customHeight="1">
      <c r="A11" s="16" t="s">
        <v>132</v>
      </c>
      <c r="B11" s="17" t="s">
        <v>133</v>
      </c>
      <c r="C11" s="13" t="s">
        <v>134</v>
      </c>
      <c r="D11" s="13" t="s">
        <v>72</v>
      </c>
      <c r="E11" s="18">
        <v>45540</v>
      </c>
      <c r="F11" s="19">
        <v>958.89020000000005</v>
      </c>
      <c r="G11" s="20">
        <v>4.82E-2</v>
      </c>
      <c r="H11" s="21"/>
      <c r="I11" s="22"/>
    </row>
    <row r="12" spans="1:9" ht="13" customHeight="1">
      <c r="A12" s="16" t="s">
        <v>298</v>
      </c>
      <c r="B12" s="17" t="s">
        <v>299</v>
      </c>
      <c r="C12" s="13" t="s">
        <v>300</v>
      </c>
      <c r="D12" s="13" t="s">
        <v>301</v>
      </c>
      <c r="E12" s="18">
        <v>19620</v>
      </c>
      <c r="F12" s="19">
        <v>801.18269999999995</v>
      </c>
      <c r="G12" s="20">
        <v>4.02E-2</v>
      </c>
      <c r="H12" s="21"/>
      <c r="I12" s="22"/>
    </row>
    <row r="13" spans="1:9" ht="13" customHeight="1">
      <c r="A13" s="16" t="s">
        <v>158</v>
      </c>
      <c r="B13" s="17" t="s">
        <v>159</v>
      </c>
      <c r="C13" s="13" t="s">
        <v>160</v>
      </c>
      <c r="D13" s="13" t="s">
        <v>61</v>
      </c>
      <c r="E13" s="18">
        <v>69326</v>
      </c>
      <c r="F13" s="19">
        <v>680.92</v>
      </c>
      <c r="G13" s="20">
        <v>3.4200000000000001E-2</v>
      </c>
      <c r="H13" s="21"/>
      <c r="I13" s="22"/>
    </row>
    <row r="14" spans="1:9" ht="13" customHeight="1">
      <c r="A14" s="16" t="s">
        <v>128</v>
      </c>
      <c r="B14" s="17" t="s">
        <v>129</v>
      </c>
      <c r="C14" s="13" t="s">
        <v>130</v>
      </c>
      <c r="D14" s="13" t="s">
        <v>131</v>
      </c>
      <c r="E14" s="18">
        <v>160986</v>
      </c>
      <c r="F14" s="19">
        <v>648.77359999999999</v>
      </c>
      <c r="G14" s="20">
        <v>3.2599999999999997E-2</v>
      </c>
      <c r="H14" s="21"/>
      <c r="I14" s="22"/>
    </row>
    <row r="15" spans="1:9" ht="13" customHeight="1">
      <c r="A15" s="16" t="s">
        <v>190</v>
      </c>
      <c r="B15" s="17" t="s">
        <v>191</v>
      </c>
      <c r="C15" s="13" t="s">
        <v>192</v>
      </c>
      <c r="D15" s="13" t="s">
        <v>61</v>
      </c>
      <c r="E15" s="18">
        <v>47849</v>
      </c>
      <c r="F15" s="19">
        <v>607.39520000000005</v>
      </c>
      <c r="G15" s="20">
        <v>3.0499999999999999E-2</v>
      </c>
      <c r="H15" s="21"/>
      <c r="I15" s="22"/>
    </row>
    <row r="16" spans="1:9" ht="13" customHeight="1">
      <c r="A16" s="16" t="s">
        <v>107</v>
      </c>
      <c r="B16" s="17" t="s">
        <v>108</v>
      </c>
      <c r="C16" s="13" t="s">
        <v>109</v>
      </c>
      <c r="D16" s="13" t="s">
        <v>110</v>
      </c>
      <c r="E16" s="18">
        <v>14807</v>
      </c>
      <c r="F16" s="19">
        <v>549.22119999999995</v>
      </c>
      <c r="G16" s="20">
        <v>2.76E-2</v>
      </c>
      <c r="H16" s="21"/>
      <c r="I16" s="22"/>
    </row>
    <row r="17" spans="1:9" ht="13" customHeight="1">
      <c r="A17" s="16" t="s">
        <v>280</v>
      </c>
      <c r="B17" s="17" t="s">
        <v>281</v>
      </c>
      <c r="C17" s="13" t="s">
        <v>282</v>
      </c>
      <c r="D17" s="13" t="s">
        <v>229</v>
      </c>
      <c r="E17" s="18">
        <v>17063</v>
      </c>
      <c r="F17" s="19">
        <v>547.07389999999998</v>
      </c>
      <c r="G17" s="20">
        <v>2.75E-2</v>
      </c>
      <c r="H17" s="21"/>
      <c r="I17" s="22"/>
    </row>
    <row r="18" spans="1:9" ht="13" customHeight="1">
      <c r="A18" s="16" t="s">
        <v>151</v>
      </c>
      <c r="B18" s="17" t="s">
        <v>152</v>
      </c>
      <c r="C18" s="13" t="s">
        <v>153</v>
      </c>
      <c r="D18" s="13" t="s">
        <v>61</v>
      </c>
      <c r="E18" s="18">
        <v>24576</v>
      </c>
      <c r="F18" s="19">
        <v>540.94230000000005</v>
      </c>
      <c r="G18" s="20">
        <v>2.7199999999999998E-2</v>
      </c>
      <c r="H18" s="21"/>
      <c r="I18" s="22"/>
    </row>
    <row r="19" spans="1:9" ht="13" customHeight="1">
      <c r="A19" s="16" t="s">
        <v>337</v>
      </c>
      <c r="B19" s="17" t="s">
        <v>338</v>
      </c>
      <c r="C19" s="13" t="s">
        <v>339</v>
      </c>
      <c r="D19" s="13" t="s">
        <v>79</v>
      </c>
      <c r="E19" s="18">
        <v>44456</v>
      </c>
      <c r="F19" s="19">
        <v>438.6918</v>
      </c>
      <c r="G19" s="20">
        <v>2.1999999999999999E-2</v>
      </c>
      <c r="H19" s="21"/>
      <c r="I19" s="22"/>
    </row>
    <row r="20" spans="1:9" ht="13" customHeight="1">
      <c r="A20" s="16" t="s">
        <v>187</v>
      </c>
      <c r="B20" s="17" t="s">
        <v>188</v>
      </c>
      <c r="C20" s="13" t="s">
        <v>189</v>
      </c>
      <c r="D20" s="13" t="s">
        <v>110</v>
      </c>
      <c r="E20" s="18">
        <v>2192</v>
      </c>
      <c r="F20" s="19">
        <v>365.9982</v>
      </c>
      <c r="G20" s="20">
        <v>1.84E-2</v>
      </c>
      <c r="H20" s="21"/>
      <c r="I20" s="22"/>
    </row>
    <row r="21" spans="1:9" ht="13" customHeight="1">
      <c r="A21" s="16" t="s">
        <v>894</v>
      </c>
      <c r="B21" s="17" t="s">
        <v>895</v>
      </c>
      <c r="C21" s="13" t="s">
        <v>896</v>
      </c>
      <c r="D21" s="13" t="s">
        <v>131</v>
      </c>
      <c r="E21" s="18">
        <v>14828</v>
      </c>
      <c r="F21" s="19">
        <v>343.40170000000001</v>
      </c>
      <c r="G21" s="20">
        <v>1.72E-2</v>
      </c>
      <c r="H21" s="21"/>
      <c r="I21" s="22"/>
    </row>
    <row r="22" spans="1:9" ht="13" customHeight="1">
      <c r="A22" s="16" t="s">
        <v>143</v>
      </c>
      <c r="B22" s="17" t="s">
        <v>144</v>
      </c>
      <c r="C22" s="13" t="s">
        <v>145</v>
      </c>
      <c r="D22" s="13" t="s">
        <v>146</v>
      </c>
      <c r="E22" s="18">
        <v>116328</v>
      </c>
      <c r="F22" s="19">
        <v>323.45</v>
      </c>
      <c r="G22" s="20">
        <v>1.6199999999999999E-2</v>
      </c>
      <c r="H22" s="21"/>
      <c r="I22" s="22"/>
    </row>
    <row r="23" spans="1:9" ht="13" customHeight="1">
      <c r="A23" s="16" t="s">
        <v>879</v>
      </c>
      <c r="B23" s="17" t="s">
        <v>880</v>
      </c>
      <c r="C23" s="13" t="s">
        <v>881</v>
      </c>
      <c r="D23" s="13" t="s">
        <v>219</v>
      </c>
      <c r="E23" s="18">
        <v>17600</v>
      </c>
      <c r="F23" s="19">
        <v>302.66719999999998</v>
      </c>
      <c r="G23" s="20">
        <v>1.52E-2</v>
      </c>
      <c r="H23" s="21"/>
      <c r="I23" s="22"/>
    </row>
    <row r="24" spans="1:9" ht="13" customHeight="1">
      <c r="A24" s="16" t="s">
        <v>427</v>
      </c>
      <c r="B24" s="17" t="s">
        <v>428</v>
      </c>
      <c r="C24" s="13" t="s">
        <v>429</v>
      </c>
      <c r="D24" s="13" t="s">
        <v>229</v>
      </c>
      <c r="E24" s="18">
        <v>17700</v>
      </c>
      <c r="F24" s="19">
        <v>287.32409999999999</v>
      </c>
      <c r="G24" s="20">
        <v>1.44E-2</v>
      </c>
      <c r="H24" s="21"/>
      <c r="I24" s="22"/>
    </row>
    <row r="25" spans="1:9" ht="13" customHeight="1">
      <c r="A25" s="16" t="s">
        <v>223</v>
      </c>
      <c r="B25" s="17" t="s">
        <v>224</v>
      </c>
      <c r="C25" s="13" t="s">
        <v>225</v>
      </c>
      <c r="D25" s="13" t="s">
        <v>179</v>
      </c>
      <c r="E25" s="18">
        <v>6894</v>
      </c>
      <c r="F25" s="19">
        <v>279.31040000000002</v>
      </c>
      <c r="G25" s="20">
        <v>1.4E-2</v>
      </c>
      <c r="H25" s="21"/>
      <c r="I25" s="22"/>
    </row>
    <row r="26" spans="1:9" ht="13" customHeight="1">
      <c r="A26" s="16" t="s">
        <v>251</v>
      </c>
      <c r="B26" s="17" t="s">
        <v>252</v>
      </c>
      <c r="C26" s="13" t="s">
        <v>253</v>
      </c>
      <c r="D26" s="13" t="s">
        <v>142</v>
      </c>
      <c r="E26" s="18">
        <v>79219</v>
      </c>
      <c r="F26" s="19">
        <v>261.06619999999998</v>
      </c>
      <c r="G26" s="20">
        <v>1.3100000000000001E-2</v>
      </c>
      <c r="H26" s="21"/>
      <c r="I26" s="22"/>
    </row>
    <row r="27" spans="1:9" ht="13" customHeight="1">
      <c r="A27" s="16" t="s">
        <v>196</v>
      </c>
      <c r="B27" s="17" t="s">
        <v>197</v>
      </c>
      <c r="C27" s="13" t="s">
        <v>198</v>
      </c>
      <c r="D27" s="13" t="s">
        <v>99</v>
      </c>
      <c r="E27" s="18">
        <v>138161</v>
      </c>
      <c r="F27" s="19">
        <v>248.80029999999999</v>
      </c>
      <c r="G27" s="20">
        <v>1.2500000000000001E-2</v>
      </c>
      <c r="H27" s="21"/>
      <c r="I27" s="22"/>
    </row>
    <row r="28" spans="1:9" ht="13" customHeight="1">
      <c r="A28" s="16" t="s">
        <v>172</v>
      </c>
      <c r="B28" s="17" t="s">
        <v>173</v>
      </c>
      <c r="C28" s="13" t="s">
        <v>174</v>
      </c>
      <c r="D28" s="13" t="s">
        <v>175</v>
      </c>
      <c r="E28" s="18">
        <v>59818</v>
      </c>
      <c r="F28" s="19">
        <v>239.03270000000001</v>
      </c>
      <c r="G28" s="20">
        <v>1.2E-2</v>
      </c>
      <c r="H28" s="21"/>
      <c r="I28" s="22"/>
    </row>
    <row r="29" spans="1:9" ht="13" customHeight="1">
      <c r="A29" s="16" t="s">
        <v>233</v>
      </c>
      <c r="B29" s="17" t="s">
        <v>234</v>
      </c>
      <c r="C29" s="13" t="s">
        <v>235</v>
      </c>
      <c r="D29" s="13" t="s">
        <v>236</v>
      </c>
      <c r="E29" s="18">
        <v>1982</v>
      </c>
      <c r="F29" s="19">
        <v>233.55889999999999</v>
      </c>
      <c r="G29" s="20">
        <v>1.17E-2</v>
      </c>
      <c r="H29" s="21"/>
      <c r="I29" s="22"/>
    </row>
    <row r="30" spans="1:9" ht="13" customHeight="1">
      <c r="A30" s="16" t="s">
        <v>213</v>
      </c>
      <c r="B30" s="17" t="s">
        <v>214</v>
      </c>
      <c r="C30" s="13" t="s">
        <v>215</v>
      </c>
      <c r="D30" s="13" t="s">
        <v>79</v>
      </c>
      <c r="E30" s="18">
        <v>23394</v>
      </c>
      <c r="F30" s="19">
        <v>233.05099999999999</v>
      </c>
      <c r="G30" s="20">
        <v>1.17E-2</v>
      </c>
      <c r="H30" s="21"/>
      <c r="I30" s="22"/>
    </row>
    <row r="31" spans="1:9" ht="13" customHeight="1">
      <c r="A31" s="16" t="s">
        <v>83</v>
      </c>
      <c r="B31" s="17" t="s">
        <v>84</v>
      </c>
      <c r="C31" s="13" t="s">
        <v>85</v>
      </c>
      <c r="D31" s="13" t="s">
        <v>86</v>
      </c>
      <c r="E31" s="18">
        <v>24200</v>
      </c>
      <c r="F31" s="19">
        <v>214.5814</v>
      </c>
      <c r="G31" s="20">
        <v>1.0800000000000001E-2</v>
      </c>
      <c r="H31" s="21"/>
      <c r="I31" s="22"/>
    </row>
    <row r="32" spans="1:9" ht="13" customHeight="1">
      <c r="A32" s="16" t="s">
        <v>392</v>
      </c>
      <c r="B32" s="17" t="s">
        <v>393</v>
      </c>
      <c r="C32" s="13" t="s">
        <v>394</v>
      </c>
      <c r="D32" s="13" t="s">
        <v>179</v>
      </c>
      <c r="E32" s="18">
        <v>7554</v>
      </c>
      <c r="F32" s="19">
        <v>209.208</v>
      </c>
      <c r="G32" s="20">
        <v>1.0500000000000001E-2</v>
      </c>
      <c r="H32" s="21"/>
      <c r="I32" s="22"/>
    </row>
    <row r="33" spans="1:9" ht="13" customHeight="1">
      <c r="A33" s="16" t="s">
        <v>230</v>
      </c>
      <c r="B33" s="17" t="s">
        <v>231</v>
      </c>
      <c r="C33" s="13" t="s">
        <v>232</v>
      </c>
      <c r="D33" s="13" t="s">
        <v>142</v>
      </c>
      <c r="E33" s="18">
        <v>75671</v>
      </c>
      <c r="F33" s="19">
        <v>200.22550000000001</v>
      </c>
      <c r="G33" s="20">
        <v>1.01E-2</v>
      </c>
      <c r="H33" s="21"/>
      <c r="I33" s="22"/>
    </row>
    <row r="34" spans="1:9" ht="13" customHeight="1">
      <c r="A34" s="16" t="s">
        <v>273</v>
      </c>
      <c r="B34" s="17" t="s">
        <v>274</v>
      </c>
      <c r="C34" s="13" t="s">
        <v>275</v>
      </c>
      <c r="D34" s="13" t="s">
        <v>79</v>
      </c>
      <c r="E34" s="18">
        <v>9535</v>
      </c>
      <c r="F34" s="19">
        <v>194.50450000000001</v>
      </c>
      <c r="G34" s="20">
        <v>9.7999999999999997E-3</v>
      </c>
      <c r="H34" s="21"/>
      <c r="I34" s="22"/>
    </row>
    <row r="35" spans="1:9" ht="13" customHeight="1">
      <c r="A35" s="16" t="s">
        <v>135</v>
      </c>
      <c r="B35" s="17" t="s">
        <v>136</v>
      </c>
      <c r="C35" s="13" t="s">
        <v>137</v>
      </c>
      <c r="D35" s="13" t="s">
        <v>138</v>
      </c>
      <c r="E35" s="18">
        <v>3648</v>
      </c>
      <c r="F35" s="19">
        <v>184.57060000000001</v>
      </c>
      <c r="G35" s="20">
        <v>9.2999999999999992E-3</v>
      </c>
      <c r="H35" s="21"/>
      <c r="I35" s="22"/>
    </row>
    <row r="36" spans="1:9" ht="13" customHeight="1">
      <c r="A36" s="16" t="s">
        <v>244</v>
      </c>
      <c r="B36" s="17" t="s">
        <v>245</v>
      </c>
      <c r="C36" s="13" t="s">
        <v>246</v>
      </c>
      <c r="D36" s="13" t="s">
        <v>99</v>
      </c>
      <c r="E36" s="18">
        <v>15650</v>
      </c>
      <c r="F36" s="19">
        <v>182.2912</v>
      </c>
      <c r="G36" s="20">
        <v>9.1999999999999998E-3</v>
      </c>
      <c r="H36" s="21"/>
      <c r="I36" s="22"/>
    </row>
    <row r="37" spans="1:9" ht="13" customHeight="1">
      <c r="A37" s="16" t="s">
        <v>103</v>
      </c>
      <c r="B37" s="17" t="s">
        <v>104</v>
      </c>
      <c r="C37" s="13" t="s">
        <v>105</v>
      </c>
      <c r="D37" s="13" t="s">
        <v>106</v>
      </c>
      <c r="E37" s="18">
        <v>12331</v>
      </c>
      <c r="F37" s="19">
        <v>181.24100000000001</v>
      </c>
      <c r="G37" s="20">
        <v>9.1000000000000004E-3</v>
      </c>
      <c r="H37" s="21"/>
      <c r="I37" s="22"/>
    </row>
    <row r="38" spans="1:9" ht="13" customHeight="1">
      <c r="A38" s="16" t="s">
        <v>340</v>
      </c>
      <c r="B38" s="17" t="s">
        <v>341</v>
      </c>
      <c r="C38" s="13" t="s">
        <v>342</v>
      </c>
      <c r="D38" s="13" t="s">
        <v>236</v>
      </c>
      <c r="E38" s="18">
        <v>6383</v>
      </c>
      <c r="F38" s="19">
        <v>180.57509999999999</v>
      </c>
      <c r="G38" s="20">
        <v>9.1000000000000004E-3</v>
      </c>
      <c r="H38" s="21"/>
      <c r="I38" s="22"/>
    </row>
    <row r="39" spans="1:9" ht="13" customHeight="1">
      <c r="A39" s="16" t="s">
        <v>888</v>
      </c>
      <c r="B39" s="17" t="s">
        <v>889</v>
      </c>
      <c r="C39" s="13" t="s">
        <v>890</v>
      </c>
      <c r="D39" s="13" t="s">
        <v>110</v>
      </c>
      <c r="E39" s="18">
        <v>1850</v>
      </c>
      <c r="F39" s="19">
        <v>172.84549999999999</v>
      </c>
      <c r="G39" s="20">
        <v>8.6999999999999994E-3</v>
      </c>
      <c r="H39" s="21"/>
      <c r="I39" s="22"/>
    </row>
    <row r="40" spans="1:9" ht="13" customHeight="1">
      <c r="A40" s="16" t="s">
        <v>1801</v>
      </c>
      <c r="B40" s="17" t="s">
        <v>1802</v>
      </c>
      <c r="C40" s="13" t="s">
        <v>1803</v>
      </c>
      <c r="D40" s="13" t="s">
        <v>229</v>
      </c>
      <c r="E40" s="18">
        <v>10607</v>
      </c>
      <c r="F40" s="19">
        <v>168.74680000000001</v>
      </c>
      <c r="G40" s="20">
        <v>8.5000000000000006E-3</v>
      </c>
      <c r="H40" s="21"/>
      <c r="I40" s="22"/>
    </row>
    <row r="41" spans="1:9" ht="13" customHeight="1">
      <c r="A41" s="16" t="s">
        <v>1248</v>
      </c>
      <c r="B41" s="17" t="s">
        <v>1249</v>
      </c>
      <c r="C41" s="13" t="s">
        <v>1250</v>
      </c>
      <c r="D41" s="13" t="s">
        <v>110</v>
      </c>
      <c r="E41" s="18">
        <v>2298</v>
      </c>
      <c r="F41" s="19">
        <v>168.04130000000001</v>
      </c>
      <c r="G41" s="20">
        <v>8.3999999999999995E-3</v>
      </c>
      <c r="H41" s="21"/>
      <c r="I41" s="22"/>
    </row>
    <row r="42" spans="1:9" ht="13" customHeight="1">
      <c r="A42" s="16" t="s">
        <v>121</v>
      </c>
      <c r="B42" s="17" t="s">
        <v>122</v>
      </c>
      <c r="C42" s="13" t="s">
        <v>123</v>
      </c>
      <c r="D42" s="13" t="s">
        <v>79</v>
      </c>
      <c r="E42" s="18">
        <v>54758</v>
      </c>
      <c r="F42" s="19">
        <v>161.5087</v>
      </c>
      <c r="G42" s="20">
        <v>8.0999999999999996E-3</v>
      </c>
      <c r="H42" s="21"/>
      <c r="I42" s="22"/>
    </row>
    <row r="43" spans="1:9" ht="13" customHeight="1">
      <c r="A43" s="16" t="s">
        <v>343</v>
      </c>
      <c r="B43" s="17" t="s">
        <v>344</v>
      </c>
      <c r="C43" s="13" t="s">
        <v>345</v>
      </c>
      <c r="D43" s="13" t="s">
        <v>146</v>
      </c>
      <c r="E43" s="18">
        <v>3707</v>
      </c>
      <c r="F43" s="19">
        <v>158.6225</v>
      </c>
      <c r="G43" s="20">
        <v>8.0000000000000002E-3</v>
      </c>
      <c r="H43" s="21"/>
      <c r="I43" s="22"/>
    </row>
    <row r="44" spans="1:9" ht="13" customHeight="1">
      <c r="A44" s="16" t="s">
        <v>161</v>
      </c>
      <c r="B44" s="17" t="s">
        <v>162</v>
      </c>
      <c r="C44" s="13" t="s">
        <v>163</v>
      </c>
      <c r="D44" s="13" t="s">
        <v>164</v>
      </c>
      <c r="E44" s="18">
        <v>64904</v>
      </c>
      <c r="F44" s="19">
        <v>156.0162</v>
      </c>
      <c r="G44" s="20">
        <v>7.7999999999999996E-3</v>
      </c>
      <c r="H44" s="21"/>
      <c r="I44" s="22"/>
    </row>
    <row r="45" spans="1:9" ht="13" customHeight="1">
      <c r="A45" s="16" t="s">
        <v>412</v>
      </c>
      <c r="B45" s="17" t="s">
        <v>413</v>
      </c>
      <c r="C45" s="13" t="s">
        <v>414</v>
      </c>
      <c r="D45" s="13" t="s">
        <v>171</v>
      </c>
      <c r="E45" s="18">
        <v>11980</v>
      </c>
      <c r="F45" s="19">
        <v>154.30240000000001</v>
      </c>
      <c r="G45" s="20">
        <v>7.7999999999999996E-3</v>
      </c>
      <c r="H45" s="21"/>
      <c r="I45" s="22"/>
    </row>
    <row r="46" spans="1:9" ht="13" customHeight="1">
      <c r="A46" s="16" t="s">
        <v>283</v>
      </c>
      <c r="B46" s="17" t="s">
        <v>284</v>
      </c>
      <c r="C46" s="13" t="s">
        <v>285</v>
      </c>
      <c r="D46" s="13" t="s">
        <v>240</v>
      </c>
      <c r="E46" s="18">
        <v>7494</v>
      </c>
      <c r="F46" s="19">
        <v>152.49539999999999</v>
      </c>
      <c r="G46" s="20">
        <v>7.7000000000000002E-3</v>
      </c>
      <c r="H46" s="21"/>
      <c r="I46" s="22"/>
    </row>
    <row r="47" spans="1:9" ht="13" customHeight="1">
      <c r="A47" s="16" t="s">
        <v>1833</v>
      </c>
      <c r="B47" s="17" t="s">
        <v>1834</v>
      </c>
      <c r="C47" s="13" t="s">
        <v>1835</v>
      </c>
      <c r="D47" s="13" t="s">
        <v>1836</v>
      </c>
      <c r="E47" s="18">
        <v>37945</v>
      </c>
      <c r="F47" s="19">
        <v>151.4006</v>
      </c>
      <c r="G47" s="20">
        <v>7.6E-3</v>
      </c>
      <c r="H47" s="21"/>
      <c r="I47" s="22"/>
    </row>
    <row r="48" spans="1:9" ht="13" customHeight="1">
      <c r="A48" s="16" t="s">
        <v>318</v>
      </c>
      <c r="B48" s="17" t="s">
        <v>319</v>
      </c>
      <c r="C48" s="13" t="s">
        <v>320</v>
      </c>
      <c r="D48" s="13" t="s">
        <v>219</v>
      </c>
      <c r="E48" s="18">
        <v>9396</v>
      </c>
      <c r="F48" s="19">
        <v>142.0017</v>
      </c>
      <c r="G48" s="20">
        <v>7.1000000000000004E-3</v>
      </c>
      <c r="H48" s="21"/>
      <c r="I48" s="22"/>
    </row>
    <row r="49" spans="1:9" ht="13" customHeight="1">
      <c r="A49" s="16" t="s">
        <v>361</v>
      </c>
      <c r="B49" s="17" t="s">
        <v>362</v>
      </c>
      <c r="C49" s="13" t="s">
        <v>363</v>
      </c>
      <c r="D49" s="13" t="s">
        <v>240</v>
      </c>
      <c r="E49" s="18">
        <v>17928</v>
      </c>
      <c r="F49" s="19">
        <v>134.4331</v>
      </c>
      <c r="G49" s="20">
        <v>6.7999999999999996E-3</v>
      </c>
      <c r="H49" s="21"/>
      <c r="I49" s="22"/>
    </row>
    <row r="50" spans="1:9" ht="13" customHeight="1">
      <c r="A50" s="16" t="s">
        <v>289</v>
      </c>
      <c r="B50" s="17" t="s">
        <v>290</v>
      </c>
      <c r="C50" s="13" t="s">
        <v>291</v>
      </c>
      <c r="D50" s="13" t="s">
        <v>250</v>
      </c>
      <c r="E50" s="18">
        <v>12419</v>
      </c>
      <c r="F50" s="19">
        <v>129.791</v>
      </c>
      <c r="G50" s="20">
        <v>6.4999999999999997E-3</v>
      </c>
      <c r="H50" s="21"/>
      <c r="I50" s="22"/>
    </row>
    <row r="51" spans="1:9" ht="13" customHeight="1">
      <c r="A51" s="16" t="s">
        <v>1066</v>
      </c>
      <c r="B51" s="17" t="s">
        <v>1067</v>
      </c>
      <c r="C51" s="13" t="s">
        <v>1068</v>
      </c>
      <c r="D51" s="13" t="s">
        <v>279</v>
      </c>
      <c r="E51" s="18">
        <v>10881</v>
      </c>
      <c r="F51" s="19">
        <v>129.70150000000001</v>
      </c>
      <c r="G51" s="20">
        <v>6.4999999999999997E-3</v>
      </c>
      <c r="H51" s="21"/>
      <c r="I51" s="22"/>
    </row>
    <row r="52" spans="1:9" ht="13" customHeight="1">
      <c r="A52" s="16" t="s">
        <v>349</v>
      </c>
      <c r="B52" s="17" t="s">
        <v>350</v>
      </c>
      <c r="C52" s="13" t="s">
        <v>351</v>
      </c>
      <c r="D52" s="13" t="s">
        <v>219</v>
      </c>
      <c r="E52" s="18">
        <v>10179</v>
      </c>
      <c r="F52" s="19">
        <v>129.41579999999999</v>
      </c>
      <c r="G52" s="20">
        <v>6.4999999999999997E-3</v>
      </c>
      <c r="H52" s="21"/>
      <c r="I52" s="22"/>
    </row>
    <row r="53" spans="1:9" ht="13" customHeight="1">
      <c r="A53" s="16" t="s">
        <v>1837</v>
      </c>
      <c r="B53" s="17" t="s">
        <v>1838</v>
      </c>
      <c r="C53" s="13" t="s">
        <v>1839</v>
      </c>
      <c r="D53" s="13" t="s">
        <v>110</v>
      </c>
      <c r="E53" s="18">
        <v>34910</v>
      </c>
      <c r="F53" s="19">
        <v>128.24189999999999</v>
      </c>
      <c r="G53" s="20">
        <v>6.4000000000000003E-3</v>
      </c>
      <c r="H53" s="21"/>
      <c r="I53" s="22"/>
    </row>
    <row r="54" spans="1:9" ht="13" customHeight="1">
      <c r="A54" s="16" t="s">
        <v>1840</v>
      </c>
      <c r="B54" s="17" t="s">
        <v>1841</v>
      </c>
      <c r="C54" s="13" t="s">
        <v>1842</v>
      </c>
      <c r="D54" s="13" t="s">
        <v>229</v>
      </c>
      <c r="E54" s="18">
        <v>47673</v>
      </c>
      <c r="F54" s="19">
        <v>125.51349999999999</v>
      </c>
      <c r="G54" s="20">
        <v>6.3E-3</v>
      </c>
      <c r="H54" s="21"/>
      <c r="I54" s="22"/>
    </row>
    <row r="55" spans="1:9" ht="13" customHeight="1">
      <c r="A55" s="16" t="s">
        <v>374</v>
      </c>
      <c r="B55" s="17" t="s">
        <v>375</v>
      </c>
      <c r="C55" s="13" t="s">
        <v>376</v>
      </c>
      <c r="D55" s="13" t="s">
        <v>250</v>
      </c>
      <c r="E55" s="18">
        <v>1687</v>
      </c>
      <c r="F55" s="19">
        <v>118.807</v>
      </c>
      <c r="G55" s="20">
        <v>6.0000000000000001E-3</v>
      </c>
      <c r="H55" s="21"/>
      <c r="I55" s="22"/>
    </row>
    <row r="56" spans="1:9" ht="13" customHeight="1">
      <c r="A56" s="16" t="s">
        <v>263</v>
      </c>
      <c r="B56" s="17" t="s">
        <v>264</v>
      </c>
      <c r="C56" s="13" t="s">
        <v>265</v>
      </c>
      <c r="D56" s="13" t="s">
        <v>266</v>
      </c>
      <c r="E56" s="18">
        <v>4351</v>
      </c>
      <c r="F56" s="19">
        <v>97.449299999999994</v>
      </c>
      <c r="G56" s="20">
        <v>4.8999999999999998E-3</v>
      </c>
      <c r="H56" s="21"/>
      <c r="I56" s="22"/>
    </row>
    <row r="57" spans="1:9" ht="13" customHeight="1">
      <c r="A57" s="16" t="s">
        <v>919</v>
      </c>
      <c r="B57" s="17" t="s">
        <v>2104</v>
      </c>
      <c r="C57" s="13" t="s">
        <v>920</v>
      </c>
      <c r="D57" s="13" t="s">
        <v>171</v>
      </c>
      <c r="E57" s="18">
        <v>14821</v>
      </c>
      <c r="F57" s="19">
        <v>5.9580000000000002</v>
      </c>
      <c r="G57" s="20">
        <v>2.9999999999999997E-4</v>
      </c>
      <c r="H57" s="21"/>
      <c r="I57" s="22"/>
    </row>
    <row r="58" spans="1:9" ht="13" customHeight="1">
      <c r="A58" s="4"/>
      <c r="B58" s="12" t="s">
        <v>460</v>
      </c>
      <c r="C58" s="13"/>
      <c r="D58" s="13"/>
      <c r="E58" s="13"/>
      <c r="F58" s="23">
        <v>19902.830000000002</v>
      </c>
      <c r="G58" s="24">
        <f>ROUND(SUM(G1:G57),4)</f>
        <v>0.99970000000000003</v>
      </c>
      <c r="H58" s="25"/>
      <c r="I58" s="26"/>
    </row>
    <row r="59" spans="1:9" ht="13" customHeight="1">
      <c r="A59" s="4"/>
      <c r="B59" s="27" t="s">
        <v>461</v>
      </c>
      <c r="C59" s="1"/>
      <c r="D59" s="1"/>
      <c r="E59" s="1"/>
      <c r="F59" s="25" t="s">
        <v>462</v>
      </c>
      <c r="G59" s="25" t="s">
        <v>462</v>
      </c>
      <c r="H59" s="25"/>
      <c r="I59" s="26"/>
    </row>
    <row r="60" spans="1:9" ht="13" customHeight="1">
      <c r="A60" s="4"/>
      <c r="B60" s="27" t="s">
        <v>460</v>
      </c>
      <c r="C60" s="1"/>
      <c r="D60" s="1"/>
      <c r="E60" s="1"/>
      <c r="F60" s="25" t="s">
        <v>462</v>
      </c>
      <c r="G60" s="25" t="s">
        <v>462</v>
      </c>
      <c r="H60" s="25"/>
      <c r="I60" s="26"/>
    </row>
    <row r="61" spans="1:9" ht="13" customHeight="1">
      <c r="A61" s="4"/>
      <c r="B61" s="27" t="s">
        <v>463</v>
      </c>
      <c r="C61" s="28"/>
      <c r="D61" s="1"/>
      <c r="E61" s="28"/>
      <c r="F61" s="23">
        <v>19902.830000000002</v>
      </c>
      <c r="G61" s="24">
        <f>ROUND(SUM(G58),4)</f>
        <v>0.99970000000000003</v>
      </c>
      <c r="H61" s="25"/>
      <c r="I61" s="26"/>
    </row>
    <row r="62" spans="1:9" ht="13" customHeight="1">
      <c r="A62" s="4"/>
      <c r="B62" s="27" t="s">
        <v>870</v>
      </c>
      <c r="C62" s="13"/>
      <c r="D62" s="1"/>
      <c r="E62" s="13"/>
      <c r="F62" s="30">
        <v>4.6500000000000004</v>
      </c>
      <c r="G62" s="24">
        <v>2.9999999999999997E-4</v>
      </c>
      <c r="H62" s="25"/>
      <c r="I62" s="26"/>
    </row>
    <row r="63" spans="1:9" ht="13" customHeight="1">
      <c r="A63" s="4"/>
      <c r="B63" s="31" t="s">
        <v>871</v>
      </c>
      <c r="C63" s="32"/>
      <c r="D63" s="32"/>
      <c r="E63" s="32"/>
      <c r="F63" s="33">
        <v>19907.48</v>
      </c>
      <c r="G63" s="34">
        <f>ROUND(SUM(G61,G62),4)</f>
        <v>1</v>
      </c>
      <c r="H63" s="35"/>
      <c r="I63" s="36"/>
    </row>
    <row r="64" spans="1:9" ht="13" customHeight="1">
      <c r="A64" s="4"/>
      <c r="B64" s="6"/>
      <c r="C64" s="4"/>
      <c r="D64" s="4"/>
      <c r="E64" s="4"/>
      <c r="F64" s="4"/>
      <c r="G64" s="4"/>
      <c r="H64" s="4"/>
      <c r="I64" s="4"/>
    </row>
    <row r="65" spans="1:9" ht="13" customHeight="1">
      <c r="A65" s="4"/>
      <c r="B65" s="127"/>
      <c r="C65" s="4"/>
      <c r="D65" s="4"/>
      <c r="E65" s="4"/>
      <c r="F65" s="4"/>
      <c r="G65" s="4"/>
      <c r="H65" s="4"/>
      <c r="I65" s="4"/>
    </row>
    <row r="66" spans="1:9" ht="13" customHeight="1">
      <c r="A66" s="4"/>
      <c r="B66" s="127" t="s">
        <v>873</v>
      </c>
      <c r="C66" s="4"/>
      <c r="D66" s="4"/>
      <c r="E66" s="4"/>
      <c r="F66" s="4"/>
      <c r="G66" s="4"/>
      <c r="H66" s="4"/>
      <c r="I66" s="4"/>
    </row>
    <row r="67" spans="1:9" ht="13" customHeight="1">
      <c r="A67" s="4"/>
      <c r="B67" s="3" t="s">
        <v>874</v>
      </c>
      <c r="C67" s="4"/>
      <c r="D67" s="4"/>
      <c r="E67" s="4"/>
      <c r="F67" s="4"/>
      <c r="G67" s="4"/>
      <c r="H67" s="4"/>
      <c r="I67" s="4"/>
    </row>
    <row r="68" spans="1:9" ht="26.15" customHeight="1">
      <c r="A68" s="4"/>
      <c r="B68" s="129" t="s">
        <v>2082</v>
      </c>
      <c r="C68" s="129"/>
      <c r="D68" s="129"/>
      <c r="E68" s="129"/>
      <c r="F68" s="129"/>
      <c r="G68" s="129"/>
      <c r="H68" s="129"/>
      <c r="I68" s="129"/>
    </row>
    <row r="69" spans="1:9" ht="13" customHeight="1">
      <c r="A69" s="4"/>
      <c r="B69" s="129"/>
      <c r="C69" s="129"/>
      <c r="D69" s="129"/>
      <c r="E69" s="129"/>
      <c r="F69" s="129"/>
      <c r="G69" s="129"/>
      <c r="H69" s="129"/>
      <c r="I69" s="129"/>
    </row>
    <row r="70" spans="1:9" ht="13" customHeight="1">
      <c r="A70" s="4"/>
      <c r="B70" s="43" t="s">
        <v>1960</v>
      </c>
      <c r="C70" s="44"/>
      <c r="D70" s="44"/>
      <c r="E70" s="45"/>
      <c r="F70" s="45"/>
      <c r="G70" s="45"/>
      <c r="H70" s="45"/>
      <c r="I70" s="46"/>
    </row>
    <row r="71" spans="1:9" ht="13" customHeight="1">
      <c r="A71" s="4"/>
      <c r="B71" s="47" t="s">
        <v>1961</v>
      </c>
      <c r="C71" s="48"/>
      <c r="D71" s="48"/>
      <c r="E71" s="49"/>
      <c r="F71" s="49"/>
      <c r="G71" s="49"/>
      <c r="H71" s="49"/>
      <c r="I71" s="50"/>
    </row>
    <row r="72" spans="1:9" ht="13" customHeight="1">
      <c r="A72" s="4"/>
      <c r="B72" s="47" t="s">
        <v>1962</v>
      </c>
      <c r="C72" s="48"/>
      <c r="D72" s="48"/>
      <c r="E72" s="49"/>
      <c r="F72" s="49"/>
      <c r="G72" s="49"/>
      <c r="H72" s="49"/>
      <c r="I72" s="50"/>
    </row>
    <row r="73" spans="1:9" ht="13" customHeight="1">
      <c r="A73" s="4"/>
      <c r="B73" s="52" t="s">
        <v>1963</v>
      </c>
      <c r="C73" s="53" t="s">
        <v>1971</v>
      </c>
      <c r="D73" s="54" t="s">
        <v>1964</v>
      </c>
      <c r="E73" s="49"/>
      <c r="F73" s="49"/>
      <c r="G73" s="49"/>
      <c r="H73" s="49"/>
      <c r="I73" s="50"/>
    </row>
    <row r="74" spans="1:9" ht="13" customHeight="1">
      <c r="A74" s="4"/>
      <c r="B74" s="55" t="s">
        <v>2017</v>
      </c>
      <c r="C74" s="56">
        <v>266.83330000000001</v>
      </c>
      <c r="D74" s="57">
        <v>267.60599999999999</v>
      </c>
      <c r="E74" s="49"/>
      <c r="F74" s="49"/>
      <c r="G74" s="49"/>
      <c r="H74" s="49"/>
      <c r="I74" s="50"/>
    </row>
    <row r="75" spans="1:9" ht="13" customHeight="1">
      <c r="A75" s="4"/>
      <c r="B75" s="47" t="s">
        <v>1969</v>
      </c>
      <c r="C75" s="48"/>
      <c r="D75" s="48"/>
      <c r="E75" s="49"/>
      <c r="F75" s="49"/>
      <c r="G75" s="49"/>
      <c r="H75" s="49"/>
      <c r="I75" s="50"/>
    </row>
    <row r="76" spans="1:9" ht="13" customHeight="1">
      <c r="A76" s="4"/>
      <c r="B76" s="47" t="s">
        <v>1984</v>
      </c>
      <c r="C76" s="48"/>
      <c r="D76" s="48"/>
      <c r="E76" s="49"/>
      <c r="F76" s="49"/>
      <c r="G76" s="49"/>
      <c r="H76" s="49"/>
      <c r="I76" s="50"/>
    </row>
    <row r="77" spans="1:9" ht="13" customHeight="1">
      <c r="A77" s="4"/>
      <c r="B77" s="47" t="s">
        <v>1985</v>
      </c>
      <c r="C77" s="48"/>
      <c r="D77" s="48"/>
      <c r="E77" s="49"/>
      <c r="F77" s="49"/>
      <c r="G77" s="49"/>
      <c r="H77" s="49"/>
      <c r="I77" s="50"/>
    </row>
    <row r="78" spans="1:9" ht="13" customHeight="1">
      <c r="A78" s="4"/>
      <c r="B78" s="47" t="s">
        <v>1993</v>
      </c>
      <c r="C78" s="48"/>
      <c r="D78" s="48"/>
      <c r="E78" s="49"/>
      <c r="F78" s="49"/>
      <c r="G78" s="49"/>
      <c r="H78" s="49"/>
      <c r="I78" s="50"/>
    </row>
    <row r="79" spans="1:9" ht="13" customHeight="1">
      <c r="A79" s="4"/>
      <c r="B79" s="47" t="s">
        <v>1987</v>
      </c>
      <c r="C79" s="48"/>
      <c r="D79" s="48"/>
      <c r="E79" s="49"/>
      <c r="F79" s="49"/>
      <c r="G79" s="49"/>
      <c r="H79" s="49"/>
      <c r="I79" s="50"/>
    </row>
    <row r="80" spans="1:9" ht="13" customHeight="1">
      <c r="A80" s="4"/>
      <c r="B80" s="60" t="s">
        <v>2098</v>
      </c>
      <c r="C80" s="48"/>
      <c r="D80" s="48"/>
      <c r="E80" s="49"/>
      <c r="F80" s="49"/>
      <c r="G80" s="49"/>
      <c r="H80" s="49"/>
      <c r="I80" s="50"/>
    </row>
    <row r="81" spans="1:9" ht="13" customHeight="1">
      <c r="A81" s="4"/>
      <c r="B81" s="60"/>
      <c r="C81" s="48"/>
      <c r="D81" s="48"/>
      <c r="E81" s="49"/>
      <c r="F81" s="49"/>
      <c r="G81" s="49"/>
      <c r="H81" s="49"/>
      <c r="I81" s="50"/>
    </row>
    <row r="82" spans="1:9" ht="13" customHeight="1">
      <c r="A82" s="4"/>
      <c r="B82" s="78"/>
      <c r="C82" s="51"/>
      <c r="D82" s="51"/>
      <c r="E82" s="71"/>
      <c r="F82" s="71"/>
      <c r="G82" s="71"/>
      <c r="H82" s="71"/>
      <c r="I82" s="72"/>
    </row>
    <row r="83" spans="1:9" ht="13" customHeight="1">
      <c r="A83" s="4"/>
      <c r="B83" s="129"/>
      <c r="C83" s="129"/>
      <c r="D83" s="129"/>
      <c r="E83" s="129"/>
      <c r="F83" s="129"/>
      <c r="G83" s="129"/>
      <c r="H83" s="129"/>
      <c r="I83" s="129"/>
    </row>
    <row r="84" spans="1:9" ht="13" customHeight="1">
      <c r="A84" s="4"/>
      <c r="B84" s="4"/>
      <c r="C84" s="130" t="s">
        <v>1955</v>
      </c>
      <c r="D84" s="130"/>
      <c r="E84" s="130"/>
      <c r="F84" s="130"/>
      <c r="G84" s="4"/>
      <c r="H84" s="4"/>
      <c r="I84" s="4"/>
    </row>
    <row r="85" spans="1:9" ht="13" customHeight="1">
      <c r="A85" s="4"/>
      <c r="B85" s="37" t="s">
        <v>876</v>
      </c>
      <c r="C85" s="130" t="s">
        <v>877</v>
      </c>
      <c r="D85" s="130"/>
      <c r="E85" s="130"/>
      <c r="F85" s="130"/>
      <c r="G85" s="4"/>
      <c r="H85" s="4"/>
      <c r="I85" s="4"/>
    </row>
    <row r="86" spans="1:9" ht="135" customHeight="1">
      <c r="A86" s="4"/>
      <c r="B86" s="38"/>
      <c r="C86" s="128"/>
      <c r="D86" s="128"/>
      <c r="E86" s="4"/>
      <c r="F86" s="4"/>
      <c r="G86" s="4"/>
      <c r="H86" s="4"/>
      <c r="I86" s="4"/>
    </row>
  </sheetData>
  <mergeCells count="6">
    <mergeCell ref="C86:D86"/>
    <mergeCell ref="B68:I68"/>
    <mergeCell ref="B69:I69"/>
    <mergeCell ref="B83:I83"/>
    <mergeCell ref="C84:F84"/>
    <mergeCell ref="C85:F85"/>
  </mergeCells>
  <hyperlinks>
    <hyperlink ref="A1" location="BajajFinservNifty50ETF" display="N50ETF" xr:uid="{00000000-0004-0000-1600-000000000000}"/>
    <hyperlink ref="B1" location="BajajFinservNifty50ETF" display="Bajaj Finserv Nifty 50 ETF" xr:uid="{00000000-0004-0000-1600-000001000000}"/>
  </hyperlinks>
  <pageMargins left="0" right="0" top="0" bottom="0" header="0" footer="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/>
  </sheetPr>
  <dimension ref="A1:I49"/>
  <sheetViews>
    <sheetView workbookViewId="0"/>
  </sheetViews>
  <sheetFormatPr defaultRowHeight="14.5"/>
  <cols>
    <col min="1" max="1" width="3.453125" customWidth="1"/>
    <col min="2" max="2" width="69.1796875" customWidth="1"/>
    <col min="3" max="3" width="16.54296875" customWidth="1"/>
    <col min="4" max="4" width="33.453125" customWidth="1"/>
    <col min="5" max="5" width="16.54296875" customWidth="1"/>
    <col min="6" max="7" width="25" customWidth="1"/>
    <col min="8" max="9" width="16.54296875" customWidth="1"/>
  </cols>
  <sheetData>
    <row r="1" spans="1:9" ht="16" customHeight="1">
      <c r="A1" s="2" t="s">
        <v>44</v>
      </c>
      <c r="B1" s="3" t="s">
        <v>45</v>
      </c>
      <c r="C1" s="4"/>
      <c r="D1" s="4"/>
      <c r="E1" s="4"/>
      <c r="F1" s="4"/>
      <c r="G1" s="4"/>
      <c r="H1" s="4"/>
      <c r="I1" s="4"/>
    </row>
    <row r="2" spans="1:9" ht="13" customHeight="1">
      <c r="A2" s="4"/>
      <c r="B2" s="5"/>
      <c r="C2" s="4"/>
      <c r="D2" s="4"/>
      <c r="E2" s="4"/>
      <c r="F2" s="4"/>
      <c r="G2" s="4"/>
      <c r="H2" s="4"/>
      <c r="I2" s="4"/>
    </row>
    <row r="3" spans="1:9" ht="13" customHeight="1">
      <c r="A3" s="6" t="s">
        <v>46</v>
      </c>
      <c r="B3" s="7" t="s">
        <v>47</v>
      </c>
      <c r="C3" s="4"/>
      <c r="D3" s="4"/>
      <c r="E3" s="4"/>
      <c r="F3" s="4"/>
      <c r="G3" s="4"/>
      <c r="H3" s="4"/>
      <c r="I3" s="4"/>
    </row>
    <row r="4" spans="1:9" ht="28" customHeight="1">
      <c r="A4" s="4"/>
      <c r="B4" s="8" t="s">
        <v>48</v>
      </c>
      <c r="C4" s="9" t="s">
        <v>49</v>
      </c>
      <c r="D4" s="10" t="s">
        <v>878</v>
      </c>
      <c r="E4" s="10" t="s">
        <v>51</v>
      </c>
      <c r="F4" s="10" t="s">
        <v>52</v>
      </c>
      <c r="G4" s="10" t="s">
        <v>53</v>
      </c>
      <c r="H4" s="10" t="s">
        <v>54</v>
      </c>
      <c r="I4" s="11" t="s">
        <v>55</v>
      </c>
    </row>
    <row r="5" spans="1:9" ht="13" customHeight="1">
      <c r="A5" s="4"/>
      <c r="B5" s="12" t="s">
        <v>56</v>
      </c>
      <c r="C5" s="13"/>
      <c r="D5" s="13"/>
      <c r="E5" s="13"/>
      <c r="F5" s="13"/>
      <c r="G5" s="13"/>
      <c r="H5" s="14"/>
      <c r="I5" s="15"/>
    </row>
    <row r="6" spans="1:9" ht="13" customHeight="1">
      <c r="A6" s="4"/>
      <c r="B6" s="12" t="s">
        <v>57</v>
      </c>
      <c r="C6" s="13"/>
      <c r="D6" s="13"/>
      <c r="E6" s="13"/>
      <c r="F6" s="4"/>
      <c r="G6" s="14"/>
      <c r="H6" s="14"/>
      <c r="I6" s="15"/>
    </row>
    <row r="7" spans="1:9" ht="13" customHeight="1">
      <c r="A7" s="16" t="s">
        <v>62</v>
      </c>
      <c r="B7" s="17" t="s">
        <v>63</v>
      </c>
      <c r="C7" s="13" t="s">
        <v>64</v>
      </c>
      <c r="D7" s="13" t="s">
        <v>61</v>
      </c>
      <c r="E7" s="18">
        <v>1070339</v>
      </c>
      <c r="F7" s="19">
        <v>10609.200199999999</v>
      </c>
      <c r="G7" s="20">
        <v>0.25140000000000001</v>
      </c>
      <c r="H7" s="21"/>
      <c r="I7" s="22"/>
    </row>
    <row r="8" spans="1:9" ht="13" customHeight="1">
      <c r="A8" s="16" t="s">
        <v>73</v>
      </c>
      <c r="B8" s="17" t="s">
        <v>74</v>
      </c>
      <c r="C8" s="13" t="s">
        <v>75</v>
      </c>
      <c r="D8" s="13" t="s">
        <v>61</v>
      </c>
      <c r="E8" s="18">
        <v>633700</v>
      </c>
      <c r="F8" s="19">
        <v>8509.9573</v>
      </c>
      <c r="G8" s="20">
        <v>0.2016</v>
      </c>
      <c r="H8" s="21"/>
      <c r="I8" s="22"/>
    </row>
    <row r="9" spans="1:9" ht="13" customHeight="1">
      <c r="A9" s="16" t="s">
        <v>158</v>
      </c>
      <c r="B9" s="17" t="s">
        <v>159</v>
      </c>
      <c r="C9" s="13" t="s">
        <v>160</v>
      </c>
      <c r="D9" s="13" t="s">
        <v>61</v>
      </c>
      <c r="E9" s="18">
        <v>413465</v>
      </c>
      <c r="F9" s="19">
        <v>4061.0531999999998</v>
      </c>
      <c r="G9" s="20">
        <v>9.6199999999999994E-2</v>
      </c>
      <c r="H9" s="21"/>
      <c r="I9" s="22"/>
    </row>
    <row r="10" spans="1:9" ht="13" customHeight="1">
      <c r="A10" s="16" t="s">
        <v>190</v>
      </c>
      <c r="B10" s="17" t="s">
        <v>191</v>
      </c>
      <c r="C10" s="13" t="s">
        <v>192</v>
      </c>
      <c r="D10" s="13" t="s">
        <v>61</v>
      </c>
      <c r="E10" s="18">
        <v>308800</v>
      </c>
      <c r="F10" s="19">
        <v>3919.9072000000001</v>
      </c>
      <c r="G10" s="20">
        <v>9.2899999999999996E-2</v>
      </c>
      <c r="H10" s="21"/>
      <c r="I10" s="22"/>
    </row>
    <row r="11" spans="1:9" ht="13" customHeight="1">
      <c r="A11" s="16" t="s">
        <v>151</v>
      </c>
      <c r="B11" s="17" t="s">
        <v>152</v>
      </c>
      <c r="C11" s="13" t="s">
        <v>153</v>
      </c>
      <c r="D11" s="13" t="s">
        <v>61</v>
      </c>
      <c r="E11" s="18">
        <v>176977</v>
      </c>
      <c r="F11" s="19">
        <v>3895.4407000000001</v>
      </c>
      <c r="G11" s="20">
        <v>9.2299999999999993E-2</v>
      </c>
      <c r="H11" s="21"/>
      <c r="I11" s="22"/>
    </row>
    <row r="12" spans="1:9" ht="13" customHeight="1">
      <c r="A12" s="16" t="s">
        <v>891</v>
      </c>
      <c r="B12" s="17" t="s">
        <v>892</v>
      </c>
      <c r="C12" s="13" t="s">
        <v>893</v>
      </c>
      <c r="D12" s="13" t="s">
        <v>61</v>
      </c>
      <c r="E12" s="18">
        <v>680965</v>
      </c>
      <c r="F12" s="19">
        <v>1818.8575000000001</v>
      </c>
      <c r="G12" s="20">
        <v>4.3099999999999999E-2</v>
      </c>
      <c r="H12" s="21"/>
      <c r="I12" s="22"/>
    </row>
    <row r="13" spans="1:9" ht="13" customHeight="1">
      <c r="A13" s="16" t="s">
        <v>90</v>
      </c>
      <c r="B13" s="17" t="s">
        <v>91</v>
      </c>
      <c r="C13" s="13" t="s">
        <v>92</v>
      </c>
      <c r="D13" s="13" t="s">
        <v>61</v>
      </c>
      <c r="E13" s="18">
        <v>180062</v>
      </c>
      <c r="F13" s="19">
        <v>1556.0958000000001</v>
      </c>
      <c r="G13" s="20">
        <v>3.6900000000000002E-2</v>
      </c>
      <c r="H13" s="21"/>
      <c r="I13" s="22"/>
    </row>
    <row r="14" spans="1:9" ht="13" customHeight="1">
      <c r="A14" s="16" t="s">
        <v>321</v>
      </c>
      <c r="B14" s="17" t="s">
        <v>322</v>
      </c>
      <c r="C14" s="13" t="s">
        <v>323</v>
      </c>
      <c r="D14" s="13" t="s">
        <v>61</v>
      </c>
      <c r="E14" s="18">
        <v>152829</v>
      </c>
      <c r="F14" s="19">
        <v>1519.8843999999999</v>
      </c>
      <c r="G14" s="20">
        <v>3.5999999999999997E-2</v>
      </c>
      <c r="H14" s="21"/>
      <c r="I14" s="22"/>
    </row>
    <row r="15" spans="1:9" ht="13" customHeight="1">
      <c r="A15" s="16" t="s">
        <v>93</v>
      </c>
      <c r="B15" s="17" t="s">
        <v>94</v>
      </c>
      <c r="C15" s="13" t="s">
        <v>95</v>
      </c>
      <c r="D15" s="13" t="s">
        <v>61</v>
      </c>
      <c r="E15" s="18">
        <v>1768037</v>
      </c>
      <c r="F15" s="19">
        <v>1513.6165000000001</v>
      </c>
      <c r="G15" s="20">
        <v>3.5900000000000001E-2</v>
      </c>
      <c r="H15" s="21"/>
      <c r="I15" s="22"/>
    </row>
    <row r="16" spans="1:9" ht="13" customHeight="1">
      <c r="A16" s="16" t="s">
        <v>346</v>
      </c>
      <c r="B16" s="17" t="s">
        <v>347</v>
      </c>
      <c r="C16" s="13" t="s">
        <v>348</v>
      </c>
      <c r="D16" s="13" t="s">
        <v>61</v>
      </c>
      <c r="E16" s="18">
        <v>498369</v>
      </c>
      <c r="F16" s="19">
        <v>1474.6739</v>
      </c>
      <c r="G16" s="20">
        <v>3.49E-2</v>
      </c>
      <c r="H16" s="21"/>
      <c r="I16" s="22"/>
    </row>
    <row r="17" spans="1:9" ht="13" customHeight="1">
      <c r="A17" s="16" t="s">
        <v>1557</v>
      </c>
      <c r="B17" s="17" t="s">
        <v>1558</v>
      </c>
      <c r="C17" s="13" t="s">
        <v>1559</v>
      </c>
      <c r="D17" s="13" t="s">
        <v>61</v>
      </c>
      <c r="E17" s="18">
        <v>909438</v>
      </c>
      <c r="F17" s="19">
        <v>1408.8104000000001</v>
      </c>
      <c r="G17" s="20">
        <v>3.3399999999999999E-2</v>
      </c>
      <c r="H17" s="21"/>
      <c r="I17" s="22"/>
    </row>
    <row r="18" spans="1:9" ht="13" customHeight="1">
      <c r="A18" s="16" t="s">
        <v>80</v>
      </c>
      <c r="B18" s="17" t="s">
        <v>81</v>
      </c>
      <c r="C18" s="13" t="s">
        <v>82</v>
      </c>
      <c r="D18" s="13" t="s">
        <v>61</v>
      </c>
      <c r="E18" s="18">
        <v>972925</v>
      </c>
      <c r="F18" s="19">
        <v>1202.3407</v>
      </c>
      <c r="G18" s="20">
        <v>2.8500000000000001E-2</v>
      </c>
      <c r="H18" s="21"/>
      <c r="I18" s="22"/>
    </row>
    <row r="19" spans="1:9" ht="13" customHeight="1">
      <c r="A19" s="16" t="s">
        <v>220</v>
      </c>
      <c r="B19" s="17" t="s">
        <v>221</v>
      </c>
      <c r="C19" s="13" t="s">
        <v>222</v>
      </c>
      <c r="D19" s="13" t="s">
        <v>61</v>
      </c>
      <c r="E19" s="18">
        <v>1704784</v>
      </c>
      <c r="F19" s="19">
        <v>368.23329999999999</v>
      </c>
      <c r="G19" s="20">
        <v>8.6999999999999994E-3</v>
      </c>
      <c r="H19" s="21"/>
      <c r="I19" s="22"/>
    </row>
    <row r="20" spans="1:9" ht="13" customHeight="1">
      <c r="A20" s="16" t="s">
        <v>1956</v>
      </c>
      <c r="B20" s="17" t="s">
        <v>1957</v>
      </c>
      <c r="C20" s="13" t="s">
        <v>1958</v>
      </c>
      <c r="D20" s="13" t="s">
        <v>61</v>
      </c>
      <c r="E20" s="18">
        <v>220315</v>
      </c>
      <c r="F20" s="19">
        <v>338.75630000000001</v>
      </c>
      <c r="G20" s="20">
        <v>8.0000000000000002E-3</v>
      </c>
      <c r="H20" s="21"/>
      <c r="I20" s="22"/>
    </row>
    <row r="21" spans="1:9" ht="13" customHeight="1">
      <c r="A21" s="4"/>
      <c r="B21" s="12" t="s">
        <v>460</v>
      </c>
      <c r="C21" s="13"/>
      <c r="D21" s="13"/>
      <c r="E21" s="13"/>
      <c r="F21" s="23">
        <v>42196.827499999999</v>
      </c>
      <c r="G21" s="24">
        <f>ROUND(SUM(G1:G20),4)</f>
        <v>0.99980000000000002</v>
      </c>
      <c r="H21" s="25"/>
      <c r="I21" s="26"/>
    </row>
    <row r="22" spans="1:9" ht="13" customHeight="1">
      <c r="A22" s="4"/>
      <c r="B22" s="27" t="s">
        <v>461</v>
      </c>
      <c r="C22" s="1"/>
      <c r="D22" s="1"/>
      <c r="E22" s="1"/>
      <c r="F22" s="25" t="s">
        <v>462</v>
      </c>
      <c r="G22" s="25" t="s">
        <v>462</v>
      </c>
      <c r="H22" s="25"/>
      <c r="I22" s="26"/>
    </row>
    <row r="23" spans="1:9" ht="13" customHeight="1">
      <c r="A23" s="4"/>
      <c r="B23" s="27" t="s">
        <v>460</v>
      </c>
      <c r="C23" s="1"/>
      <c r="D23" s="1"/>
      <c r="E23" s="1"/>
      <c r="F23" s="25" t="s">
        <v>462</v>
      </c>
      <c r="G23" s="25" t="s">
        <v>462</v>
      </c>
      <c r="H23" s="25"/>
      <c r="I23" s="26"/>
    </row>
    <row r="24" spans="1:9" ht="13" customHeight="1">
      <c r="A24" s="4"/>
      <c r="B24" s="27" t="s">
        <v>463</v>
      </c>
      <c r="C24" s="28"/>
      <c r="D24" s="1"/>
      <c r="E24" s="28"/>
      <c r="F24" s="23">
        <v>42196.827499999999</v>
      </c>
      <c r="G24" s="24">
        <f>ROUND(SUM(G21),4)</f>
        <v>0.99980000000000002</v>
      </c>
      <c r="H24" s="25"/>
      <c r="I24" s="26"/>
    </row>
    <row r="25" spans="1:9" ht="13" customHeight="1">
      <c r="A25" s="4"/>
      <c r="B25" s="27" t="s">
        <v>870</v>
      </c>
      <c r="C25" s="13"/>
      <c r="D25" s="1"/>
      <c r="E25" s="13"/>
      <c r="F25" s="30">
        <v>11.8725</v>
      </c>
      <c r="G25" s="24">
        <v>2.0000000000000001E-4</v>
      </c>
      <c r="H25" s="25"/>
      <c r="I25" s="26"/>
    </row>
    <row r="26" spans="1:9" ht="13" customHeight="1">
      <c r="A26" s="4"/>
      <c r="B26" s="31" t="s">
        <v>871</v>
      </c>
      <c r="C26" s="32"/>
      <c r="D26" s="32"/>
      <c r="E26" s="32"/>
      <c r="F26" s="33">
        <v>42208.7</v>
      </c>
      <c r="G26" s="34">
        <f>ROUND(SUM(G24,G25),4)</f>
        <v>1</v>
      </c>
      <c r="H26" s="35"/>
      <c r="I26" s="36"/>
    </row>
    <row r="27" spans="1:9" ht="13" customHeight="1">
      <c r="A27" s="4"/>
      <c r="B27" s="6"/>
      <c r="C27" s="4"/>
      <c r="D27" s="4"/>
      <c r="E27" s="4"/>
      <c r="F27" s="4"/>
      <c r="G27" s="4"/>
      <c r="H27" s="4"/>
      <c r="I27" s="4"/>
    </row>
    <row r="28" spans="1:9" ht="13" customHeight="1">
      <c r="A28" s="4"/>
      <c r="B28" s="3" t="s">
        <v>874</v>
      </c>
      <c r="C28" s="4"/>
      <c r="D28" s="4"/>
      <c r="E28" s="4"/>
      <c r="F28" s="4"/>
      <c r="G28" s="4"/>
      <c r="H28" s="4"/>
      <c r="I28" s="4"/>
    </row>
    <row r="29" spans="1:9" ht="26.15" customHeight="1">
      <c r="A29" s="4"/>
      <c r="B29" s="129" t="s">
        <v>2082</v>
      </c>
      <c r="C29" s="129"/>
      <c r="D29" s="129"/>
      <c r="E29" s="129"/>
      <c r="F29" s="129"/>
      <c r="G29" s="129"/>
      <c r="H29" s="129"/>
      <c r="I29" s="129"/>
    </row>
    <row r="30" spans="1:9" ht="13" customHeight="1">
      <c r="A30" s="4"/>
      <c r="B30" s="129"/>
      <c r="C30" s="129"/>
      <c r="D30" s="129"/>
      <c r="E30" s="129"/>
      <c r="F30" s="129"/>
      <c r="G30" s="129"/>
      <c r="H30" s="129"/>
      <c r="I30" s="129"/>
    </row>
    <row r="31" spans="1:9" ht="13" customHeight="1">
      <c r="A31" s="4"/>
      <c r="B31" s="43" t="s">
        <v>1960</v>
      </c>
      <c r="C31" s="44"/>
      <c r="D31" s="44"/>
      <c r="E31" s="45"/>
      <c r="F31" s="45"/>
      <c r="G31" s="45"/>
      <c r="H31" s="45"/>
      <c r="I31" s="46"/>
    </row>
    <row r="32" spans="1:9" ht="13" customHeight="1">
      <c r="A32" s="4"/>
      <c r="B32" s="47" t="s">
        <v>1961</v>
      </c>
      <c r="C32" s="48"/>
      <c r="D32" s="48"/>
      <c r="E32" s="49"/>
      <c r="F32" s="49"/>
      <c r="G32" s="49"/>
      <c r="H32" s="49"/>
      <c r="I32" s="50"/>
    </row>
    <row r="33" spans="1:9" ht="13" customHeight="1">
      <c r="A33" s="4"/>
      <c r="B33" s="47" t="s">
        <v>1962</v>
      </c>
      <c r="C33" s="48"/>
      <c r="D33" s="48"/>
      <c r="E33" s="49"/>
      <c r="F33" s="49"/>
      <c r="G33" s="49"/>
      <c r="H33" s="49"/>
      <c r="I33" s="50"/>
    </row>
    <row r="34" spans="1:9" ht="13" customHeight="1">
      <c r="A34" s="4"/>
      <c r="B34" s="52" t="s">
        <v>1963</v>
      </c>
      <c r="C34" s="53" t="s">
        <v>1971</v>
      </c>
      <c r="D34" s="54" t="s">
        <v>1964</v>
      </c>
      <c r="E34" s="49"/>
      <c r="F34" s="49"/>
      <c r="G34" s="49"/>
      <c r="H34" s="49"/>
      <c r="I34" s="50"/>
    </row>
    <row r="35" spans="1:9" ht="13" customHeight="1">
      <c r="A35" s="4"/>
      <c r="B35" s="55" t="s">
        <v>2017</v>
      </c>
      <c r="C35" s="56">
        <v>60.342199999999998</v>
      </c>
      <c r="D35" s="57">
        <v>60.5276</v>
      </c>
      <c r="E35" s="49"/>
      <c r="F35" s="49"/>
      <c r="G35" s="49"/>
      <c r="H35" s="49"/>
      <c r="I35" s="50"/>
    </row>
    <row r="36" spans="1:9" ht="13" customHeight="1">
      <c r="A36" s="4"/>
      <c r="B36" s="47" t="s">
        <v>1969</v>
      </c>
      <c r="C36" s="48"/>
      <c r="D36" s="48"/>
      <c r="E36" s="49"/>
      <c r="F36" s="49"/>
      <c r="G36" s="49"/>
      <c r="H36" s="49"/>
      <c r="I36" s="50"/>
    </row>
    <row r="37" spans="1:9" ht="13" customHeight="1">
      <c r="A37" s="4"/>
      <c r="B37" s="47" t="s">
        <v>1984</v>
      </c>
      <c r="C37" s="48"/>
      <c r="D37" s="48"/>
      <c r="E37" s="49"/>
      <c r="F37" s="49"/>
      <c r="G37" s="49"/>
      <c r="H37" s="49"/>
      <c r="I37" s="50"/>
    </row>
    <row r="38" spans="1:9" ht="13" customHeight="1">
      <c r="A38" s="4"/>
      <c r="B38" s="47" t="s">
        <v>1985</v>
      </c>
      <c r="C38" s="48"/>
      <c r="D38" s="48"/>
      <c r="E38" s="49"/>
      <c r="F38" s="49"/>
      <c r="G38" s="49"/>
      <c r="H38" s="49"/>
      <c r="I38" s="50"/>
    </row>
    <row r="39" spans="1:9" ht="13" customHeight="1">
      <c r="A39" s="4"/>
      <c r="B39" s="47" t="s">
        <v>1993</v>
      </c>
      <c r="C39" s="48"/>
      <c r="D39" s="48"/>
      <c r="E39" s="49"/>
      <c r="F39" s="49"/>
      <c r="G39" s="49"/>
      <c r="H39" s="49"/>
      <c r="I39" s="50"/>
    </row>
    <row r="40" spans="1:9" ht="13" customHeight="1">
      <c r="A40" s="4"/>
      <c r="B40" s="47" t="s">
        <v>1987</v>
      </c>
      <c r="C40" s="48"/>
      <c r="D40" s="48"/>
      <c r="E40" s="49"/>
      <c r="F40" s="49"/>
      <c r="G40" s="49"/>
      <c r="H40" s="49"/>
      <c r="I40" s="50"/>
    </row>
    <row r="41" spans="1:9" ht="13" customHeight="1">
      <c r="A41" s="4"/>
      <c r="B41" s="60" t="s">
        <v>2099</v>
      </c>
      <c r="C41" s="48"/>
      <c r="D41" s="48"/>
      <c r="E41" s="49"/>
      <c r="F41" s="49"/>
      <c r="G41" s="49"/>
      <c r="H41" s="49"/>
      <c r="I41" s="50"/>
    </row>
    <row r="42" spans="1:9" ht="13" customHeight="1">
      <c r="A42" s="4"/>
      <c r="B42" s="60"/>
      <c r="C42" s="48"/>
      <c r="D42" s="48"/>
      <c r="E42" s="49"/>
      <c r="F42" s="49"/>
      <c r="G42" s="49"/>
      <c r="H42" s="49"/>
      <c r="I42" s="50"/>
    </row>
    <row r="43" spans="1:9" ht="13" customHeight="1">
      <c r="A43" s="4"/>
      <c r="B43" s="78"/>
      <c r="C43" s="51"/>
      <c r="D43" s="51"/>
      <c r="E43" s="71"/>
      <c r="F43" s="71"/>
      <c r="G43" s="71"/>
      <c r="H43" s="71"/>
      <c r="I43" s="72"/>
    </row>
    <row r="44" spans="1:9" ht="13" customHeight="1">
      <c r="A44" s="4"/>
      <c r="B44" s="3"/>
      <c r="C44" s="3"/>
      <c r="D44" s="3"/>
      <c r="E44" s="3"/>
      <c r="F44" s="3"/>
      <c r="G44" s="3"/>
      <c r="H44" s="3"/>
      <c r="I44" s="3"/>
    </row>
    <row r="45" spans="1:9" ht="13" customHeight="1">
      <c r="A45" s="4"/>
      <c r="B45" s="3"/>
      <c r="C45" s="3"/>
      <c r="D45" s="3"/>
      <c r="E45" s="3"/>
      <c r="F45" s="3"/>
      <c r="G45" s="3"/>
      <c r="H45" s="3"/>
      <c r="I45" s="3"/>
    </row>
    <row r="46" spans="1:9" ht="13" customHeight="1">
      <c r="A46" s="4"/>
      <c r="B46" s="129"/>
      <c r="C46" s="129"/>
      <c r="D46" s="129"/>
      <c r="E46" s="129"/>
      <c r="F46" s="129"/>
      <c r="G46" s="129"/>
      <c r="H46" s="129"/>
      <c r="I46" s="129"/>
    </row>
    <row r="47" spans="1:9" ht="13" customHeight="1">
      <c r="A47" s="4"/>
      <c r="B47" s="4"/>
      <c r="C47" s="130" t="s">
        <v>1959</v>
      </c>
      <c r="D47" s="130"/>
      <c r="E47" s="130"/>
      <c r="F47" s="130"/>
      <c r="G47" s="4"/>
      <c r="H47" s="4"/>
      <c r="I47" s="4"/>
    </row>
    <row r="48" spans="1:9" ht="13" customHeight="1">
      <c r="A48" s="4"/>
      <c r="B48" s="37" t="s">
        <v>876</v>
      </c>
      <c r="C48" s="130" t="s">
        <v>877</v>
      </c>
      <c r="D48" s="130"/>
      <c r="E48" s="130"/>
      <c r="F48" s="130"/>
      <c r="G48" s="4"/>
      <c r="H48" s="4"/>
      <c r="I48" s="4"/>
    </row>
    <row r="49" spans="1:9" ht="135" customHeight="1">
      <c r="A49" s="4"/>
      <c r="B49" s="38"/>
      <c r="C49" s="128"/>
      <c r="D49" s="128"/>
      <c r="E49" s="4"/>
      <c r="F49" s="4"/>
      <c r="G49" s="4"/>
      <c r="H49" s="4"/>
      <c r="I49" s="4"/>
    </row>
  </sheetData>
  <mergeCells count="6">
    <mergeCell ref="C49:D49"/>
    <mergeCell ref="B29:I29"/>
    <mergeCell ref="B30:I30"/>
    <mergeCell ref="B46:I46"/>
    <mergeCell ref="C47:F47"/>
    <mergeCell ref="C48:F48"/>
  </mergeCells>
  <hyperlinks>
    <hyperlink ref="A1" location="BajajFinservNiftyBankETF" display="NBANKETF" xr:uid="{00000000-0004-0000-1700-000000000000}"/>
    <hyperlink ref="B1" location="BajajFinservNiftyBankETF" display="Bajaj Finserv Nifty Bank ETF" xr:uid="{00000000-0004-0000-17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24</vt:i4>
      </vt:variant>
    </vt:vector>
  </HeadingPairs>
  <TitlesOfParts>
    <vt:vector size="47" baseType="lpstr">
      <vt:lpstr>BFARB</vt:lpstr>
      <vt:lpstr>BFBAF</vt:lpstr>
      <vt:lpstr>BFBKFIN</vt:lpstr>
      <vt:lpstr>BFBPSU</vt:lpstr>
      <vt:lpstr>BFCON</vt:lpstr>
      <vt:lpstr>BFELSS</vt:lpstr>
      <vt:lpstr>BFEQSF</vt:lpstr>
      <vt:lpstr>BFFLX</vt:lpstr>
      <vt:lpstr>BFGILT</vt:lpstr>
      <vt:lpstr>BFHCARE</vt:lpstr>
      <vt:lpstr>BFL1ETF</vt:lpstr>
      <vt:lpstr>BFLARGE</vt:lpstr>
      <vt:lpstr>BFLIQ</vt:lpstr>
      <vt:lpstr>BFLMC</vt:lpstr>
      <vt:lpstr>BFMAF</vt:lpstr>
      <vt:lpstr>BFMM</vt:lpstr>
      <vt:lpstr>BFMUCF</vt:lpstr>
      <vt:lpstr>BFN50IX</vt:lpstr>
      <vt:lpstr>BFNX50IX</vt:lpstr>
      <vt:lpstr>BFON</vt:lpstr>
      <vt:lpstr>BFSMALL</vt:lpstr>
      <vt:lpstr>N50ETF</vt:lpstr>
      <vt:lpstr>NBANKETF</vt:lpstr>
      <vt:lpstr>Index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2026-01-07T19:08:57Z</dcterms:created>
  <dcterms:modified xsi:type="dcterms:W3CDTF">2026-01-09T05:16:20Z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2026-01-07T19:10:06Z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6e7bb6f1-d0ad-4a05-8754-a6a70fec55e3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  <property fmtid="{D5CDD505-2E9C-101B-9397-08002B2CF9AE}" pid="10" name="MSIP_Label_4f7825ae-b849-4a3e-98b8-10f48185e5be_Enabled">
    <vt:lpwstr>true</vt:lpwstr>
  </property>
  <property fmtid="{D5CDD505-2E9C-101B-9397-08002B2CF9AE}" pid="11" name="MSIP_Label_4f7825ae-b849-4a3e-98b8-10f48185e5be_SetDate">
    <vt:lpwstr>2026-01-08T05:05:12Z</vt:lpwstr>
  </property>
  <property fmtid="{D5CDD505-2E9C-101B-9397-08002B2CF9AE}" pid="12" name="MSIP_Label_4f7825ae-b849-4a3e-98b8-10f48185e5be_Method">
    <vt:lpwstr>Standard</vt:lpwstr>
  </property>
  <property fmtid="{D5CDD505-2E9C-101B-9397-08002B2CF9AE}" pid="13" name="MSIP_Label_4f7825ae-b849-4a3e-98b8-10f48185e5be_Name">
    <vt:lpwstr>Internal</vt:lpwstr>
  </property>
  <property fmtid="{D5CDD505-2E9C-101B-9397-08002B2CF9AE}" pid="14" name="MSIP_Label_4f7825ae-b849-4a3e-98b8-10f48185e5be_SiteId">
    <vt:lpwstr>a2b34ba7-ee6b-4996-a5d2-720638ab739c</vt:lpwstr>
  </property>
  <property fmtid="{D5CDD505-2E9C-101B-9397-08002B2CF9AE}" pid="15" name="MSIP_Label_4f7825ae-b849-4a3e-98b8-10f48185e5be_ActionId">
    <vt:lpwstr>47aaa351-baca-4873-9a8f-bb3bce666452</vt:lpwstr>
  </property>
  <property fmtid="{D5CDD505-2E9C-101B-9397-08002B2CF9AE}" pid="16" name="MSIP_Label_4f7825ae-b849-4a3e-98b8-10f48185e5be_ContentBits">
    <vt:lpwstr>0</vt:lpwstr>
  </property>
  <property fmtid="{D5CDD505-2E9C-101B-9397-08002B2CF9AE}" pid="17" name="MSIP_Label_4f7825ae-b849-4a3e-98b8-10f48185e5be_Tag">
    <vt:lpwstr>10, 3, 0, 1</vt:lpwstr>
  </property>
</Properties>
</file>