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2.xml" ContentType="application/vnd.openxmlformats-officedocument.drawing+xml"/>
  <Override PartName="/xl/queryTables/queryTable4.xml" ContentType="application/vnd.openxmlformats-officedocument.spreadsheetml.queryTable+xml"/>
  <Override PartName="/xl/queryTables/queryTable5.xml" ContentType="application/vnd.openxmlformats-officedocument.spreadsheetml.queryTable+xml"/>
  <Override PartName="/xl/drawings/drawing3.xml" ContentType="application/vnd.openxmlformats-officedocument.drawing+xml"/>
  <Override PartName="/xl/queryTables/queryTable6.xml" ContentType="application/vnd.openxmlformats-officedocument.spreadsheetml.queryTable+xml"/>
  <Override PartName="/xl/queryTables/queryTable7.xml" ContentType="application/vnd.openxmlformats-officedocument.spreadsheetml.queryTable+xml"/>
  <Override PartName="/xl/drawings/drawing4.xml" ContentType="application/vnd.openxmlformats-officedocument.drawing+xml"/>
  <Override PartName="/xl/queryTables/queryTable8.xml" ContentType="application/vnd.openxmlformats-officedocument.spreadsheetml.queryTable+xml"/>
  <Override PartName="/xl/queryTables/queryTable9.xml" ContentType="application/vnd.openxmlformats-officedocument.spreadsheetml.queryTable+xml"/>
  <Override PartName="/xl/drawings/drawing5.xml" ContentType="application/vnd.openxmlformats-officedocument.drawing+xml"/>
  <Override PartName="/xl/queryTables/queryTable10.xml" ContentType="application/vnd.openxmlformats-officedocument.spreadsheetml.queryTable+xml"/>
  <Override PartName="/xl/queryTables/queryTable11.xml" ContentType="application/vnd.openxmlformats-officedocument.spreadsheetml.queryTable+xml"/>
  <Override PartName="/xl/drawings/drawing6.xml" ContentType="application/vnd.openxmlformats-officedocument.drawing+xml"/>
  <Override PartName="/xl/queryTables/queryTable12.xml" ContentType="application/vnd.openxmlformats-officedocument.spreadsheetml.queryTable+xml"/>
  <Override PartName="/xl/queryTables/queryTable13.xml" ContentType="application/vnd.openxmlformats-officedocument.spreadsheetml.queryTable+xml"/>
  <Override PartName="/xl/drawings/drawing7.xml" ContentType="application/vnd.openxmlformats-officedocument.drawing+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drawings/drawing8.xml" ContentType="application/vnd.openxmlformats-officedocument.drawing+xml"/>
  <Override PartName="/xl/queryTables/queryTable17.xml" ContentType="application/vnd.openxmlformats-officedocument.spreadsheetml.queryTable+xml"/>
  <Override PartName="/xl/queryTables/queryTable18.xml" ContentType="application/vnd.openxmlformats-officedocument.spreadsheetml.queryTable+xml"/>
  <Override PartName="/xl/drawings/drawing9.xml" ContentType="application/vnd.openxmlformats-officedocument.drawing+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queryTables/queryTable22.xml" ContentType="application/vnd.openxmlformats-officedocument.spreadsheetml.queryTable+xml"/>
  <Override PartName="/xl/queryTables/queryTable23.xml" ContentType="application/vnd.openxmlformats-officedocument.spreadsheetml.queryTable+xml"/>
  <Override PartName="/xl/drawings/drawing10.xml" ContentType="application/vnd.openxmlformats-officedocument.drawing+xml"/>
  <Override PartName="/xl/queryTables/queryTable24.xml" ContentType="application/vnd.openxmlformats-officedocument.spreadsheetml.queryTable+xml"/>
  <Override PartName="/xl/queryTables/queryTable25.xml" ContentType="application/vnd.openxmlformats-officedocument.spreadsheetml.queryTable+xml"/>
  <Override PartName="/xl/drawings/drawing11.xml" ContentType="application/vnd.openxmlformats-officedocument.drawing+xml"/>
  <Override PartName="/xl/queryTables/queryTable26.xml" ContentType="application/vnd.openxmlformats-officedocument.spreadsheetml.queryTable+xml"/>
  <Override PartName="/xl/queryTables/queryTable27.xml" ContentType="application/vnd.openxmlformats-officedocument.spreadsheetml.queryTable+xml"/>
  <Override PartName="/xl/drawings/drawing12.xml" ContentType="application/vnd.openxmlformats-officedocument.drawing+xml"/>
  <Override PartName="/xl/queryTables/queryTable28.xml" ContentType="application/vnd.openxmlformats-officedocument.spreadsheetml.queryTable+xml"/>
  <Override PartName="/xl/queryTables/queryTable29.xml" ContentType="application/vnd.openxmlformats-officedocument.spreadsheetml.queryTable+xml"/>
  <Override PartName="/xl/drawings/drawing13.xml" ContentType="application/vnd.openxmlformats-officedocument.drawing+xml"/>
  <Override PartName="/xl/queryTables/queryTable30.xml" ContentType="application/vnd.openxmlformats-officedocument.spreadsheetml.queryTable+xml"/>
  <Override PartName="/xl/queryTables/queryTable31.xml" ContentType="application/vnd.openxmlformats-officedocument.spreadsheetml.queryTable+xml"/>
  <Override PartName="/xl/drawings/drawing14.xml" ContentType="application/vnd.openxmlformats-officedocument.drawing+xml"/>
  <Override PartName="/xl/queryTables/queryTable32.xml" ContentType="application/vnd.openxmlformats-officedocument.spreadsheetml.queryTable+xml"/>
  <Override PartName="/xl/queryTables/queryTable33.xml" ContentType="application/vnd.openxmlformats-officedocument.spreadsheetml.queryTable+xml"/>
  <Override PartName="/xl/drawings/drawing15.xml" ContentType="application/vnd.openxmlformats-officedocument.drawing+xml"/>
  <Override PartName="/xl/queryTables/queryTable34.xml" ContentType="application/vnd.openxmlformats-officedocument.spreadsheetml.queryTable+xml"/>
  <Override PartName="/xl/queryTables/queryTable35.xml" ContentType="application/vnd.openxmlformats-officedocument.spreadsheetml.queryTable+xml"/>
  <Override PartName="/xl/drawings/drawing16.xml" ContentType="application/vnd.openxmlformats-officedocument.drawing+xml"/>
  <Override PartName="/xl/queryTables/queryTable36.xml" ContentType="application/vnd.openxmlformats-officedocument.spreadsheetml.queryTable+xml"/>
  <Override PartName="/xl/queryTables/queryTable37.xml" ContentType="application/vnd.openxmlformats-officedocument.spreadsheetml.queryTable+xml"/>
  <Override PartName="/xl/drawings/drawing17.xml" ContentType="application/vnd.openxmlformats-officedocument.drawing+xml"/>
  <Override PartName="/xl/queryTables/queryTable38.xml" ContentType="application/vnd.openxmlformats-officedocument.spreadsheetml.queryTable+xml"/>
  <Override PartName="/xl/queryTables/queryTable39.xml" ContentType="application/vnd.openxmlformats-officedocument.spreadsheetml.queryTable+xml"/>
  <Override PartName="/xl/drawings/drawing18.xml" ContentType="application/vnd.openxmlformats-officedocument.drawing+xml"/>
  <Override PartName="/xl/queryTables/queryTable40.xml" ContentType="application/vnd.openxmlformats-officedocument.spreadsheetml.queryTable+xml"/>
  <Override PartName="/xl/queryTables/queryTable41.xml" ContentType="application/vnd.openxmlformats-officedocument.spreadsheetml.queryTable+xml"/>
  <Override PartName="/xl/drawings/drawing19.xml" ContentType="application/vnd.openxmlformats-officedocument.drawing+xml"/>
  <Override PartName="/xl/queryTables/queryTable42.xml" ContentType="application/vnd.openxmlformats-officedocument.spreadsheetml.queryTable+xml"/>
  <Override PartName="/xl/queryTables/queryTable43.xml" ContentType="application/vnd.openxmlformats-officedocument.spreadsheetml.queryTable+xml"/>
  <Override PartName="/xl/drawings/drawing20.xml" ContentType="application/vnd.openxmlformats-officedocument.drawing+xml"/>
  <Override PartName="/xl/queryTables/queryTable44.xml" ContentType="application/vnd.openxmlformats-officedocument.spreadsheetml.queryTable+xml"/>
  <Override PartName="/xl/queryTables/queryTable45.xml" ContentType="application/vnd.openxmlformats-officedocument.spreadsheetml.queryTable+xml"/>
  <Override PartName="/xl/drawings/drawing21.xml" ContentType="application/vnd.openxmlformats-officedocument.drawing+xml"/>
  <Override PartName="/xl/queryTables/queryTable46.xml" ContentType="application/vnd.openxmlformats-officedocument.spreadsheetml.queryTable+xml"/>
  <Override PartName="/xl/queryTables/queryTable47.xml" ContentType="application/vnd.openxmlformats-officedocument.spreadsheetml.queryTable+xml"/>
  <Override PartName="/xl/drawings/drawing22.xml" ContentType="application/vnd.openxmlformats-officedocument.drawing+xml"/>
  <Override PartName="/xl/queryTables/queryTable48.xml" ContentType="application/vnd.openxmlformats-officedocument.spreadsheetml.queryTable+xml"/>
  <Override PartName="/xl/queryTables/queryTable49.xml" ContentType="application/vnd.openxmlformats-officedocument.spreadsheetml.queryTable+xml"/>
  <Override PartName="/xl/drawings/drawing23.xml" ContentType="application/vnd.openxmlformats-officedocument.drawing+xml"/>
  <Override PartName="/xl/queryTables/queryTable50.xml" ContentType="application/vnd.openxmlformats-officedocument.spreadsheetml.queryTable+xml"/>
  <Override PartName="/xl/queryTables/queryTable51.xml" ContentType="application/vnd.openxmlformats-officedocument.spreadsheetml.queryTable+xml"/>
  <Override PartName="/xl/drawings/drawing24.xml" ContentType="application/vnd.openxmlformats-officedocument.drawing+xml"/>
  <Override PartName="/xl/queryTables/queryTable52.xml" ContentType="application/vnd.openxmlformats-officedocument.spreadsheetml.queryTable+xml"/>
  <Override PartName="/xl/queryTables/queryTable53.xml" ContentType="application/vnd.openxmlformats-officedocument.spreadsheetml.queryTable+xml"/>
  <Override PartName="/xl/drawings/drawing25.xml" ContentType="application/vnd.openxmlformats-officedocument.drawing+xml"/>
  <Override PartName="/xl/queryTables/queryTable54.xml" ContentType="application/vnd.openxmlformats-officedocument.spreadsheetml.queryTable+xml"/>
  <Override PartName="/xl/queryTables/queryTable55.xml" ContentType="application/vnd.openxmlformats-officedocument.spreadsheetml.queryTable+xml"/>
  <Override PartName="/xl/queryTables/queryTable56.xml" ContentType="application/vnd.openxmlformats-officedocument.spreadsheetml.queryTable+xml"/>
  <Override PartName="/xl/drawings/drawing26.xml" ContentType="application/vnd.openxmlformats-officedocument.drawing+xml"/>
  <Override PartName="/xl/queryTables/queryTable57.xml" ContentType="application/vnd.openxmlformats-officedocument.spreadsheetml.queryTable+xml"/>
  <Override PartName="/xl/queryTables/queryTable58.xml" ContentType="application/vnd.openxmlformats-officedocument.spreadsheetml.queryTable+xml"/>
  <Override PartName="/xl/drawings/drawing27.xml" ContentType="application/vnd.openxmlformats-officedocument.drawing+xml"/>
  <Override PartName="/xl/queryTables/queryTable59.xml" ContentType="application/vnd.openxmlformats-officedocument.spreadsheetml.queryTable+xml"/>
  <Override PartName="/xl/queryTables/queryTable60.xml" ContentType="application/vnd.openxmlformats-officedocument.spreadsheetml.queryTable+xml"/>
  <Override PartName="/xl/drawings/drawing28.xml" ContentType="application/vnd.openxmlformats-officedocument.drawing+xml"/>
  <Override PartName="/xl/queryTables/queryTable61.xml" ContentType="application/vnd.openxmlformats-officedocument.spreadsheetml.queryTable+xml"/>
  <Override PartName="/xl/queryTables/queryTable62.xml" ContentType="application/vnd.openxmlformats-officedocument.spreadsheetml.queryTable+xml"/>
  <Override PartName="/xl/drawings/drawing29.xml" ContentType="application/vnd.openxmlformats-officedocument.drawing+xml"/>
  <Override PartName="/xl/queryTables/queryTable63.xml" ContentType="application/vnd.openxmlformats-officedocument.spreadsheetml.queryTable+xml"/>
  <Override PartName="/xl/queryTables/queryTable64.xml" ContentType="application/vnd.openxmlformats-officedocument.spreadsheetml.queryTable+xml"/>
  <Override PartName="/xl/queryTables/queryTable65.xml" ContentType="application/vnd.openxmlformats-officedocument.spreadsheetml.queryTable+xml"/>
  <Override PartName="/xl/queryTables/queryTable66.xml" ContentType="application/vnd.openxmlformats-officedocument.spreadsheetml.queryTable+xml"/>
  <Override PartName="/xl/queryTables/queryTable67.xml" ContentType="application/vnd.openxmlformats-officedocument.spreadsheetml.queryTable+xml"/>
  <Override PartName="/xl/queryTables/queryTable68.xml" ContentType="application/vnd.openxmlformats-officedocument.spreadsheetml.queryTable+xml"/>
  <Override PartName="/xl/queryTables/queryTable69.xml" ContentType="application/vnd.openxmlformats-officedocument.spreadsheetml.queryTable+xml"/>
  <Override PartName="/xl/drawings/drawing30.xml" ContentType="application/vnd.openxmlformats-officedocument.drawing+xml"/>
  <Override PartName="/xl/queryTables/queryTable70.xml" ContentType="application/vnd.openxmlformats-officedocument.spreadsheetml.queryTable+xml"/>
  <Override PartName="/xl/queryTables/queryTable71.xml" ContentType="application/vnd.openxmlformats-officedocument.spreadsheetml.queryTable+xml"/>
  <Override PartName="/xl/drawings/drawing31.xml" ContentType="application/vnd.openxmlformats-officedocument.drawing+xml"/>
  <Override PartName="/xl/queryTables/queryTable72.xml" ContentType="application/vnd.openxmlformats-officedocument.spreadsheetml.queryTable+xml"/>
  <Override PartName="/xl/queryTables/queryTable73.xml" ContentType="application/vnd.openxmlformats-officedocument.spreadsheetml.queryTable+xml"/>
  <Override PartName="/xl/drawings/drawing32.xml" ContentType="application/vnd.openxmlformats-officedocument.drawing+xml"/>
  <Override PartName="/xl/queryTables/queryTable74.xml" ContentType="application/vnd.openxmlformats-officedocument.spreadsheetml.queryTable+xml"/>
  <Override PartName="/xl/queryTables/queryTable75.xml" ContentType="application/vnd.openxmlformats-officedocument.spreadsheetml.queryTable+xml"/>
  <Override PartName="/xl/drawings/drawing33.xml" ContentType="application/vnd.openxmlformats-officedocument.drawing+xml"/>
  <Override PartName="/xl/queryTables/queryTable76.xml" ContentType="application/vnd.openxmlformats-officedocument.spreadsheetml.queryTable+xml"/>
  <Override PartName="/xl/queryTables/queryTable77.xml" ContentType="application/vnd.openxmlformats-officedocument.spreadsheetml.queryTable+xml"/>
  <Override PartName="/xl/queryTables/queryTable78.xml" ContentType="application/vnd.openxmlformats-officedocument.spreadsheetml.queryTable+xml"/>
  <Override PartName="/xl/drawings/drawing34.xml" ContentType="application/vnd.openxmlformats-officedocument.drawing+xml"/>
  <Override PartName="/xl/queryTables/queryTable79.xml" ContentType="application/vnd.openxmlformats-officedocument.spreadsheetml.queryTable+xml"/>
  <Override PartName="/xl/queryTables/queryTable80.xml" ContentType="application/vnd.openxmlformats-officedocument.spreadsheetml.queryTable+xml"/>
  <Override PartName="/xl/drawings/drawing35.xml" ContentType="application/vnd.openxmlformats-officedocument.drawing+xml"/>
  <Override PartName="/xl/queryTables/queryTable81.xml" ContentType="application/vnd.openxmlformats-officedocument.spreadsheetml.queryTable+xml"/>
  <Override PartName="/xl/queryTables/queryTable82.xml" ContentType="application/vnd.openxmlformats-officedocument.spreadsheetml.queryTable+xml"/>
  <Override PartName="/xl/drawings/drawing36.xml" ContentType="application/vnd.openxmlformats-officedocument.drawing+xml"/>
  <Override PartName="/xl/queryTables/queryTable83.xml" ContentType="application/vnd.openxmlformats-officedocument.spreadsheetml.queryTable+xml"/>
  <Override PartName="/xl/queryTables/queryTable84.xml" ContentType="application/vnd.openxmlformats-officedocument.spreadsheetml.queryTable+xml"/>
  <Override PartName="/xl/drawings/drawing37.xml" ContentType="application/vnd.openxmlformats-officedocument.drawing+xml"/>
  <Override PartName="/xl/queryTables/queryTable85.xml" ContentType="application/vnd.openxmlformats-officedocument.spreadsheetml.queryTable+xml"/>
  <Override PartName="/xl/queryTables/queryTable86.xml" ContentType="application/vnd.openxmlformats-officedocument.spreadsheetml.queryTable+xml"/>
  <Override PartName="/xl/drawings/drawing38.xml" ContentType="application/vnd.openxmlformats-officedocument.drawing+xml"/>
  <Override PartName="/xl/queryTables/queryTable87.xml" ContentType="application/vnd.openxmlformats-officedocument.spreadsheetml.queryTable+xml"/>
  <Override PartName="/xl/queryTables/queryTable88.xml" ContentType="application/vnd.openxmlformats-officedocument.spreadsheetml.queryTable+xml"/>
  <Override PartName="/xl/drawings/drawing39.xml" ContentType="application/vnd.openxmlformats-officedocument.drawing+xml"/>
  <Override PartName="/xl/queryTables/queryTable89.xml" ContentType="application/vnd.openxmlformats-officedocument.spreadsheetml.queryTable+xml"/>
  <Override PartName="/xl/queryTables/queryTable90.xml" ContentType="application/vnd.openxmlformats-officedocument.spreadsheetml.queryTable+xml"/>
  <Override PartName="/xl/queryTables/queryTable91.xml" ContentType="application/vnd.openxmlformats-officedocument.spreadsheetml.queryTable+xml"/>
  <Override PartName="/xl/drawings/drawing40.xml" ContentType="application/vnd.openxmlformats-officedocument.drawing+xml"/>
  <Override PartName="/xl/queryTables/queryTable92.xml" ContentType="application/vnd.openxmlformats-officedocument.spreadsheetml.queryTable+xml"/>
  <Override PartName="/xl/queryTables/queryTable93.xml" ContentType="application/vnd.openxmlformats-officedocument.spreadsheetml.queryTable+xml"/>
  <Override PartName="/xl/drawings/drawing41.xml" ContentType="application/vnd.openxmlformats-officedocument.drawing+xml"/>
  <Override PartName="/xl/queryTables/queryTable94.xml" ContentType="application/vnd.openxmlformats-officedocument.spreadsheetml.queryTable+xml"/>
  <Override PartName="/xl/queryTables/queryTable95.xml" ContentType="application/vnd.openxmlformats-officedocument.spreadsheetml.queryTable+xml"/>
  <Override PartName="/xl/drawings/drawing42.xml" ContentType="application/vnd.openxmlformats-officedocument.drawing+xml"/>
  <Override PartName="/xl/queryTables/queryTable96.xml" ContentType="application/vnd.openxmlformats-officedocument.spreadsheetml.queryTable+xml"/>
  <Override PartName="/xl/queryTables/queryTable97.xml" ContentType="application/vnd.openxmlformats-officedocument.spreadsheetml.queryTable+xml"/>
  <Override PartName="/xl/queryTables/queryTable98.xml" ContentType="application/vnd.openxmlformats-officedocument.spreadsheetml.queryTable+xml"/>
  <Override PartName="/xl/queryTables/queryTable99.xml" ContentType="application/vnd.openxmlformats-officedocument.spreadsheetml.queryTable+xml"/>
  <Override PartName="/xl/drawings/drawing43.xml" ContentType="application/vnd.openxmlformats-officedocument.drawing+xml"/>
  <Override PartName="/xl/queryTables/queryTable100.xml" ContentType="application/vnd.openxmlformats-officedocument.spreadsheetml.queryTable+xml"/>
  <Override PartName="/xl/queryTables/queryTable101.xml" ContentType="application/vnd.openxmlformats-officedocument.spreadsheetml.queryTable+xml"/>
  <Override PartName="/xl/queryTables/queryTable102.xml" ContentType="application/vnd.openxmlformats-officedocument.spreadsheetml.queryTable+xml"/>
  <Override PartName="/xl/drawings/drawing44.xml" ContentType="application/vnd.openxmlformats-officedocument.drawing+xml"/>
  <Override PartName="/xl/queryTables/queryTable103.xml" ContentType="application/vnd.openxmlformats-officedocument.spreadsheetml.queryTable+xml"/>
  <Override PartName="/xl/queryTables/queryTable104.xml" ContentType="application/vnd.openxmlformats-officedocument.spreadsheetml.queryTable+xml"/>
  <Override PartName="/xl/queryTables/queryTable105.xml" ContentType="application/vnd.openxmlformats-officedocument.spreadsheetml.queryTable+xml"/>
  <Override PartName="/xl/drawings/drawing45.xml" ContentType="application/vnd.openxmlformats-officedocument.drawing+xml"/>
  <Override PartName="/xl/queryTables/queryTable106.xml" ContentType="application/vnd.openxmlformats-officedocument.spreadsheetml.queryTable+xml"/>
  <Override PartName="/xl/queryTables/queryTable107.xml" ContentType="application/vnd.openxmlformats-officedocument.spreadsheetml.queryTable+xml"/>
  <Override PartName="/xl/queryTables/queryTable108.xml" ContentType="application/vnd.openxmlformats-officedocument.spreadsheetml.queryTable+xml"/>
  <Override PartName="/xl/drawings/drawing46.xml" ContentType="application/vnd.openxmlformats-officedocument.drawing+xml"/>
  <Override PartName="/xl/queryTables/queryTable109.xml" ContentType="application/vnd.openxmlformats-officedocument.spreadsheetml.queryTable+xml"/>
  <Override PartName="/xl/queryTables/queryTable110.xml" ContentType="application/vnd.openxmlformats-officedocument.spreadsheetml.queryTable+xml"/>
  <Override PartName="/xl/drawings/drawing47.xml" ContentType="application/vnd.openxmlformats-officedocument.drawing+xml"/>
  <Override PartName="/xl/queryTables/queryTable111.xml" ContentType="application/vnd.openxmlformats-officedocument.spreadsheetml.queryTable+xml"/>
  <Override PartName="/xl/queryTables/queryTable112.xml" ContentType="application/vnd.openxmlformats-officedocument.spreadsheetml.queryTable+xml"/>
  <Override PartName="/xl/drawings/drawing48.xml" ContentType="application/vnd.openxmlformats-officedocument.drawing+xml"/>
  <Override PartName="/xl/queryTables/queryTable113.xml" ContentType="application/vnd.openxmlformats-officedocument.spreadsheetml.queryTable+xml"/>
  <Override PartName="/xl/queryTables/queryTable114.xml" ContentType="application/vnd.openxmlformats-officedocument.spreadsheetml.queryTable+xml"/>
  <Override PartName="/xl/drawings/drawing49.xml" ContentType="application/vnd.openxmlformats-officedocument.drawing+xml"/>
  <Override PartName="/xl/queryTables/queryTable115.xml" ContentType="application/vnd.openxmlformats-officedocument.spreadsheetml.queryTable+xml"/>
  <Override PartName="/xl/queryTables/queryTable116.xml" ContentType="application/vnd.openxmlformats-officedocument.spreadsheetml.queryTable+xml"/>
  <Override PartName="/xl/drawings/drawing50.xml" ContentType="application/vnd.openxmlformats-officedocument.drawing+xml"/>
  <Override PartName="/xl/queryTables/queryTable117.xml" ContentType="application/vnd.openxmlformats-officedocument.spreadsheetml.queryTable+xml"/>
  <Override PartName="/xl/queryTables/queryTable118.xml" ContentType="application/vnd.openxmlformats-officedocument.spreadsheetml.queryTable+xml"/>
  <Override PartName="/xl/drawings/drawing51.xml" ContentType="application/vnd.openxmlformats-officedocument.drawing+xml"/>
  <Override PartName="/xl/queryTables/queryTable119.xml" ContentType="application/vnd.openxmlformats-officedocument.spreadsheetml.queryTable+xml"/>
  <Override PartName="/xl/queryTables/queryTable120.xml" ContentType="application/vnd.openxmlformats-officedocument.spreadsheetml.queryTable+xml"/>
  <Override PartName="/xl/queryTables/queryTable121.xml" ContentType="application/vnd.openxmlformats-officedocument.spreadsheetml.queryTable+xml"/>
  <Override PartName="/xl/queryTables/queryTable122.xml" ContentType="application/vnd.openxmlformats-officedocument.spreadsheetml.queryTable+xml"/>
  <Override PartName="/xl/queryTables/queryTable123.xml" ContentType="application/vnd.openxmlformats-officedocument.spreadsheetml.queryTable+xml"/>
  <Override PartName="/xl/queryTables/queryTable124.xml" ContentType="application/vnd.openxmlformats-officedocument.spreadsheetml.queryTable+xml"/>
  <Override PartName="/xl/queryTables/queryTable125.xml" ContentType="application/vnd.openxmlformats-officedocument.spreadsheetml.queryTable+xml"/>
  <Override PartName="/xl/queryTables/queryTable126.xml" ContentType="application/vnd.openxmlformats-officedocument.spreadsheetml.queryTable+xml"/>
  <Override PartName="/xl/drawings/drawing52.xml" ContentType="application/vnd.openxmlformats-officedocument.drawing+xml"/>
  <Override PartName="/xl/queryTables/queryTable127.xml" ContentType="application/vnd.openxmlformats-officedocument.spreadsheetml.queryTable+xml"/>
  <Override PartName="/xl/queryTables/queryTable128.xml" ContentType="application/vnd.openxmlformats-officedocument.spreadsheetml.queryTable+xml"/>
  <Override PartName="/xl/queryTables/queryTable129.xml" ContentType="application/vnd.openxmlformats-officedocument.spreadsheetml.queryTable+xml"/>
  <Override PartName="/xl/queryTables/queryTable130.xml" ContentType="application/vnd.openxmlformats-officedocument.spreadsheetml.queryTable+xml"/>
  <Override PartName="/xl/queryTables/queryTable131.xml" ContentType="application/vnd.openxmlformats-officedocument.spreadsheetml.queryTable+xml"/>
  <Override PartName="/xl/queryTables/queryTable132.xml" ContentType="application/vnd.openxmlformats-officedocument.spreadsheetml.queryTable+xml"/>
  <Override PartName="/xl/drawings/drawing53.xml" ContentType="application/vnd.openxmlformats-officedocument.drawing+xml"/>
  <Override PartName="/xl/queryTables/queryTable133.xml" ContentType="application/vnd.openxmlformats-officedocument.spreadsheetml.queryTable+xml"/>
  <Override PartName="/xl/queryTables/queryTable134.xml" ContentType="application/vnd.openxmlformats-officedocument.spreadsheetml.queryTable+xml"/>
  <Override PartName="/xl/queryTables/queryTable135.xml" ContentType="application/vnd.openxmlformats-officedocument.spreadsheetml.queryTable+xml"/>
  <Override PartName="/xl/queryTables/queryTable136.xml" ContentType="application/vnd.openxmlformats-officedocument.spreadsheetml.queryTable+xml"/>
  <Override PartName="/xl/queryTables/queryTable137.xml" ContentType="application/vnd.openxmlformats-officedocument.spreadsheetml.queryTable+xml"/>
  <Override PartName="/xl/queryTables/queryTable138.xml" ContentType="application/vnd.openxmlformats-officedocument.spreadsheetml.queryTable+xml"/>
  <Override PartName="/xl/drawings/drawing54.xml" ContentType="application/vnd.openxmlformats-officedocument.drawing+xml"/>
  <Override PartName="/xl/queryTables/queryTable139.xml" ContentType="application/vnd.openxmlformats-officedocument.spreadsheetml.queryTable+xml"/>
  <Override PartName="/xl/queryTables/queryTable140.xml" ContentType="application/vnd.openxmlformats-officedocument.spreadsheetml.queryTable+xml"/>
  <Override PartName="/xl/queryTables/queryTable141.xml" ContentType="application/vnd.openxmlformats-officedocument.spreadsheetml.queryTable+xml"/>
  <Override PartName="/xl/queryTables/queryTable142.xml" ContentType="application/vnd.openxmlformats-officedocument.spreadsheetml.queryTable+xml"/>
  <Override PartName="/xl/queryTables/queryTable143.xml" ContentType="application/vnd.openxmlformats-officedocument.spreadsheetml.queryTable+xml"/>
  <Override PartName="/xl/drawings/drawing55.xml" ContentType="application/vnd.openxmlformats-officedocument.drawing+xml"/>
  <Override PartName="/xl/queryTables/queryTable144.xml" ContentType="application/vnd.openxmlformats-officedocument.spreadsheetml.queryTable+xml"/>
  <Override PartName="/xl/queryTables/queryTable145.xml" ContentType="application/vnd.openxmlformats-officedocument.spreadsheetml.queryTable+xml"/>
  <Override PartName="/xl/queryTables/queryTable146.xml" ContentType="application/vnd.openxmlformats-officedocument.spreadsheetml.queryTable+xml"/>
  <Override PartName="/xl/queryTables/queryTable147.xml" ContentType="application/vnd.openxmlformats-officedocument.spreadsheetml.queryTable+xml"/>
  <Override PartName="/xl/queryTables/queryTable148.xml" ContentType="application/vnd.openxmlformats-officedocument.spreadsheetml.queryTable+xml"/>
  <Override PartName="/xl/queryTables/queryTable149.xml" ContentType="application/vnd.openxmlformats-officedocument.spreadsheetml.queryTable+xml"/>
  <Override PartName="/xl/drawings/drawing56.xml" ContentType="application/vnd.openxmlformats-officedocument.drawing+xml"/>
  <Override PartName="/xl/queryTables/queryTable150.xml" ContentType="application/vnd.openxmlformats-officedocument.spreadsheetml.queryTable+xml"/>
  <Override PartName="/xl/queryTables/queryTable151.xml" ContentType="application/vnd.openxmlformats-officedocument.spreadsheetml.queryTable+xml"/>
  <Override PartName="/xl/queryTables/queryTable152.xml" ContentType="application/vnd.openxmlformats-officedocument.spreadsheetml.queryTable+xml"/>
  <Override PartName="/xl/queryTables/queryTable153.xml" ContentType="application/vnd.openxmlformats-officedocument.spreadsheetml.queryTable+xml"/>
  <Override PartName="/xl/queryTables/queryTable154.xml" ContentType="application/vnd.openxmlformats-officedocument.spreadsheetml.queryTable+xml"/>
  <Override PartName="/xl/queryTables/queryTable155.xml" ContentType="application/vnd.openxmlformats-officedocument.spreadsheetml.queryTable+xml"/>
  <Override PartName="/xl/drawings/drawing57.xml" ContentType="application/vnd.openxmlformats-officedocument.drawing+xml"/>
  <Override PartName="/xl/queryTables/queryTable156.xml" ContentType="application/vnd.openxmlformats-officedocument.spreadsheetml.queryTable+xml"/>
  <Override PartName="/xl/queryTables/queryTable157.xml" ContentType="application/vnd.openxmlformats-officedocument.spreadsheetml.queryTable+xml"/>
  <Override PartName="/xl/queryTables/queryTable158.xml" ContentType="application/vnd.openxmlformats-officedocument.spreadsheetml.queryTable+xml"/>
  <Override PartName="/xl/queryTables/queryTable159.xml" ContentType="application/vnd.openxmlformats-officedocument.spreadsheetml.queryTable+xml"/>
  <Override PartName="/xl/queryTables/queryTable160.xml" ContentType="application/vnd.openxmlformats-officedocument.spreadsheetml.queryTable+xml"/>
  <Override PartName="/xl/queryTables/queryTable161.xml" ContentType="application/vnd.openxmlformats-officedocument.spreadsheetml.queryTable+xml"/>
  <Override PartName="/xl/queryTables/queryTable162.xml" ContentType="application/vnd.openxmlformats-officedocument.spreadsheetml.queryTable+xml"/>
  <Override PartName="/xl/drawings/drawing58.xml" ContentType="application/vnd.openxmlformats-officedocument.drawing+xml"/>
  <Override PartName="/xl/queryTables/queryTable163.xml" ContentType="application/vnd.openxmlformats-officedocument.spreadsheetml.queryTable+xml"/>
  <Override PartName="/xl/queryTables/queryTable164.xml" ContentType="application/vnd.openxmlformats-officedocument.spreadsheetml.queryTable+xml"/>
  <Override PartName="/xl/queryTables/queryTable165.xml" ContentType="application/vnd.openxmlformats-officedocument.spreadsheetml.queryTable+xml"/>
  <Override PartName="/xl/queryTables/queryTable166.xml" ContentType="application/vnd.openxmlformats-officedocument.spreadsheetml.queryTable+xml"/>
  <Override PartName="/xl/queryTables/queryTable167.xml" ContentType="application/vnd.openxmlformats-officedocument.spreadsheetml.queryTable+xml"/>
  <Override PartName="/xl/drawings/drawing59.xml" ContentType="application/vnd.openxmlformats-officedocument.drawing+xml"/>
  <Override PartName="/xl/queryTables/queryTable168.xml" ContentType="application/vnd.openxmlformats-officedocument.spreadsheetml.queryTable+xml"/>
  <Override PartName="/xl/queryTables/queryTable169.xml" ContentType="application/vnd.openxmlformats-officedocument.spreadsheetml.queryTable+xml"/>
  <Override PartName="/xl/drawings/drawing60.xml" ContentType="application/vnd.openxmlformats-officedocument.drawing+xml"/>
  <Override PartName="/xl/queryTables/queryTable170.xml" ContentType="application/vnd.openxmlformats-officedocument.spreadsheetml.queryTable+xml"/>
  <Override PartName="/xl/queryTables/queryTable171.xml" ContentType="application/vnd.openxmlformats-officedocument.spreadsheetml.queryTable+xml"/>
  <Override PartName="/xl/queryTables/queryTable172.xml" ContentType="application/vnd.openxmlformats-officedocument.spreadsheetml.queryTable+xml"/>
  <Override PartName="/xl/drawings/drawing61.xml" ContentType="application/vnd.openxmlformats-officedocument.drawing+xml"/>
  <Override PartName="/xl/queryTables/queryTable173.xml" ContentType="application/vnd.openxmlformats-officedocument.spreadsheetml.queryTable+xml"/>
  <Override PartName="/xl/queryTables/queryTable174.xml" ContentType="application/vnd.openxmlformats-officedocument.spreadsheetml.queryTable+xml"/>
  <Override PartName="/xl/drawings/drawing62.xml" ContentType="application/vnd.openxmlformats-officedocument.drawing+xml"/>
  <Override PartName="/xl/queryTables/queryTable175.xml" ContentType="application/vnd.openxmlformats-officedocument.spreadsheetml.queryTable+xml"/>
  <Override PartName="/xl/queryTables/queryTable176.xml" ContentType="application/vnd.openxmlformats-officedocument.spreadsheetml.queryTable+xml"/>
  <Override PartName="/xl/drawings/drawing63.xml" ContentType="application/vnd.openxmlformats-officedocument.drawing+xml"/>
  <Override PartName="/xl/queryTables/queryTable177.xml" ContentType="application/vnd.openxmlformats-officedocument.spreadsheetml.queryTable+xml"/>
  <Override PartName="/xl/queryTables/queryTable178.xml" ContentType="application/vnd.openxmlformats-officedocument.spreadsheetml.queryTable+xml"/>
  <Override PartName="/xl/queryTables/queryTable179.xml" ContentType="application/vnd.openxmlformats-officedocument.spreadsheetml.queryTable+xml"/>
  <Override PartName="/xl/queryTables/queryTable180.xml" ContentType="application/vnd.openxmlformats-officedocument.spreadsheetml.queryTable+xml"/>
  <Override PartName="/xl/drawings/drawing64.xml" ContentType="application/vnd.openxmlformats-officedocument.drawing+xml"/>
  <Override PartName="/xl/queryTables/queryTable181.xml" ContentType="application/vnd.openxmlformats-officedocument.spreadsheetml.queryTable+xml"/>
  <Override PartName="/xl/queryTables/queryTable182.xml" ContentType="application/vnd.openxmlformats-officedocument.spreadsheetml.queryTable+xml"/>
  <Override PartName="/xl/drawings/drawing65.xml" ContentType="application/vnd.openxmlformats-officedocument.drawing+xml"/>
  <Override PartName="/xl/queryTables/queryTable183.xml" ContentType="application/vnd.openxmlformats-officedocument.spreadsheetml.queryTable+xml"/>
  <Override PartName="/xl/queryTables/queryTable184.xml" ContentType="application/vnd.openxmlformats-officedocument.spreadsheetml.queryTable+xml"/>
  <Override PartName="/xl/queryTables/queryTable185.xml" ContentType="application/vnd.openxmlformats-officedocument.spreadsheetml.queryTable+xml"/>
  <Override PartName="/xl/queryTables/queryTable186.xml" ContentType="application/vnd.openxmlformats-officedocument.spreadsheetml.queryTable+xml"/>
  <Override PartName="/xl/queryTables/queryTable187.xml" ContentType="application/vnd.openxmlformats-officedocument.spreadsheetml.queryTable+xml"/>
  <Override PartName="/xl/drawings/drawing66.xml" ContentType="application/vnd.openxmlformats-officedocument.drawing+xml"/>
  <Override PartName="/xl/queryTables/queryTable188.xml" ContentType="application/vnd.openxmlformats-officedocument.spreadsheetml.queryTable+xml"/>
  <Override PartName="/xl/queryTables/queryTable189.xml" ContentType="application/vnd.openxmlformats-officedocument.spreadsheetml.queryTable+xml"/>
  <Override PartName="/xl/queryTables/queryTable190.xml" ContentType="application/vnd.openxmlformats-officedocument.spreadsheetml.queryTable+xml"/>
  <Override PartName="/xl/queryTables/queryTable191.xml" ContentType="application/vnd.openxmlformats-officedocument.spreadsheetml.queryTable+xml"/>
  <Override PartName="/xl/queryTables/queryTable192.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H:\Product\General\Z - Fact Sheet\2026-2027\May 2026\Data From Raja\Monthly Portfolio\"/>
    </mc:Choice>
  </mc:AlternateContent>
  <xr:revisionPtr revIDLastSave="0" documentId="13_ncr:1_{F9E3611C-2880-4723-A4E9-D5EA9BA70217}" xr6:coauthVersionLast="47" xr6:coauthVersionMax="47" xr10:uidLastSave="{00000000-0000-0000-0000-000000000000}"/>
  <bookViews>
    <workbookView xWindow="-110" yWindow="-110" windowWidth="19420" windowHeight="10300" xr2:uid="{DBF99C01-1523-4CE5-8BA6-CBD9E08BF9C6}"/>
  </bookViews>
  <sheets>
    <sheet name="Index" sheetId="1" r:id="rId1"/>
    <sheet name="Dividend History" sheetId="69" r:id="rId2"/>
    <sheet name="Tata Scheme Risk-o-meter" sheetId="70" r:id="rId3"/>
    <sheet name="Debt Index Replication Factor" sheetId="71" r:id="rId4"/>
    <sheet name="TSLVFOF" sheetId="2" r:id="rId5"/>
    <sheet name="TGLDFOF" sheetId="3" r:id="rId6"/>
    <sheet name="TIPAAFOF" sheetId="4" r:id="rId7"/>
    <sheet name="TSLVETF" sheetId="6" r:id="rId8"/>
    <sheet name="TGLDETF" sheetId="7" r:id="rId9"/>
    <sheet name="TEQPEF" sheetId="8" r:id="rId10"/>
    <sheet name="TSCAPF" sheetId="9" r:id="rId11"/>
    <sheet name="TRSFP" sheetId="10" r:id="rId12"/>
    <sheet name="TRSFM" sheetId="11" r:id="rId13"/>
    <sheet name="TREF" sheetId="12" r:id="rId14"/>
    <sheet name="TNMIIF" sheetId="13" r:id="rId15"/>
    <sheet name="TNMIMIF" sheetId="14" r:id="rId16"/>
    <sheet name="TNA30IF" sheetId="15" r:id="rId17"/>
    <sheet name="TNRIF" sheetId="16" r:id="rId18"/>
    <sheet name="TNPBETF" sheetId="17" r:id="rId19"/>
    <sheet name="TNNIF" sheetId="18" r:id="rId20"/>
    <sheet name="TNMSHIF" sheetId="19" r:id="rId21"/>
    <sheet name="TNMMIF" sheetId="20" r:id="rId22"/>
    <sheet name="TNMIF150" sheetId="21" r:id="rId23"/>
    <sheet name="TNITIF" sheetId="22" r:id="rId24"/>
    <sheet name="TNIDETF" sheetId="23" r:id="rId25"/>
    <sheet name="TNIDFOF" sheetId="24" r:id="rId26"/>
    <sheet name="TNFSIF" sheetId="25" r:id="rId27"/>
    <sheet name="TNCMIF" sheetId="26" r:id="rId28"/>
    <sheet name="TNAIF" sheetId="27" r:id="rId29"/>
    <sheet name="TIFNA" sheetId="28" r:id="rId30"/>
    <sheet name="TNETF" sheetId="29" r:id="rId31"/>
    <sheet name="TMULTICF" sheetId="30" r:id="rId32"/>
    <sheet name="TMAOF" sheetId="31" r:id="rId33"/>
    <sheet name="TINR" sheetId="32" r:id="rId34"/>
    <sheet name="TTOFE" sheetId="33" r:id="rId35"/>
    <sheet name="TEOF" sheetId="34" r:id="rId36"/>
    <sheet name="TISF" sheetId="35" r:id="rId37"/>
    <sheet name="TIPHF" sheetId="36" r:id="rId38"/>
    <sheet name="TIIF" sheetId="37" r:id="rId39"/>
    <sheet name="TICF" sheetId="38" r:id="rId40"/>
    <sheet name="THOF" sheetId="39" r:id="rId41"/>
    <sheet name="TFEF" sheetId="40" r:id="rId42"/>
    <sheet name="TMCAPF" sheetId="41" r:id="rId43"/>
    <sheet name="TCS" sheetId="42" r:id="rId44"/>
    <sheet name="TTSF96" sheetId="43" r:id="rId45"/>
    <sheet name="TDIVYF" sheetId="44" r:id="rId46"/>
    <sheet name="TDIF" sheetId="45" r:id="rId47"/>
    <sheet name="TYCF" sheetId="46" r:id="rId48"/>
    <sheet name="TBCF" sheetId="47" r:id="rId49"/>
    <sheet name="TIFSA" sheetId="48" r:id="rId50"/>
    <sheet name="TBSBGIF" sheetId="49" r:id="rId51"/>
    <sheet name="TBSEQIF" sheetId="50" r:id="rId52"/>
    <sheet name="TBMCIF" sheetId="51" r:id="rId53"/>
    <sheet name="TBFSF" sheetId="52" r:id="rId54"/>
    <sheet name="TBAF" sheetId="53" r:id="rId55"/>
    <sheet name="TAF" sheetId="54" r:id="rId56"/>
    <sheet name="TEGF" sheetId="55" r:id="rId57"/>
    <sheet name="TFRSTF" sheetId="85" r:id="rId58"/>
    <sheet name="TUSTF" sheetId="86" r:id="rId59"/>
    <sheet name="TFF" sheetId="87" r:id="rId60"/>
    <sheet name="TSTBF" sheetId="88" r:id="rId61"/>
    <sheet name="TRSFC" sheetId="89" r:id="rId62"/>
    <sheet name="TOF" sheetId="90" r:id="rId63"/>
    <sheet name="TNSIFDEC27" sheetId="91" r:id="rId64"/>
    <sheet name="TNGIF1229" sheetId="92" r:id="rId65"/>
    <sheet name="TNGIF1226" sheetId="93" r:id="rId66"/>
    <sheet name="TLF" sheetId="94" r:id="rId67"/>
    <sheet name="TGSFR" sheetId="95" r:id="rId68"/>
    <sheet name="TFRF" sheetId="96" r:id="rId69"/>
    <sheet name="TCORPBF" sheetId="97" r:id="rId70"/>
  </sheets>
  <definedNames>
    <definedName name="_IEF1">#REF!</definedName>
    <definedName name="_IEF2">#REF!</definedName>
    <definedName name="AAA">#REF!</definedName>
    <definedName name="h">#REF!</definedName>
    <definedName name="IEF">#REF!</definedName>
    <definedName name="Main_Sheet_1" localSheetId="0">Index!$A$2:$C$67</definedName>
    <definedName name="raja">#REF!</definedName>
    <definedName name="TAF">TAF!$B$1</definedName>
    <definedName name="TAF_Debt_Related" localSheetId="55">TAF!$B$365:$H$382</definedName>
    <definedName name="TAF_EQ" localSheetId="55">TAF!$B$12:$I$166</definedName>
    <definedName name="TAF_EQ_Related" localSheetId="55">TAF!$B$167:$I$359</definedName>
    <definedName name="TAF_MM" localSheetId="55">TAF!$B$384:$H$408</definedName>
    <definedName name="TAF_Mutual_F_Units" localSheetId="55">TAF!$B$361:$H$363</definedName>
    <definedName name="TAFNAV" localSheetId="55">TAF!$B$421:$B$428</definedName>
    <definedName name="TBAF">TBAF!$B$1</definedName>
    <definedName name="TBAF_Debt_Related" localSheetId="54">TBAF!$B$145:$H$173</definedName>
    <definedName name="TBAF_EQ" localSheetId="54">TBAF!$B$12:$I$78</definedName>
    <definedName name="TBAF_EQ_FU_Related" localSheetId="54">TBAF!$B$98:$I$108</definedName>
    <definedName name="TBAF_EQ_Related" localSheetId="54">TBAF!$B$79:$I$96</definedName>
    <definedName name="TBAF_GOV_SEC" localSheetId="54">TBAF!$B$113:$H$143</definedName>
    <definedName name="TBAF_Mutual_F_Units" localSheetId="54">TBAF!$B$110:$H$111</definedName>
    <definedName name="TBAF_Securitied_Debt" localSheetId="54">TBAF!$B$175:$H$181</definedName>
    <definedName name="TBAFNAV" localSheetId="54">TBAF!$B$194:$B$201</definedName>
    <definedName name="TBCF">TBCF!$B$1</definedName>
    <definedName name="TBCF_EQ" localSheetId="48">TBCF!$B$12:$I$73</definedName>
    <definedName name="TBCF_Mutual_F_Units" localSheetId="48">TBCF!$B$75:$H$76</definedName>
    <definedName name="TBCFNAV" localSheetId="48">TBCF!$B$88:$B$95</definedName>
    <definedName name="TBFSF">TBFSF!$B$1</definedName>
    <definedName name="TBFSF_EQ" localSheetId="53">TBFSF!$B$12:$I$43</definedName>
    <definedName name="TBFSFNAV" localSheetId="53">TBFSF!$B$55:$B$62</definedName>
    <definedName name="TBMCIF">TBMCIF!$B$1</definedName>
    <definedName name="TBMCIF_EQ" localSheetId="52">TBMCIF!$B$12:$I$114</definedName>
    <definedName name="TBMCIFNAV" localSheetId="52">TBMCIF!$B$125:$B$132</definedName>
    <definedName name="TBPSUF">#REF!</definedName>
    <definedName name="TBSBGIF">TBSBGIF!$B$1</definedName>
    <definedName name="TBSBGIF_EQ" localSheetId="50">TBSBGIF!$B$12:$I$44</definedName>
    <definedName name="TBSBGIFNAV" localSheetId="50">TBSBGIF!$B$55:$B$62</definedName>
    <definedName name="TBSEQIF">TBSEQIF!$B$1</definedName>
    <definedName name="TBSEQIF_EQ" localSheetId="51">TBSEQIF!$B$12:$I$44</definedName>
    <definedName name="TBSEQIFNAV" localSheetId="51">TBSEQIF!$B$56:$B$63</definedName>
    <definedName name="TCF">#REF!</definedName>
    <definedName name="TCF_EQDetails">#REF!</definedName>
    <definedName name="TCIGIF0426">#REF!</definedName>
    <definedName name="TCORPBF">#REF!</definedName>
    <definedName name="TCORPBF_Aif_cat" localSheetId="69">TCORPBF!$B$104:$H$105</definedName>
    <definedName name="TCORPBF_Debt_Related" localSheetId="69">TCORPBF!$B$39:$H$94</definedName>
    <definedName name="TCORPBF_GOV_SEC" localSheetId="69">TCORPBF!$B$22:$H$37</definedName>
    <definedName name="TCORPBF_Securitied_Debt" localSheetId="69">TCORPBF!$B$96:$H$102</definedName>
    <definedName name="TCORPBFNAV" localSheetId="69">TCORPBF!$B$119:$B$134</definedName>
    <definedName name="TCPF1">#REF!</definedName>
    <definedName name="TCPF2">#REF!</definedName>
    <definedName name="TCS">TCS!$B$1</definedName>
    <definedName name="TCS_EQ" localSheetId="43">TCS!$B$12:$I$73</definedName>
    <definedName name="TCSNAV" localSheetId="43">TCS!$B$84:$B$91</definedName>
    <definedName name="TDAF2A">#REF!</definedName>
    <definedName name="TDAF2B">#REF!</definedName>
    <definedName name="TDAF2C">#REF!</definedName>
    <definedName name="TDAF3A">#REF!</definedName>
    <definedName name="TDAFA">#REF!</definedName>
    <definedName name="TDAFB">#REF!</definedName>
    <definedName name="TDAFC">#REF!</definedName>
    <definedName name="TDBF">#REF!</definedName>
    <definedName name="TDIF">TDIF!$B$1</definedName>
    <definedName name="TDIF_EQ" localSheetId="46">TDIF!$B$12:$I$64</definedName>
    <definedName name="TDIF_EQ_Related" localSheetId="46">TDIF!$B$65:$I$66</definedName>
    <definedName name="TDIFNAV" localSheetId="46">TDIF!$B$79:$B$86</definedName>
    <definedName name="TDIVYF">TDIVYF!$B$1</definedName>
    <definedName name="TDIVYF_EQ" localSheetId="45">TDIVYF!$B$12:$I$89</definedName>
    <definedName name="TDIVYF_EQ_FU_Related" localSheetId="45">TDIVYF!$B$90:$I$95</definedName>
    <definedName name="TDIVYF_Mutual_F_Units" localSheetId="45">TDIVYF!$B$97:$H$98</definedName>
    <definedName name="TDIVYFNAV" localSheetId="45">TDIVYF!$B$110:$B$117</definedName>
    <definedName name="TDYF">#REF!</definedName>
    <definedName name="TEGF">TEGF!$B$1</definedName>
    <definedName name="TEGF_Debt_Related" localSheetId="56">TEGF!$B$100:$H$112</definedName>
    <definedName name="TEGF_EQ" localSheetId="56">TEGF!$B$12:$I$59</definedName>
    <definedName name="TEGF_GOV_SEC" localSheetId="56">TEGF!$B$64:$H$98</definedName>
    <definedName name="TEGF_Mutual_F_Units" localSheetId="56">TEGF!$B$61:$H$62</definedName>
    <definedName name="TEGF_Securitied_Debt" localSheetId="56">TEGF!$B$114:$H$116</definedName>
    <definedName name="TEGFNAV" localSheetId="56">TEGF!$B$129:$B$140</definedName>
    <definedName name="TEMF">#REF!</definedName>
    <definedName name="TEOF">TEOF!$B$1</definedName>
    <definedName name="TEOF_EQ" localSheetId="35">TEOF!$B$12:$I$65</definedName>
    <definedName name="TEOFNAV" localSheetId="35">TEOF!$B$77:$B$84</definedName>
    <definedName name="TEQPEF">TEQPEF!$B$1</definedName>
    <definedName name="TEQPEF_EQ" localSheetId="9">TEQPEF!$B$12:$I$58</definedName>
    <definedName name="TEQPEFNAV" localSheetId="9">TEQPEF!$B$70:$B$81</definedName>
    <definedName name="TFEF">TFEF!$B$1</definedName>
    <definedName name="TFEF_EQ" localSheetId="41">TFEF!$B$12:$I$39</definedName>
    <definedName name="TFEFNAV" localSheetId="41">TFEF!$B$51:$B$58</definedName>
    <definedName name="TFF">#REF!</definedName>
    <definedName name="TFF_Aif_cat" localSheetId="59">TFF!$B$93:$H$94</definedName>
    <definedName name="TFF_Debt_Related" localSheetId="59">TFF!$B$37:$H$57</definedName>
    <definedName name="TFF_GOV_SEC" localSheetId="59">TFF!$B$22:$H$35</definedName>
    <definedName name="TFF_MM" localSheetId="59">TFF!$B$65:$H$91</definedName>
    <definedName name="TFF_Securitied_Debt" localSheetId="59">TFF!$B$59:$H$63</definedName>
    <definedName name="TFFNAV" localSheetId="59">TFF!$B$109:$B$124</definedName>
    <definedName name="TFFSP1">#REF!</definedName>
    <definedName name="TFHA20">#REF!</definedName>
    <definedName name="TFHA32">#REF!</definedName>
    <definedName name="TFHAP1">#REF!</definedName>
    <definedName name="TFHAP2">#REF!</definedName>
    <definedName name="TFHF">#REF!</definedName>
    <definedName name="TFIPA1">#REF!</definedName>
    <definedName name="TFIPA2">#REF!</definedName>
    <definedName name="TFIPA3">#REF!</definedName>
    <definedName name="TFIPB2">#REF!</definedName>
    <definedName name="TFIPB3">#REF!</definedName>
    <definedName name="TFIPC2">#REF!</definedName>
    <definedName name="TFIPC3">#REF!</definedName>
    <definedName name="TFM40B">#REF!</definedName>
    <definedName name="TFM40C">#REF!</definedName>
    <definedName name="TFM40F">#REF!</definedName>
    <definedName name="TFM40H">#REF!</definedName>
    <definedName name="TFM42A">#REF!</definedName>
    <definedName name="TFM42B">#REF!</definedName>
    <definedName name="TFM42C">#REF!</definedName>
    <definedName name="TFM42D">#REF!</definedName>
    <definedName name="TFM42E">#REF!</definedName>
    <definedName name="TFM42F">#REF!</definedName>
    <definedName name="TFM42G">#REF!</definedName>
    <definedName name="TFM42H">#REF!</definedName>
    <definedName name="TFM42I">#REF!</definedName>
    <definedName name="TFM43A">#REF!</definedName>
    <definedName name="TFM43B">#REF!</definedName>
    <definedName name="TFM43C">#REF!</definedName>
    <definedName name="TFM43D">#REF!</definedName>
    <definedName name="TFM43E">#REF!</definedName>
    <definedName name="TFM44A">#REF!</definedName>
    <definedName name="TFM44B">#REF!</definedName>
    <definedName name="TFM44C">#REF!</definedName>
    <definedName name="TFM44D">#REF!</definedName>
    <definedName name="TFM45A">#REF!</definedName>
    <definedName name="TFM45B">#REF!</definedName>
    <definedName name="TFM45C">#REF!</definedName>
    <definedName name="TFM45D">#REF!</definedName>
    <definedName name="TFM45E">#REF!</definedName>
    <definedName name="TFM46A">#REF!</definedName>
    <definedName name="TFM46B">#REF!</definedName>
    <definedName name="TFM46C">#REF!</definedName>
    <definedName name="TFM46D">#REF!</definedName>
    <definedName name="TFM46E">#REF!</definedName>
    <definedName name="TFM46F">#REF!</definedName>
    <definedName name="TFM46G">#REF!</definedName>
    <definedName name="TFM46H">#REF!</definedName>
    <definedName name="TFM46I">#REF!</definedName>
    <definedName name="TFM46J">#REF!</definedName>
    <definedName name="TFM46K">#REF!</definedName>
    <definedName name="TFM46L">#REF!</definedName>
    <definedName name="TFM46M">#REF!</definedName>
    <definedName name="TFM46N">#REF!</definedName>
    <definedName name="TFM46O">#REF!</definedName>
    <definedName name="TFM46P">#REF!</definedName>
    <definedName name="TFM46Q">#REF!</definedName>
    <definedName name="TFM46R">#REF!</definedName>
    <definedName name="TFM46S">#REF!</definedName>
    <definedName name="TFM46T">#REF!</definedName>
    <definedName name="TFM47A">#REF!</definedName>
    <definedName name="TFM47B">#REF!</definedName>
    <definedName name="TFM47C">#REF!</definedName>
    <definedName name="TFM47D">#REF!</definedName>
    <definedName name="TFM47E">#REF!</definedName>
    <definedName name="TFM47F">#REF!</definedName>
    <definedName name="TFM47G">#REF!</definedName>
    <definedName name="TFM47H">#REF!</definedName>
    <definedName name="TFM47I">#REF!</definedName>
    <definedName name="TFM47J">#REF!</definedName>
    <definedName name="TFM47K">#REF!</definedName>
    <definedName name="TFM47L">#REF!</definedName>
    <definedName name="TFM47M">#REF!</definedName>
    <definedName name="TFM47N">#REF!</definedName>
    <definedName name="TFM48A">#REF!</definedName>
    <definedName name="TFM48B">#REF!</definedName>
    <definedName name="TFM48C">#REF!</definedName>
    <definedName name="TFM48D">#REF!</definedName>
    <definedName name="TFM48E">#REF!</definedName>
    <definedName name="TFM48F">#REF!</definedName>
    <definedName name="TFM48G">#REF!</definedName>
    <definedName name="TFM49A">#REF!</definedName>
    <definedName name="TFM49B">#REF!</definedName>
    <definedName name="TFM49C">#REF!</definedName>
    <definedName name="TFM53A">#REF!</definedName>
    <definedName name="TFM53B">#REF!</definedName>
    <definedName name="TFM53C">#REF!</definedName>
    <definedName name="TFM54A">#REF!</definedName>
    <definedName name="TFM54B">#REF!</definedName>
    <definedName name="TFM54C">#REF!</definedName>
    <definedName name="TFM55A">#REF!</definedName>
    <definedName name="TFM55B">#REF!</definedName>
    <definedName name="TFM55C">#REF!</definedName>
    <definedName name="TFM55D">#REF!</definedName>
    <definedName name="TFM55E">#REF!</definedName>
    <definedName name="TFM55F">#REF!</definedName>
    <definedName name="TFM55G">#REF!</definedName>
    <definedName name="TFM55H">#REF!</definedName>
    <definedName name="TFM55I">#REF!</definedName>
    <definedName name="TFM55J">#REF!</definedName>
    <definedName name="TFM56A">#REF!</definedName>
    <definedName name="TFM56B">#REF!</definedName>
    <definedName name="TFM56C">#REF!</definedName>
    <definedName name="TFM56D">#REF!</definedName>
    <definedName name="TFM56E">#REF!</definedName>
    <definedName name="TFM56F">#REF!</definedName>
    <definedName name="TFM61A">#REF!</definedName>
    <definedName name="TFM61D">#REF!</definedName>
    <definedName name="TFMP02">#REF!</definedName>
    <definedName name="TFMP04">#REF!</definedName>
    <definedName name="TFMP15">#REF!</definedName>
    <definedName name="TFMP19">#REF!</definedName>
    <definedName name="TFMP22">#REF!</definedName>
    <definedName name="TFMP23">#REF!</definedName>
    <definedName name="TFMP24">#REF!</definedName>
    <definedName name="TFMP25">#REF!</definedName>
    <definedName name="TFMP27">#REF!</definedName>
    <definedName name="TFMP30">#REF!</definedName>
    <definedName name="TFMP32">#REF!</definedName>
    <definedName name="TFMP33">#REF!</definedName>
    <definedName name="TFMP35">#REF!</definedName>
    <definedName name="TFMP36">#REF!</definedName>
    <definedName name="TFMP37">#REF!</definedName>
    <definedName name="TFMP38">#REF!</definedName>
    <definedName name="TFMP40">#REF!</definedName>
    <definedName name="TFMP41">#REF!</definedName>
    <definedName name="TFMP42">#REF!</definedName>
    <definedName name="TFMP43">#REF!</definedName>
    <definedName name="TFMP44">#REF!</definedName>
    <definedName name="TFMP45">#REF!</definedName>
    <definedName name="TFRF">#REF!</definedName>
    <definedName name="TFRF_Aif_cat" localSheetId="68">TFRF!$B$46:$H$47</definedName>
    <definedName name="TFRF_Debt_Related" localSheetId="68">TFRF!$B$29:$H$41</definedName>
    <definedName name="TFRF_GOV_SEC" localSheetId="68">TFRF!$B$22:$H$27</definedName>
    <definedName name="TFRF_Securitied_Debt" localSheetId="68">TFRF!$B$43:$H$44</definedName>
    <definedName name="TFRFNAV" localSheetId="68">TFRF!$B$61:$B$76</definedName>
    <definedName name="TFRLTF">#REF!</definedName>
    <definedName name="TFRSTF">#REF!</definedName>
    <definedName name="TFRSTF_Aif_cat" localSheetId="57">TFRSTF!$B$106:$H$107</definedName>
    <definedName name="TFRSTF_Debt_Related" localSheetId="57">TFRSTF!$B$29:$H$30</definedName>
    <definedName name="TFRSTF_GOV_SEC" localSheetId="57">TFRSTF!$B$22:$H$27</definedName>
    <definedName name="TFRSTF_MM" localSheetId="57">TFRSTF!$B$32:$H$104</definedName>
    <definedName name="TFRSTFNAV" localSheetId="57">TFRSTF!$B$122:$B$133</definedName>
    <definedName name="TFTF1">#REF!</definedName>
    <definedName name="TFTF2A">#REF!</definedName>
    <definedName name="TFTF2B">#REF!</definedName>
    <definedName name="TGEIFA">#REF!</definedName>
    <definedName name="TGEIFB">#REF!</definedName>
    <definedName name="TGLDETF">TGLDETF!$B$1</definedName>
    <definedName name="TGLDETF_EQ" localSheetId="8">TGLDETF!$B$12:$I$15</definedName>
    <definedName name="TGLDETFNAV" localSheetId="8">TGLDETF!$B$26:$B$27</definedName>
    <definedName name="TGLDFOF">TGLDFOF!$B$1</definedName>
    <definedName name="TGLDFOF_EQ" localSheetId="5">TGLDFOF!$B$14:$I$17</definedName>
    <definedName name="TGLDFOFNAV" localSheetId="5">TGLDFOF!$B$31:$B$38</definedName>
    <definedName name="TGMTF">#REF!</definedName>
    <definedName name="TGSFR">#REF!</definedName>
    <definedName name="TGSFR_GOV_SEC" localSheetId="67">TGSFR!$B$22:$H$35</definedName>
    <definedName name="TGSFRNAV" localSheetId="67">TGSFR!$B$49:$B$56</definedName>
    <definedName name="TGSMF">#REF!</definedName>
    <definedName name="THLSFSIF">#REF!</definedName>
    <definedName name="THOF">THOF!$B$1</definedName>
    <definedName name="THOF_EQ" localSheetId="40">THOF!$B$12:$I$42</definedName>
    <definedName name="THOFNAV" localSheetId="40">THOF!$B$54:$B$61</definedName>
    <definedName name="TICF">TICF!$B$1</definedName>
    <definedName name="TICF_EQ" localSheetId="39">TICF!$B$12:$I$50</definedName>
    <definedName name="TICFNAV" localSheetId="39">TICF!$B$62:$B$69</definedName>
    <definedName name="TIFA">#REF!</definedName>
    <definedName name="TIFNA">TIFNA!$B$1</definedName>
    <definedName name="TIFNA_EQ" localSheetId="29">TIFNA!$B$12:$I$64</definedName>
    <definedName name="TIFNANAV" localSheetId="29">TIFNA!$B$76:$B$79</definedName>
    <definedName name="TIFSA">TIFSA!$B$1</definedName>
    <definedName name="TIFSA_EQ" localSheetId="49">TIFSA!$B$12:$I$44</definedName>
    <definedName name="TIFSANAV" localSheetId="49">TIFSA!$B$56:$B$59</definedName>
    <definedName name="TIGIF">#REF!</definedName>
    <definedName name="TIIF">TIIF!$B$1</definedName>
    <definedName name="TIIF_EQ" localSheetId="38">TIIF!$B$12:$I$79</definedName>
    <definedName name="TIIFNAV" localSheetId="38">TIIF!$B$91:$B$98</definedName>
    <definedName name="TINR">TINR!$B$1</definedName>
    <definedName name="TINR_EQ" localSheetId="33">TINR!$B$12:$I$79</definedName>
    <definedName name="TINRNAV" localSheetId="33">TINR!$B$91:$B$98</definedName>
    <definedName name="TIPAAFOF">TIPAAFOF!$B$1</definedName>
    <definedName name="TIPAAFOF_Mutual_F_Units" localSheetId="6">TIPAAFOF!$B$13:$H$15</definedName>
    <definedName name="TIPAAFOFNAV" localSheetId="6">TIPAAFOF!$B$30:$B$37</definedName>
    <definedName name="TIPF">#REF!</definedName>
    <definedName name="TIPFSP1">#REF!</definedName>
    <definedName name="TIPHF">TIPHF!$B$1</definedName>
    <definedName name="TIPHF_EQ" localSheetId="37">TIPHF!$B$12:$I$52</definedName>
    <definedName name="TIPHFNAV" localSheetId="37">TIPHF!$B$64:$B$71</definedName>
    <definedName name="TISF">TISF!$B$1</definedName>
    <definedName name="TISF_EQ" localSheetId="36">TISF!$B$12:$I$68</definedName>
    <definedName name="TISF_EQ_FU_Related" localSheetId="36">TISF!$B$69:$I$71</definedName>
    <definedName name="TISFNAV" localSheetId="36">TISF!$B$83:$B$90</definedName>
    <definedName name="TITSF">#REF!</definedName>
    <definedName name="TLF">#REF!</definedName>
    <definedName name="TLF_Aif_cat" localSheetId="66">TLF!$B$116:$H$117</definedName>
    <definedName name="TLF_GOV_SEC" localSheetId="66">TLF!$B$22:$H$27</definedName>
    <definedName name="TLF_MM" localSheetId="66">TLF!$B$29:$H$114</definedName>
    <definedName name="TLFNAV" localSheetId="66">TLF!$B$132:$B$139</definedName>
    <definedName name="TLMF">#REF!</definedName>
    <definedName name="TMAOF">TMAOF!$B$1</definedName>
    <definedName name="TMAOF_Debt_Related" localSheetId="32">TMAOF!$B$136:$H$141</definedName>
    <definedName name="TMAOF_EQ" localSheetId="32">TMAOF!$B$12:$I$91</definedName>
    <definedName name="TMAOF_EQ_Related" localSheetId="32">TMAOF!$B$92:$I$108</definedName>
    <definedName name="TMAOF_GOV_SEC" localSheetId="32">TMAOF!$B$113:$H$134</definedName>
    <definedName name="TMAOF_Mutual_F_Units" localSheetId="32">TMAOF!$B$110:$H$111</definedName>
    <definedName name="TMAOF_Securitied_Debt" localSheetId="32">TMAOF!$B$143:$H$144</definedName>
    <definedName name="TMAOFNAV" localSheetId="32">TMAOF!$B$157:$B$164</definedName>
    <definedName name="TMCAPF">TMCAPF!$B$1</definedName>
    <definedName name="TMCAPF_EQ" localSheetId="42">TMCAPF!$B$12:$I$72</definedName>
    <definedName name="TMCAPF_EQ_FU_Related" localSheetId="42">TMCAPF!$B$73:$I$75</definedName>
    <definedName name="TMCAPFNAV" localSheetId="42">TMCAPF!$B$87:$B$94</definedName>
    <definedName name="TMIF">#REF!</definedName>
    <definedName name="TMPF">#REF!</definedName>
    <definedName name="TMULTICF">TMULTICF!$B$1</definedName>
    <definedName name="TMULTICF_EQ" localSheetId="31">TMULTICF!$B$12:$I$96</definedName>
    <definedName name="TMULTICFNAV" localSheetId="31">TMULTICF!$B$108:$B$115</definedName>
    <definedName name="TNA30IF">TNA30IF!$B$1</definedName>
    <definedName name="TNA30IF_EQ" localSheetId="16">TNA30IF!$B$12:$I$48</definedName>
    <definedName name="TNA30IFNAV" localSheetId="16">TNA30IF!$B$60:$B$67</definedName>
    <definedName name="TNAIF">TNAIF!$B$1</definedName>
    <definedName name="TNAIF_EQ" localSheetId="28">TNAIF!$B$12:$I$29</definedName>
    <definedName name="TNAIF_EQ_FU_Related" localSheetId="28">TNAIF!$B$30:$I$32</definedName>
    <definedName name="TNAIFNAV" localSheetId="28">TNAIF!$B$43:$B$50</definedName>
    <definedName name="TNCMIF">TNCMIF!$B$1</definedName>
    <definedName name="TNCMIF_EQ" localSheetId="27">TNCMIF!$B$12:$I$31</definedName>
    <definedName name="TNCMIFNAV" localSheetId="27">TNCMIF!$B$43:$B$50</definedName>
    <definedName name="TNETF">TNETF!$B$1</definedName>
    <definedName name="TNETF_EQ" localSheetId="30">TNETF!$B$12:$I$64</definedName>
    <definedName name="TNETFNAV" localSheetId="30">TNETF!$B$75:$B$76</definedName>
    <definedName name="TNFSIF">TNFSIF!$B$1</definedName>
    <definedName name="TNFSIF_EQ" localSheetId="26">TNFSIF!$B$12:$I$34</definedName>
    <definedName name="TNFSIFNAV" localSheetId="26">TNFSIF!$B$45:$B$52</definedName>
    <definedName name="TNGIF1226">#REF!</definedName>
    <definedName name="TNGIF1226_GOV_SEC" localSheetId="65">TNGIF1226!$B$22:$H$27</definedName>
    <definedName name="TNGIF1226NAV" localSheetId="65">TNGIF1226!$B$41:$B$48</definedName>
    <definedName name="TNGIF1229">#REF!</definedName>
    <definedName name="TNGIF1229_GOV_SEC" localSheetId="64">TNGIF1229!$B$22:$H$27</definedName>
    <definedName name="TNGIF1229NAV" localSheetId="64">TNGIF1229!$B$41:$B$48</definedName>
    <definedName name="TNIDETF">TNIDETF!$B$1</definedName>
    <definedName name="TNIDETF_EQ" localSheetId="24">TNIDETF!$B$12:$I$65</definedName>
    <definedName name="TNIDETFNAV" localSheetId="24">TNIDETF!$B$77:$B$78</definedName>
    <definedName name="TNIDFOF">TNIDFOF!$B$1</definedName>
    <definedName name="TNIDFOF_Mutual_F_Units" localSheetId="25">TNIDFOF!$B$13:$H$14</definedName>
    <definedName name="TNIDFOFNAV" localSheetId="25">TNIDFOF!$B$25:$B$32</definedName>
    <definedName name="TNITIF">TNITIF!$B$1</definedName>
    <definedName name="TNITIF_EQ" localSheetId="23">TNITIF!$B$12:$I$29</definedName>
    <definedName name="TNITIFNAV" localSheetId="23">TNITIF!$B$41:$B$48</definedName>
    <definedName name="TNMIF150">TNMIF150!$B$1</definedName>
    <definedName name="TNMIF150_EQ" localSheetId="22">TNMIF150!$B$12:$I$164</definedName>
    <definedName name="TNMIF150NAV" localSheetId="22">TNMIF150!$B$176:$B$183</definedName>
    <definedName name="TNMIIF">TNMIIF!$B$1</definedName>
    <definedName name="TNMIIF_EQ" localSheetId="14">TNMIIF!$B$12:$I$89</definedName>
    <definedName name="TNMIIFNAV" localSheetId="14">TNMIIF!$B$100:$B$107</definedName>
    <definedName name="TNMIMIF">TNMIMIF!$B$1</definedName>
    <definedName name="TNMIMIF_EQ" localSheetId="15">TNMIMIF!$B$12:$I$89</definedName>
    <definedName name="TNMIMIFNAV" localSheetId="15">TNMIMIF!$B$100:$B$107</definedName>
    <definedName name="TNMMIF">TNMMIF!$B$1</definedName>
    <definedName name="TNMMIF_EQ" localSheetId="21">TNMMIF!$B$12:$I$64</definedName>
    <definedName name="TNMMIFNAV" localSheetId="21">TNMMIF!$B$76:$B$83</definedName>
    <definedName name="TNMSHIF">TNMSHIF!$B$1</definedName>
    <definedName name="TNMSHIF_EQ" localSheetId="20">TNMSHIF!$B$12:$I$44</definedName>
    <definedName name="TNMSHIFNAV" localSheetId="20">TNMSHIF!$B$56:$B$63</definedName>
    <definedName name="TNNIF">TNNIF!$B$1</definedName>
    <definedName name="TNNIF_EQ" localSheetId="19">TNNIF!$B$12:$I$68</definedName>
    <definedName name="TNNIFNAV" localSheetId="19">TNNIF!$B$80:$B$87</definedName>
    <definedName name="TNPBETF">TNPBETF!$B$1</definedName>
    <definedName name="TNPBETF_EQ" localSheetId="18">TNPBETF!$B$12:$I$24</definedName>
    <definedName name="TNPBETFNAV" localSheetId="18">TNPBETF!$B$35:$B$36</definedName>
    <definedName name="TNRIF">TNRIF!$B$1</definedName>
    <definedName name="TNRIF_EQ" localSheetId="17">TNRIF!$B$12:$I$24</definedName>
    <definedName name="TNRIFNAV" localSheetId="17">TNRIF!$B$35:$B$42</definedName>
    <definedName name="TNSIFDEC27">#REF!</definedName>
    <definedName name="TNSIFDEC27_Debt_Related" localSheetId="63">TNSIFDEC27!$B$48:$H$53</definedName>
    <definedName name="TNSIFDEC27_GOV_SEC" localSheetId="63">TNSIFDEC27!$B$22:$H$46</definedName>
    <definedName name="TNSIFDEC27NAV" localSheetId="63">TNSIFDEC27!$B$67:$B$74</definedName>
    <definedName name="TOF">#REF!</definedName>
    <definedName name="TOF_MM" localSheetId="62">TOF!$B$22:$H$28</definedName>
    <definedName name="TOFNAV" localSheetId="62">TOF!$B$43:$B$50</definedName>
    <definedName name="TOIIS">#REF!</definedName>
    <definedName name="TOIOS">#REF!</definedName>
    <definedName name="TOISS">#REF!</definedName>
    <definedName name="TQNTF">#REF!</definedName>
    <definedName name="TREF">TREF!$B$1</definedName>
    <definedName name="TREF_EQ" localSheetId="13">TREF!$B$12:$I$62</definedName>
    <definedName name="TREFNAV" localSheetId="13">TREF!$B$74:$B$81</definedName>
    <definedName name="TRSFC">#REF!</definedName>
    <definedName name="TRSFC_Debt_Related" localSheetId="61">TRSFC!$B$76:$H$77</definedName>
    <definedName name="TRSFC_EQ" localSheetId="61">TRSFC!$B$12:$I$63</definedName>
    <definedName name="TRSFC_GOV_SEC" localSheetId="61">TRSFC!$B$65:$H$74</definedName>
    <definedName name="TRSFC_Securitied_Debt" localSheetId="61">TRSFC!$B$79:$H$80</definedName>
    <definedName name="TRSFCNAV" localSheetId="61">TRSFC!$B$94:$B$97</definedName>
    <definedName name="TRSFM">TRSFM!$B$1</definedName>
    <definedName name="TRSFM_Debt_Related" localSheetId="12">TRSFM!$B$84:$H$88</definedName>
    <definedName name="TRSFM_EQ" localSheetId="12">TRSFM!$B$12:$I$68</definedName>
    <definedName name="TRSFM_GOV_SEC" localSheetId="12">TRSFM!$B$70:$H$82</definedName>
    <definedName name="TRSFM_Securitied_Debt" localSheetId="12">TRSFM!$B$90:$H$91</definedName>
    <definedName name="TRSFMNAV" localSheetId="12">TRSFM!$B$103:$B$106</definedName>
    <definedName name="TRSFP">TRSFP!$B$1</definedName>
    <definedName name="TRSFP_EQ" localSheetId="11">TRSFP!$B$12:$I$67</definedName>
    <definedName name="TRSFPNAV" localSheetId="11">TRSFP!$B$79:$B$82</definedName>
    <definedName name="TSCAPF">TSCAPF!$B$1</definedName>
    <definedName name="TSCAPF_EQ" localSheetId="10">TSCAPF!$B$12:$I$76</definedName>
    <definedName name="TSCAPF_EQ_FU_Related" localSheetId="10">TSCAPF!$B$77:$I$79</definedName>
    <definedName name="TSCAPFNAV" localSheetId="10">TSCAPF!$B$92:$B$99</definedName>
    <definedName name="TSIPF3">#REF!</definedName>
    <definedName name="TSLVETF">TSLVETF!$B$1</definedName>
    <definedName name="TSLVETF_EQ" localSheetId="7">TSLVETF!$B$12:$I$15</definedName>
    <definedName name="TSLVETFNAV" localSheetId="7">TSLVETF!$B$26:$B$27</definedName>
    <definedName name="TSLVFOF">TSLVFOF!$B$1</definedName>
    <definedName name="TSLVFOF_EQ" localSheetId="4">TSLVFOF!$B$14:$I$17</definedName>
    <definedName name="TSLVFOFNAV" localSheetId="4">TSLVFOF!$B$31:$B$38</definedName>
    <definedName name="TSTBF">#REF!</definedName>
    <definedName name="TSTBF_Aif_cat" localSheetId="60">TSTBF!$B$77:$H$78</definedName>
    <definedName name="TSTBF_Debt_Related" localSheetId="60">TSTBF!$B$36:$H$59</definedName>
    <definedName name="TSTBF_GOV_SEC" localSheetId="60">TSTBF!$B$22:$H$34</definedName>
    <definedName name="TSTBF_MM" localSheetId="60">TSTBF!$B$68:$H$72</definedName>
    <definedName name="TSTBF_Mutual_F_Units" localSheetId="60">TSTBF!$B$74:$H$75</definedName>
    <definedName name="TSTBF_Securitied_Debt" localSheetId="60">TSTBF!$B$61:$H$66</definedName>
    <definedName name="TSTBFNAV" localSheetId="60">TSTBF!$B$92:$B$103</definedName>
    <definedName name="TTAF1">#REF!</definedName>
    <definedName name="TTMF">#REF!</definedName>
    <definedName name="TTMFSP1">#REF!</definedName>
    <definedName name="TTOFE">TTOFE!$B$1</definedName>
    <definedName name="TTOFE_EQ" localSheetId="34">TTOFE!$B$12:$I$57</definedName>
    <definedName name="TTOFENAV" localSheetId="34">TTOFE!$B$69:$B$76</definedName>
    <definedName name="TTSF96">TTSF96!$B$1</definedName>
    <definedName name="TTSF96_EQ" localSheetId="44">TTSF96!$B$12:$I$79</definedName>
    <definedName name="TTSF96NAV" localSheetId="44">TTSF96!$B$91:$B$98</definedName>
    <definedName name="TUDG3S">#REF!</definedName>
    <definedName name="TUDS">#REF!</definedName>
    <definedName name="TURG3S">#REF!</definedName>
    <definedName name="TURS">#REF!</definedName>
    <definedName name="TUSTF">#REF!</definedName>
    <definedName name="TUSTF_Aif_cat" localSheetId="58">TUSTF!$B$76:$H$77</definedName>
    <definedName name="TUSTF_Debt_Related" localSheetId="58">TUSTF!$B$25:$H$45</definedName>
    <definedName name="TUSTF_GOV_SEC" localSheetId="58">TUSTF!$B$22:$H$23</definedName>
    <definedName name="TUSTF_MM" localSheetId="58">TUSTF!$B$50:$H$74</definedName>
    <definedName name="TUSTF_Securitied_Debt" localSheetId="58">TUSTF!$B$47:$H$48</definedName>
    <definedName name="TUSTFNAV" localSheetId="58">TUSTF!$B$92:$B$103</definedName>
    <definedName name="TVFS1">#REF!</definedName>
    <definedName name="TVFS2">#REF!</definedName>
    <definedName name="TYCF">TYCF!$B$1</definedName>
    <definedName name="TYCF_EQ" localSheetId="47">TYCF!$B$12:$I$66</definedName>
    <definedName name="TYCF_EQ_FU_Related" localSheetId="47">TYCF!$B$67:$I$69</definedName>
    <definedName name="TYCFNAV" localSheetId="47">TYCF!$B$80:$B$83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286" i="31" l="1"/>
  <c r="C276" i="31"/>
  <c r="C288" i="31" l="1"/>
  <c r="F188" i="31" l="1"/>
  <c r="F108" i="45"/>
  <c r="F226" i="53"/>
  <c r="F451" i="54"/>
  <c r="G72" i="46"/>
  <c r="H72" i="46"/>
  <c r="G71" i="46"/>
  <c r="H71" i="46"/>
  <c r="G70" i="46"/>
  <c r="H70" i="46"/>
  <c r="G67" i="46"/>
  <c r="H67" i="46"/>
  <c r="G84" i="9"/>
  <c r="H84" i="9"/>
  <c r="G83" i="9"/>
  <c r="H83" i="9"/>
  <c r="G77" i="9"/>
  <c r="H77" i="9"/>
  <c r="G80" i="9"/>
  <c r="H80" i="9"/>
  <c r="G35" i="27"/>
  <c r="H35" i="27"/>
  <c r="G34" i="27"/>
  <c r="H34" i="27"/>
  <c r="G33" i="27"/>
  <c r="H33" i="27"/>
  <c r="G30" i="27"/>
  <c r="H30" i="27"/>
  <c r="G79" i="41"/>
  <c r="H79" i="41"/>
  <c r="G78" i="41"/>
  <c r="H78" i="41"/>
  <c r="G73" i="41"/>
  <c r="H73" i="41"/>
  <c r="G76" i="41"/>
  <c r="H76" i="41"/>
  <c r="G75" i="35"/>
  <c r="H75" i="35"/>
  <c r="G74" i="35"/>
  <c r="H74" i="35"/>
  <c r="G69" i="35"/>
  <c r="H69" i="35"/>
  <c r="G72" i="35"/>
  <c r="H72" i="35"/>
  <c r="G90" i="44"/>
  <c r="H90" i="44"/>
  <c r="H93" i="44"/>
  <c r="G93" i="44"/>
  <c r="G96" i="44"/>
  <c r="H96" i="44"/>
  <c r="G112" i="53"/>
  <c r="H112" i="53"/>
  <c r="G109" i="53"/>
  <c r="H109" i="53"/>
  <c r="G106" i="53"/>
  <c r="H106" i="53"/>
  <c r="G103" i="53"/>
  <c r="H103" i="53"/>
  <c r="G97" i="53"/>
  <c r="H97" i="53"/>
  <c r="G413" i="54"/>
  <c r="H413" i="54"/>
  <c r="G412" i="54"/>
  <c r="H412" i="54"/>
  <c r="G70" i="45"/>
  <c r="H70" i="45"/>
  <c r="G67" i="45"/>
  <c r="H67" i="45"/>
  <c r="G360" i="54"/>
  <c r="H360" i="54"/>
  <c r="G38" i="97" l="1"/>
  <c r="H38" i="97"/>
  <c r="G95" i="97"/>
  <c r="H95" i="97"/>
  <c r="G103" i="97"/>
  <c r="H103" i="97"/>
  <c r="G106" i="97"/>
  <c r="H106" i="97"/>
  <c r="G28" i="96"/>
  <c r="H28" i="96"/>
  <c r="G42" i="96"/>
  <c r="H42" i="96"/>
  <c r="G45" i="96"/>
  <c r="H45" i="96"/>
  <c r="G48" i="96"/>
  <c r="H48" i="96"/>
  <c r="G50" i="96"/>
  <c r="H50" i="96"/>
  <c r="G51" i="96"/>
  <c r="H51" i="96"/>
  <c r="G36" i="95"/>
  <c r="H36" i="95"/>
  <c r="G28" i="94"/>
  <c r="H28" i="94"/>
  <c r="G115" i="94"/>
  <c r="H115" i="94"/>
  <c r="G118" i="94"/>
  <c r="H118" i="94"/>
  <c r="G28" i="93"/>
  <c r="H28" i="93"/>
  <c r="G28" i="92"/>
  <c r="H28" i="92"/>
  <c r="G47" i="91"/>
  <c r="H47" i="91"/>
  <c r="G54" i="91"/>
  <c r="H54" i="91"/>
  <c r="G29" i="90"/>
  <c r="H29" i="90"/>
  <c r="G64" i="89"/>
  <c r="H64" i="89"/>
  <c r="G75" i="89"/>
  <c r="H75" i="89"/>
  <c r="G78" i="89"/>
  <c r="H78" i="89"/>
  <c r="G81" i="89"/>
  <c r="H81" i="89"/>
  <c r="G35" i="88"/>
  <c r="H35" i="88"/>
  <c r="G60" i="88"/>
  <c r="H60" i="88"/>
  <c r="G67" i="88"/>
  <c r="H67" i="88"/>
  <c r="G73" i="88"/>
  <c r="H73" i="88"/>
  <c r="G76" i="88"/>
  <c r="H76" i="88"/>
  <c r="G79" i="88"/>
  <c r="H79" i="88"/>
  <c r="G36" i="87"/>
  <c r="H36" i="87"/>
  <c r="G58" i="87"/>
  <c r="H58" i="87"/>
  <c r="G64" i="87"/>
  <c r="H64" i="87"/>
  <c r="G92" i="87"/>
  <c r="H92" i="87"/>
  <c r="G95" i="87"/>
  <c r="H95" i="87"/>
  <c r="G46" i="86"/>
  <c r="H46" i="86"/>
  <c r="G49" i="86"/>
  <c r="H49" i="86"/>
  <c r="G75" i="86"/>
  <c r="H75" i="86"/>
  <c r="G78" i="86"/>
  <c r="H78" i="86"/>
  <c r="G81" i="86"/>
  <c r="H81" i="86"/>
  <c r="G82" i="86"/>
  <c r="H82" i="86"/>
  <c r="G28" i="85"/>
  <c r="H28" i="85"/>
  <c r="G31" i="85"/>
  <c r="H31" i="85"/>
  <c r="G105" i="85"/>
  <c r="H105" i="85"/>
  <c r="G108" i="85"/>
  <c r="H108" i="85"/>
  <c r="H117" i="55" l="1"/>
  <c r="G117" i="55"/>
  <c r="G120" i="55" s="1"/>
  <c r="G121" i="55" s="1"/>
  <c r="H113" i="55"/>
  <c r="G113" i="55"/>
  <c r="H99" i="55"/>
  <c r="G99" i="55"/>
  <c r="H63" i="55"/>
  <c r="G63" i="55"/>
  <c r="H60" i="55"/>
  <c r="G60" i="55"/>
  <c r="C1637" i="54"/>
  <c r="C1634" i="54"/>
  <c r="C1387" i="54"/>
  <c r="H409" i="54"/>
  <c r="G409" i="54"/>
  <c r="H383" i="54"/>
  <c r="G383" i="54"/>
  <c r="H364" i="54"/>
  <c r="G364" i="54"/>
  <c r="C347" i="53"/>
  <c r="C343" i="53"/>
  <c r="C321" i="53"/>
  <c r="C302" i="53"/>
  <c r="H182" i="53"/>
  <c r="G182" i="53"/>
  <c r="H174" i="53"/>
  <c r="G174" i="53"/>
  <c r="H144" i="53"/>
  <c r="G144" i="53"/>
  <c r="H44" i="52"/>
  <c r="G44" i="52"/>
  <c r="H115" i="51"/>
  <c r="G115" i="51"/>
  <c r="H45" i="50"/>
  <c r="G45" i="50"/>
  <c r="H45" i="49"/>
  <c r="G45" i="49"/>
  <c r="H45" i="48"/>
  <c r="G45" i="48"/>
  <c r="H77" i="47"/>
  <c r="G77" i="47"/>
  <c r="H74" i="47"/>
  <c r="G74" i="47"/>
  <c r="H99" i="44"/>
  <c r="H101" i="44" s="1"/>
  <c r="H102" i="44" s="1"/>
  <c r="G99" i="44"/>
  <c r="G101" i="44" s="1"/>
  <c r="G102" i="44" s="1"/>
  <c r="H80" i="43"/>
  <c r="G80" i="43"/>
  <c r="H74" i="42"/>
  <c r="G74" i="42"/>
  <c r="C135" i="41"/>
  <c r="C138" i="41" s="1"/>
  <c r="C131" i="41"/>
  <c r="H40" i="40"/>
  <c r="G40" i="40"/>
  <c r="H43" i="39"/>
  <c r="G43" i="39"/>
  <c r="C113" i="38"/>
  <c r="C110" i="38"/>
  <c r="C106" i="38"/>
  <c r="H51" i="38"/>
  <c r="G51" i="38"/>
  <c r="H80" i="37"/>
  <c r="G80" i="37"/>
  <c r="H53" i="36"/>
  <c r="G53" i="36"/>
  <c r="H66" i="34"/>
  <c r="G66" i="34"/>
  <c r="C120" i="33"/>
  <c r="C117" i="33"/>
  <c r="C113" i="33"/>
  <c r="H58" i="33"/>
  <c r="G58" i="33"/>
  <c r="H80" i="32"/>
  <c r="G80" i="32"/>
  <c r="C237" i="31"/>
  <c r="C227" i="31"/>
  <c r="H145" i="31"/>
  <c r="G145" i="31"/>
  <c r="H142" i="31"/>
  <c r="G142" i="31"/>
  <c r="H135" i="31"/>
  <c r="G135" i="31"/>
  <c r="H112" i="31"/>
  <c r="G112" i="31"/>
  <c r="H109" i="31"/>
  <c r="G109" i="31"/>
  <c r="H97" i="31"/>
  <c r="G97" i="31"/>
  <c r="H97" i="30"/>
  <c r="G97" i="30"/>
  <c r="H65" i="29"/>
  <c r="G65" i="29"/>
  <c r="H65" i="28"/>
  <c r="G65" i="28"/>
  <c r="H32" i="26"/>
  <c r="G32" i="26"/>
  <c r="H35" i="25"/>
  <c r="G35" i="25"/>
  <c r="H15" i="24"/>
  <c r="G15" i="24"/>
  <c r="H66" i="23"/>
  <c r="G66" i="23"/>
  <c r="H30" i="22"/>
  <c r="G30" i="22"/>
  <c r="H165" i="21"/>
  <c r="G165" i="21"/>
  <c r="H65" i="20"/>
  <c r="G65" i="20"/>
  <c r="H45" i="19"/>
  <c r="G45" i="19"/>
  <c r="H69" i="18"/>
  <c r="G69" i="18"/>
  <c r="H25" i="17"/>
  <c r="G25" i="17"/>
  <c r="H25" i="16"/>
  <c r="G25" i="16"/>
  <c r="H49" i="15"/>
  <c r="G49" i="15"/>
  <c r="H90" i="14"/>
  <c r="G90" i="14"/>
  <c r="H90" i="13"/>
  <c r="G90" i="13"/>
  <c r="H63" i="12"/>
  <c r="G63" i="12"/>
  <c r="H92" i="11"/>
  <c r="G92" i="11"/>
  <c r="H89" i="11"/>
  <c r="G89" i="11"/>
  <c r="H83" i="11"/>
  <c r="G83" i="11"/>
  <c r="H69" i="11"/>
  <c r="G69" i="11"/>
  <c r="H68" i="10"/>
  <c r="G68" i="10"/>
  <c r="H59" i="8"/>
  <c r="G59" i="8"/>
  <c r="H16" i="7"/>
  <c r="G16" i="7"/>
  <c r="H16" i="6"/>
  <c r="G16" i="6"/>
  <c r="H16" i="4"/>
  <c r="G16" i="4"/>
  <c r="H18" i="3"/>
  <c r="G18" i="3"/>
  <c r="H18" i="2"/>
  <c r="G18" i="2"/>
  <c r="H120" i="55" l="1"/>
  <c r="H121" i="55" s="1"/>
  <c r="H185" i="53"/>
  <c r="H186" i="53" s="1"/>
  <c r="G185" i="53"/>
  <c r="G186" i="53" s="1"/>
  <c r="C240" i="31"/>
  <c r="H148" i="31"/>
  <c r="G148" i="31"/>
  <c r="C350" i="53"/>
  <c r="C324" i="5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867FFF-B3F3-48A5-B2AC-A990D859603D}" name="Connection" type="1" refreshedVersion="4" background="1" saveData="1">
    <dbPr connection="DRIVER={Microsoft ODBC for Oracle};UID=TATADB;;" command="select decode(income_growth,'EQ','Equity','EC','Equity','ET','Equity','DB','Debt','DC','Debt','LQ','Liquid') Classification,scheme &quot;SCHEME CODE&quot;,name &quot;SCHEME NAME&quot;,nvl2(( select scheme from tatadb.FM_Hybrid_Scheme_Percentage hs where HS.rectype='L' AND HS.scheme=BASESCHEME.scheme),'Y','N') Hybrid_Scheme  from TATAMFPLUS.BASESCHEME where   scheme in (select scheme from TATAMFPLUS.weeknav where weekend_dt='31 Oct 2025' and schclass='GLOBAL' AND (LAST_units_outs&gt;10 or scheme in ('TFM55E','TFM55F'))) /*and  scheme in ('TBPSUF','TDIF','TAF','TBAF','TDIVYF','TMIF','TMAOF','TMULTICF')*/ and  RECTYPE='L' AND /*ACTIVATE_Y_N='Y'  AND */  scheme not in (select * from fm_scheme_exclude)  and  scheme not in ('UALCAL','GLOBAL','TINUD1','TMFUD1','AAA','TOIN99','UNBROK')    order by 1,3"/>
  </connection>
  <connection id="2" xr16:uid="{F1F35E69-7EA6-4AEC-834B-3F3D94BA4E1B}" name="Connection190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6' and a.scheme='TCORPBF' _x000d_ _x000d_and WEEKEND_DT='31 May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y 2026'_x000d_left outer join  tatamfplus.weeknav d on  d.weekend_dt='31 May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6' and scheme='TCORPBF' group by app_refer,value_date _x000d_) f  on f.app_refer=a.deal_ID _x000d_WHERE del_date&lt;='31 May 2026' AND mat_date &gt;'31 May 2026' and  deal_stat &lt;&gt; 'MAT' and a.rectype='L'  and a.scheme='TCORPBF')_x000d_order by 6 desc"/>
  </connection>
  <connection id="3" xr16:uid="{7761E724-3CAE-4B94-BAED-8F354B423116}" name="Connection1915"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CORPBF' _x000d_ _x000d_and WEEKEND_DT='31 May 2026' and a.ASSET_TYPE in('05','06','07','09','11','12','14','25','29','34','18','52') and LISTED_Y_N='Y'  _x000d_and a.schclass='GLOBAL' and a.security is not null and a.UNITS&gt;0  and LAST_NET_ASSETS&gt;1 and f.schclass='GLOBAL' ) _x000d_where MKTVAL &gt; 0) order by 6 desc"/>
  </connection>
  <connection id="4" xr16:uid="{4E8B0B94-66B4-4D9B-8B76-624BB9158215}" name="Connection1923"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May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CORPBF' _x000d_ _x000d_and WEEKEND_DT='31 May 2026' and a.ASSET_TYPE in('32','33') _x000d_and a.schclass='GLOBAL' and a.security is not null and a.UNITS&gt;0  and LAST_NET_ASSETS&gt;1 and f.schclass='GLOBAL' ) _x000d_where MKTVAL &gt; 0 order by 6 desc"/>
  </connection>
  <connection id="5" xr16:uid="{C92B2613-08B8-4101-A7E1-7FD0FF7E8098}" name="Connection1934"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CORPBF' _x000d_ _x000d_and WEEKEND_DT='31 May 2026' and (A.ASSET_TYPE in('58') _x000d_and a.schclass='GLOBAL' and a.security is not null and a.UNITS&gt;0   and LAST_NET_ASSETS&gt;1 and f.schclass='GLOBAL' ) _x000d_AND (LAST_NET_ASSETS/100000) &gt; 0 order by 6 desc)"/>
  </connection>
  <connection id="6" xr16:uid="{F2D7101F-9571-4014-8CD6-B12ACB27E299}" name="Connection193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16 May 202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 xr16:uid="{97A47A03-071B-4193-8C1F-6F71779F3986}" name="Connection195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6' and a.scheme='TFRF' _x000d_ _x000d_and WEEKEND_DT='31 May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y 2026'_x000d_left outer join  tatamfplus.weeknav d on  d.weekend_dt='31 May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6' and scheme='TFRF' group by app_refer,value_date _x000d_) f  on f.app_refer=a.deal_ID _x000d_WHERE del_date&lt;='31 May 2026' AND mat_date &gt;'31 May 2026' and  deal_stat &lt;&gt; 'MAT' and a.rectype='L'  and a.scheme='TFRF')_x000d_order by 6 desc"/>
  </connection>
  <connection id="8" xr16:uid="{DA0898DF-DE65-4A56-BF3D-9CE0B6DBE3B4}" name="Connection1953"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FRF' _x000d_ _x000d_and WEEKEND_DT='31 May 2026' and a.ASSET_TYPE in('05','06','07','09','11','12','14','25','29','34','18','52') and LISTED_Y_N='Y'  _x000d_and a.schclass='GLOBAL' and a.security is not null and a.UNITS&gt;0  and LAST_NET_ASSETS&gt;1 and f.schclass='GLOBAL' ) _x000d_where MKTVAL &gt; 0) order by 6 desc"/>
  </connection>
  <connection id="9" xr16:uid="{E514A447-669C-43DD-8037-FE3AE7354E38}" name="Connection1955"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May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FRF' _x000d_ _x000d_and WEEKEND_DT='31 May 2026' and a.ASSET_TYPE in('32','33') _x000d_and a.schclass='GLOBAL' and a.security is not null and a.UNITS&gt;0  and LAST_NET_ASSETS&gt;1 and f.schclass='GLOBAL' ) _x000d_where MKTVAL &gt; 0 order by 6 desc"/>
  </connection>
  <connection id="10" xr16:uid="{4145990F-D9C1-48AD-972A-9F5C1B98ED32}" name="Connection1958"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FRF' _x000d_ _x000d_and WEEKEND_DT='31 May 2026' and (A.ASSET_TYPE in('58') _x000d_and a.schclass='GLOBAL' and a.security is not null and a.UNITS&gt;0   and LAST_NET_ASSETS&gt;1 and f.schclass='GLOBAL' ) _x000d_AND (LAST_NET_ASSETS/100000) &gt; 0 order by 6 desc)"/>
  </connection>
  <connection id="11" xr16:uid="{448FF386-F6E3-406E-9FB0-98AA9300EBAE}" name="Connection196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16 May 202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 xr16:uid="{DACAD63F-FBCA-456A-AA19-2FDD5AD62087}" name="Connection196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6' and a.scheme='TGSFR' _x000d_ _x000d_and WEEKEND_DT='31 May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y 2026'_x000d_left outer join  tatamfplus.weeknav d on  d.weekend_dt='31 May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6' and scheme='TGSFR' group by app_refer,value_date _x000d_) f  on f.app_refer=a.deal_ID _x000d_WHERE del_date&lt;='31 May 2026' AND mat_date &gt;'31 May 2026' and  deal_stat &lt;&gt; 'MAT' and a.rectype='L'  and a.scheme='TGSFR')_x000d_order by 6 desc"/>
  </connection>
  <connection id="13" xr16:uid="{0FE9AE02-D304-4977-8170-73B8C69567B0}" name="Connection197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16 May 202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 xr16:uid="{AFA8BC8E-B619-4C37-8CC2-872FDA57EDE5}" name="Connection198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6' and a.scheme='TLF' _x000d_ _x000d_and WEEKEND_DT='31 May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y 2026'_x000d_left outer join  tatamfplus.weeknav d on  d.weekend_dt='31 May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6' and scheme='TLF' group by app_refer,value_date _x000d_) f  on f.app_refer=a.deal_ID _x000d_WHERE del_date&lt;='31 May 2026' AND mat_date &gt;'31 May 2026' and  deal_stat &lt;&gt; 'MAT' and a.rectype='L'  and a.scheme='TLF')_x000d_order by 6 desc"/>
  </connection>
  <connection id="15" xr16:uid="{8A3C5EC1-D0F7-4DAF-8EA9-A9C4CD01FADE}" name="Connection1985"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LF' _x000d_ and LAST_NET_ASSETS&gt;1 and f.SCHCLASS='GLOBAL'_x000d_and WEEKEND_DT='31 May 2026' and a.ASSET_TYPE in('16','17','19','20','22','03','15'))  _x000d_where MKTVAL &gt; 0 order by 6 desc"/>
  </connection>
  <connection id="16" xr16:uid="{474F921A-540A-44F3-B1C7-677054090426}" name="Connection1986"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LF' _x000d_ _x000d_and WEEKEND_DT='31 May 2026' and (A.ASSET_TYPE in('58') _x000d_and a.schclass='GLOBAL' and a.security is not null and a.UNITS&gt;0   and LAST_NET_ASSETS&gt;1 and f.schclass='GLOBAL' ) _x000d_AND (LAST_NET_ASSETS/100000) &gt; 0 order by 6 desc)"/>
  </connection>
  <connection id="17" xr16:uid="{0E14D555-1CE0-4F57-A034-2ACEFA5CBF38}" name="Connection198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16 May 202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8" xr16:uid="{4BED758E-8D55-498E-894F-34256B216CA9}" name="Connection199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6' and a.scheme='TNGIF1226' _x000d_ _x000d_and WEEKEND_DT='31 May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y 2026'_x000d_left outer join  tatamfplus.weeknav d on  d.weekend_dt='31 May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6' and scheme='TNGIF1226' group by app_refer,value_date _x000d_) f  on f.app_refer=a.deal_ID _x000d_WHERE del_date&lt;='31 May 2026' AND mat_date &gt;'31 May 2026' and  deal_stat &lt;&gt; 'MAT' and a.rectype='L'  and a.scheme='TNGIF1226')_x000d_order by 6 desc"/>
  </connection>
  <connection id="19" xr16:uid="{44E9FCE7-9130-4737-A82E-DCD58993BB1D}" name="Connection200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16 May 2026') AND A.SCHEME ='TNGIF12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0" xr16:uid="{E879A051-72A7-4B41-9EA4-98851FBA0FDC}" name="Connection200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6' and a.scheme='TNGIF1229' _x000d_ _x000d_and WEEKEND_DT='31 May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y 2026'_x000d_left outer join  tatamfplus.weeknav d on  d.weekend_dt='31 May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6' and scheme='TNGIF1229' group by app_refer,value_date _x000d_) f  on f.app_refer=a.deal_ID _x000d_WHERE del_date&lt;='31 May 2026' AND mat_date &gt;'31 May 2026' and  deal_stat &lt;&gt; 'MAT' and a.rectype='L'  and a.scheme='TNGIF1229')_x000d_order by 6 desc"/>
  </connection>
  <connection id="21" xr16:uid="{48245A21-87F8-4849-96F6-1F853EB603A3}" name="Connection201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16 May 2026') AND A.SCHEME ='TNGIF1229'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2" xr16:uid="{BB8340EB-5F9C-4EC9-891D-3CC452856BE9}" name="Connection202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6' and a.scheme='TNSIFDEC27' _x000d_ _x000d_and WEEKEND_DT='31 May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y 2026'_x000d_left outer join  tatamfplus.weeknav d on  d.weekend_dt='31 May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6' and scheme='TNSIFDEC27' group by app_refer,value_date _x000d_) f  on f.app_refer=a.deal_ID _x000d_WHERE del_date&lt;='31 May 2026' AND mat_date &gt;'31 May 2026' and  deal_stat &lt;&gt; 'MAT' and a.rectype='L'  and a.scheme='TNSIFDEC27')_x000d_order by 6 desc"/>
  </connection>
  <connection id="23" xr16:uid="{78348DB4-F5E8-4072-BC6B-61756B7DCB74}" name="Connection2023"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NSIFDEC27' _x000d_ _x000d_and WEEKEND_DT='31 May 2026' and a.ASSET_TYPE in('05','06','07','09','11','12','14','25','29','34','18','52') and LISTED_Y_N='Y'  _x000d_and a.schclass='GLOBAL' and a.security is not null and a.UNITS&gt;0  and LAST_NET_ASSETS&gt;1 and f.schclass='GLOBAL' ) _x000d_where MKTVAL &gt; 0) order by 6 desc"/>
  </connection>
  <connection id="24" xr16:uid="{BF2C674A-3832-429B-A7F7-33FC0EA758BC}" name="Connection203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16 May 2026') AND A.SCHEME ='TNSIFDEC27'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5" xr16:uid="{E2A085C5-DC67-4515-943E-308E7A6A9575}" name="Connection2041" type="1" refreshedVersion="8" background="1" saveData="1">
    <dbPr connection="DRIVER={Microsoft ODBC for Oracle};UID=TATADB;" command="select 'DEBT INSTRUMENTS' &quot;NAME OF THE INSTRUMENT&quot;,null Yield,null &quot;RATINGS&quot;,null&quot;ISIN CODE&quot;,null&quot;QUANTITY&quot;,null&quot;MKT VAL(Rs. Lacs)&quot;,null&quot;% to NAV&quot; from dual union all _x000d_select 'A)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OF' _x000d_ and LAST_NET_ASSETS&gt;1 and f.SCHCLASS='GLOBAL'_x000d_and WEEKEND_DT='31 May 2026' and a.ASSET_TYPE in('16','17','19','20','22','03','15'))  _x000d_where MKTVAL &gt; 0 order by 6 desc"/>
  </connection>
  <connection id="26" xr16:uid="{C42373D8-00B5-47E1-B5B4-0957DB61E371}" name="Connection204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16 May 202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7" xr16:uid="{ECBE4B8E-9057-4246-8714-744D9EF34B36}" name="Connection2045"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RSFC' _x000d_ _x000d_and WEEKEND_DT='31 May 2026' and a.ASSET_TYPE in ('01','45','51','56','57','59')  _x000d_and a.schclass='GLOBAL' and a.security is not null and a.UNITS&gt;0   and LAST_NET_ASSETS&gt;1 and f.schclass='GLOBAL' ) _x000d_where units &gt; 0 _x000d_order by 6 desc"/>
  </connection>
  <connection id="28" xr16:uid="{32A98183-2543-4B13-81A2-42439AA7F351}" name="Connection205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6' and a.scheme='TRSFC' _x000d_ _x000d_and WEEKEND_DT='31 May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y 2026'_x000d_left outer join  tatamfplus.weeknav d on  d.weekend_dt='31 May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6' and scheme='TRSFC' group by app_refer,value_date _x000d_) f  on f.app_refer=a.deal_ID _x000d_WHERE del_date&lt;='31 May 2026' AND mat_date &gt;'31 May 2026' and  deal_stat &lt;&gt; 'MAT' and a.rectype='L'  and a.scheme='TRSFC')_x000d_order by 6 desc"/>
  </connection>
  <connection id="29" xr16:uid="{3BCEE363-5272-457C-B2DA-BB78702EED46}" name="Connection205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RSFC' _x000d_ _x000d_and WEEKEND_DT='31 May 2026' and a.ASSET_TYPE in('05','06','07','09','11','12','14','25','29','34','18','52') and LISTED_Y_N='Y'  _x000d_and a.schclass='GLOBAL' and a.security is not null and a.UNITS&gt;0  and LAST_NET_ASSETS&gt;1 and f.schclass='GLOBAL' ) _x000d_where MKTVAL &gt; 0) order by 6 desc"/>
  </connection>
  <connection id="30" xr16:uid="{2F763872-F866-4A22-A070-A8352D49C6C3}" name="Connection2053"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May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RSFC' _x000d_ _x000d_and WEEKEND_DT='31 May 2026' and a.ASSET_TYPE in('32','33') _x000d_and a.schclass='GLOBAL' and a.security is not null and a.UNITS&gt;0  and LAST_NET_ASSETS&gt;1 and f.schclass='GLOBAL' ) _x000d_where MKTVAL &gt; 0 order by 6 desc"/>
  </connection>
  <connection id="31" xr16:uid="{2A097781-CF36-4D4E-B2B5-BBD8F7E16E27}" name="Connection2058"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16 May 202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2" xr16:uid="{13EB4163-0DA2-4502-B35E-A6B70AEE1CB7}" name="Connection2062"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STBF' _x000d_ _x000d_and WEEKEND_DT='31 May 2026' and (A.ASSET_TYPE in('35','36','24') _x000d_and a.schclass='GLOBAL' and a.security is not null and a.UNITS&gt;0   and LAST_NET_ASSETS&gt;1 and f.schclass='GLOBAL' ) _x000d_AND (LAST_NET_ASSETS/100000) &gt; 0 order by 6 desc)"/>
  </connection>
  <connection id="33" xr16:uid="{A3F1BDAE-EACC-42E5-B65D-DC90FF1A5A6F}" name="Connection206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6' and a.scheme='TSTBF' _x000d_ _x000d_and WEEKEND_DT='31 May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y 2026'_x000d_left outer join  tatamfplus.weeknav d on  d.weekend_dt='31 May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6' and scheme='TSTBF' group by app_refer,value_date _x000d_) f  on f.app_refer=a.deal_ID _x000d_WHERE del_date&lt;='31 May 2026' AND mat_date &gt;'31 May 2026' and  deal_stat &lt;&gt; 'MAT' and a.rectype='L'  and a.scheme='TSTBF')_x000d_order by 6 desc"/>
  </connection>
  <connection id="34" xr16:uid="{810CB28A-529E-49BD-B73C-85B65DB5E638}" name="Connection2065"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STBF' _x000d_ _x000d_and WEEKEND_DT='31 May 2026' and a.ASSET_TYPE in('05','06','07','09','11','12','14','25','29','34','18','52') and LISTED_Y_N='Y'  _x000d_and a.schclass='GLOBAL' and a.security is not null and a.UNITS&gt;0  and LAST_NET_ASSETS&gt;1 and f.schclass='GLOBAL' ) _x000d_where MKTVAL &gt; 0) order by 6 desc"/>
  </connection>
  <connection id="35" xr16:uid="{C601D70E-411E-4AFA-AE17-2F09F6FF65D3}" name="Connection2067"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May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STBF' _x000d_ _x000d_and WEEKEND_DT='31 May 2026' and a.ASSET_TYPE in('32','33') _x000d_and a.schclass='GLOBAL' and a.security is not null and a.UNITS&gt;0  and LAST_NET_ASSETS&gt;1 and f.schclass='GLOBAL' ) _x000d_where MKTVAL &gt; 0 order by 6 desc"/>
  </connection>
  <connection id="36" xr16:uid="{BF615077-79F0-4975-97CC-3B4E24800AFC}" name="Connection2069"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STBF' _x000d_ and LAST_NET_ASSETS&gt;1 and f.SCHCLASS='GLOBAL'_x000d_and WEEKEND_DT='31 May 2026' and a.ASSET_TYPE in('16','17','19','20','22','03','15'))  _x000d_where MKTVAL &gt; 0 order by 6 desc"/>
  </connection>
  <connection id="37" xr16:uid="{19D7CE29-59B2-4F2F-8D66-9E9518AA7490}" name="Connection2070"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STBF' _x000d_ _x000d_and WEEKEND_DT='31 May 2026' and (A.ASSET_TYPE in('58') _x000d_and a.schclass='GLOBAL' and a.security is not null and a.UNITS&gt;0   and LAST_NET_ASSETS&gt;1 and f.schclass='GLOBAL' ) _x000d_AND (LAST_NET_ASSETS/100000) &gt; 0 order by 6 desc)"/>
  </connection>
  <connection id="38" xr16:uid="{FE95EB2B-DC70-4164-B56B-2BB670E6102F}" name="Connection207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16 May 202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9" xr16:uid="{BF73ED34-3392-43B5-B3B4-DC669C3781CB}" name="Connection207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6' and a.scheme='TFF' _x000d_ _x000d_and WEEKEND_DT='31 May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y 2026'_x000d_left outer join  tatamfplus.weeknav d on  d.weekend_dt='31 May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6' and scheme='TFF' group by app_refer,value_date _x000d_) f  on f.app_refer=a.deal_ID _x000d_WHERE del_date&lt;='31 May 2026' AND mat_date &gt;'31 May 2026' and  deal_stat &lt;&gt; 'MAT' and a.rectype='L'  and a.scheme='TFF')_x000d_order by 6 desc"/>
  </connection>
  <connection id="40" xr16:uid="{CDC6665D-E9E6-4345-80B9-354EB8276826}" name="Connection2079"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FF' _x000d_ _x000d_and WEEKEND_DT='31 May 2026' and a.ASSET_TYPE in('05','06','07','09','11','12','14','25','29','34','18','52') and LISTED_Y_N='Y'  _x000d_and a.schclass='GLOBAL' and a.security is not null and a.UNITS&gt;0  and LAST_NET_ASSETS&gt;1 and f.schclass='GLOBAL' ) _x000d_where MKTVAL &gt; 0) order by 6 desc"/>
  </connection>
  <connection id="41" xr16:uid="{3A561D69-E13C-4209-A1DF-F7E050E6DAF0}" name="Connection2081"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May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FF' _x000d_ _x000d_and WEEKEND_DT='31 May 2026' and a.ASSET_TYPE in('32','33') _x000d_and a.schclass='GLOBAL' and a.security is not null and a.UNITS&gt;0  and LAST_NET_ASSETS&gt;1 and f.schclass='GLOBAL' ) _x000d_where MKTVAL &gt; 0 order by 6 desc"/>
  </connection>
  <connection id="42" xr16:uid="{1FAABBF2-C9AB-4544-8DB2-96A709A6C610}" name="Connection2083"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FF' _x000d_ and LAST_NET_ASSETS&gt;1 and f.SCHCLASS='GLOBAL'_x000d_and WEEKEND_DT='31 May 2026' and a.ASSET_TYPE in('16','17','19','20','22','03','15'))  _x000d_where MKTVAL &gt; 0 order by 6 desc"/>
  </connection>
  <connection id="43" xr16:uid="{E84CC8AE-C19B-4953-B8CF-C1A512F70D8C}" name="Connection2084"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FF' _x000d_ _x000d_and WEEKEND_DT='31 May 2026' and (A.ASSET_TYPE in('58') _x000d_and a.schclass='GLOBAL' and a.security is not null and a.UNITS&gt;0   and LAST_NET_ASSETS&gt;1 and f.schclass='GLOBAL' ) _x000d_AND (LAST_NET_ASSETS/100000) &gt; 0 order by 6 desc)"/>
  </connection>
  <connection id="44" xr16:uid="{C1D9D9D2-F0CD-4667-9D56-699FA7D1C2BF}" name="Connection2086"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16 May 202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5" xr16:uid="{B6B12CB0-F777-45C9-AB9A-B7D4C732D120}" name="Connection209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6' and a.scheme='TUSTF' _x000d_ _x000d_and WEEKEND_DT='31 May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y 2026'_x000d_left outer join  tatamfplus.weeknav d on  d.weekend_dt='31 May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6' and scheme='TUSTF' group by app_refer,value_date _x000d_) f  on f.app_refer=a.deal_ID _x000d_WHERE del_date&lt;='31 May 2026' AND mat_date &gt;'31 May 2026' and  deal_stat &lt;&gt; 'MAT' and a.rectype='L'  and a.scheme='TUSTF')_x000d_order by 6 desc"/>
  </connection>
  <connection id="46" xr16:uid="{20A82BC3-4345-412A-8A6B-946A99DF1849}" name="Connection2093"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USTF' _x000d_ _x000d_and WEEKEND_DT='31 May 2026' and a.ASSET_TYPE in('05','06','07','09','11','12','14','25','29','34','18','52') and LISTED_Y_N='Y'  _x000d_and a.schclass='GLOBAL' and a.security is not null and a.UNITS&gt;0  and LAST_NET_ASSETS&gt;1 and f.schclass='GLOBAL' ) _x000d_where MKTVAL &gt; 0) order by 6 desc"/>
  </connection>
  <connection id="47" xr16:uid="{9A672C42-E1CC-4523-9A0A-B4AAA6C8160E}" name="Connection2095"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May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USTF' _x000d_ _x000d_and WEEKEND_DT='31 May 2026' and a.ASSET_TYPE in('32','33') _x000d_and a.schclass='GLOBAL' and a.security is not null and a.UNITS&gt;0  and LAST_NET_ASSETS&gt;1 and f.schclass='GLOBAL' ) _x000d_where MKTVAL &gt; 0 order by 6 desc"/>
  </connection>
  <connection id="48" xr16:uid="{B8CE9350-43AC-46CB-B2E6-C73D0AC2141D}" name="Connection2097" type="1" refreshedVersion="8" background="1" saveData="1">
    <dbPr connection="DRIVER={Microsoft ODBC for Oracle};UID=TATADB;" command="_x000d_select 'C)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USTF' _x000d_ and LAST_NET_ASSETS&gt;1 and f.SCHCLASS='GLOBAL'_x000d_and WEEKEND_DT='31 May 2026' and a.ASSET_TYPE in('16','17','19','20','22','03','15'))  _x000d_where MKTVAL &gt; 0 order by 6 desc"/>
  </connection>
  <connection id="49" xr16:uid="{754A5A70-F809-4B7D-9DCE-839EBC1D0729}" name="Connection2098"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USTF' _x000d_ _x000d_and WEEKEND_DT='31 May 2026' and (A.ASSET_TYPE in('58') _x000d_and a.schclass='GLOBAL' and a.security is not null and a.UNITS&gt;0   and LAST_NET_ASSETS&gt;1 and f.schclass='GLOBAL' ) _x000d_AND (LAST_NET_ASSETS/100000) &gt; 0 order by 6 desc)"/>
  </connection>
  <connection id="50" xr16:uid="{C4FEEB9E-2C99-46A3-9BAD-BC504BBCF398}" name="Connection2100"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16 May 202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1" xr16:uid="{FD6B31B5-ED91-45BB-BCA2-2D3F9D4B0026}" name="Connection210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6' and a.scheme='TFRSTF' _x000d_ _x000d_and WEEKEND_DT='31 May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y 2026'_x000d_left outer join  tatamfplus.weeknav d on  d.weekend_dt='31 May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6' and scheme='TFRSTF' group by app_refer,value_date _x000d_) f  on f.app_refer=a.deal_ID _x000d_WHERE del_date&lt;='31 May 2026' AND mat_date &gt;'31 May 2026' and  deal_stat &lt;&gt; 'MAT' and a.rectype='L'  and a.scheme='TFRSTF')_x000d_order by 6 desc"/>
  </connection>
  <connection id="52" xr16:uid="{50BD019D-EE77-4F13-9BDF-A133600C7FBC}" name="Connection2107"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FRSTF' _x000d_ _x000d_and WEEKEND_DT='31 May 2026' and a.ASSET_TYPE in('05','06','07','09','11','12','14','25','29','34','18','52') and LISTED_Y_N='Y'  _x000d_and a.schclass='GLOBAL' and a.security is not null and a.UNITS&gt;0  and LAST_NET_ASSETS&gt;1 and f.schclass='GLOBAL' ) _x000d_where MKTVAL &gt; 0) order by 6 desc"/>
  </connection>
  <connection id="53" xr16:uid="{A9A47AD6-C66D-4F90-AE93-1ADECBD4D053}" name="Connection2111"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FRSTF' _x000d_ and LAST_NET_ASSETS&gt;1 and f.SCHCLASS='GLOBAL'_x000d_and WEEKEND_DT='31 May 2026' and a.ASSET_TYPE in('16','17','19','20','22','03','15'))  _x000d_where MKTVAL &gt; 0 order by 6 desc"/>
  </connection>
  <connection id="54" xr16:uid="{950167EC-9F3A-4837-968D-13E53519B1BC}" name="Connection2112"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FRSTF' _x000d_ _x000d_and WEEKEND_DT='31 May 2026' and (A.ASSET_TYPE in('58') _x000d_and a.schclass='GLOBAL' and a.security is not null and a.UNITS&gt;0   and LAST_NET_ASSETS&gt;1 and f.schclass='GLOBAL' ) _x000d_AND (LAST_NET_ASSETS/100000) &gt; 0 order by 6 desc)"/>
  </connection>
  <connection id="55" xr16:uid="{E5CA6F92-9074-49CF-AFE7-799291F0DB11}" name="Connection211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16 May 202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6" xr16:uid="{F0B74AE8-BE57-4D33-B7C3-4BE43CD1B8F2}" name="Connection334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EGF' _x000d_ _x000d_and WEEKEND_DT='31 May 2026' and a.ASSET_TYPE in ('01','45','51','56','57','59')  _x000d_and a.schclass='GLOBAL' and a.security is not null and a.UNITS&gt;0   and LAST_NET_ASSETS&gt;1 and f.schclass='GLOBAL' ) _x000d_where units &gt; 0 _x000d_order by 6 desc"/>
  </connection>
  <connection id="57" xr16:uid="{08A390B5-6D03-4B78-88BE-84A4B97DC5EF}" name="Connection335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EGF' _x000d_ _x000d_and WEEKEND_DT='31 May 2026' and (A.ASSET_TYPE in('35','36','24') _x000d_and a.schclass='GLOBAL' and a.security is not null and a.UNITS&gt;0   and LAST_NET_ASSETS&gt;1 and f.schclass='GLOBAL' ) _x000d_AND (LAST_NET_ASSETS/100000) &gt; 0 order by 6 desc)"/>
  </connection>
  <connection id="58" xr16:uid="{8FC8986F-6CDA-49E3-A89D-144E737F0499}" name="Connection336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6' and a.scheme='TEGF' _x000d_ _x000d_and WEEKEND_DT='31 May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y 2026'_x000d_left outer join  tatamfplus.weeknav d on  d.weekend_dt='31 May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6' and scheme='TEGF' group by app_refer,value_date _x000d_) f  on f.app_refer=a.deal_ID _x000d_WHERE del_date&lt;='31 May 2026' AND mat_date &gt;'31 May 2026' and  deal_stat &lt;&gt; 'MAT' and a.rectype='L'  and a.scheme='TEGF')_x000d_order by 6 desc"/>
  </connection>
  <connection id="59" xr16:uid="{114704CF-B66D-4FEE-9950-AB7DD4516279}" name="Connection3369"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EGF' _x000d_ _x000d_and WEEKEND_DT='31 May 2026' and a.ASSET_TYPE in('05','06','07','09','11','12','14','25','29','34','18','52') and LISTED_Y_N='Y'  _x000d_and a.schclass='GLOBAL' and a.security is not null and a.UNITS&gt;0  and LAST_NET_ASSETS&gt;1 and f.schclass='GLOBAL' ) _x000d_where MKTVAL &gt; 0) order by 6 desc"/>
  </connection>
  <connection id="60" xr16:uid="{CE291B2C-0C2E-43D5-BB2A-E32B758EBF08}" name="Connection3383"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May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EGF' _x000d_ _x000d_and WEEKEND_DT='31 May 2026' and a.ASSET_TYPE in('32','33') _x000d_and a.schclass='GLOBAL' and a.security is not null and a.UNITS&gt;0  and LAST_NET_ASSETS&gt;1 and f.schclass='GLOBAL' ) _x000d_where MKTVAL &gt; 0 order by 6 desc"/>
  </connection>
  <connection id="61" xr16:uid="{63B4A65B-D592-4FEB-A168-A7B8DED28A11}" name="Connection341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2" xr16:uid="{116ABCC0-2B19-4D98-8ADC-9C6C76C9DADE}" name="Connection3421"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AF' _x000d_ _x000d_and WEEKEND_DT='31 May 2026' and a.ASSET_TYPE in ('01','45','51','56','57','59')  _x000d_and a.schclass='GLOBAL' and a.security is not null and a.UNITS&gt;0   and LAST_NET_ASSETS&gt;1 and f.schclass='GLOBAL' ) _x000d_where units &gt; 0 _x000d_order by 6 desc"/>
  </connection>
  <connection id="63" xr16:uid="{C647CCF2-D060-4299-9D55-E88B304D90E6}" name="Connection3422"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y 2026' and units&lt;&gt;0 and a.security is not null AND A.scheme='TAF'_x000d_ order by 6 desc"/>
  </connection>
  <connection id="64" xr16:uid="{11BB0EB8-1672-46FD-B0C9-5C71F59805C1}" name="Connection3428"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AF' _x000d_ _x000d_and WEEKEND_DT='31 May 2026' and (A.ASSET_TYPE in('35','36','24') _x000d_and a.schclass='GLOBAL' and a.security is not null and a.UNITS&gt;0   and LAST_NET_ASSETS&gt;1 and f.schclass='GLOBAL' ) _x000d_AND (LAST_NET_ASSETS/100000) &gt; 0 order by 6 desc)"/>
  </connection>
  <connection id="65" xr16:uid="{C652C41C-143F-48F7-BD29-55D7C859107B}" name="Connection345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AF' _x000d_ _x000d_and WEEKEND_DT='31 May 2026' and a.ASSET_TYPE in('05','06','07','09','11','12','14','25','29','34','18','52') and LISTED_Y_N='Y'  _x000d_and a.schclass='GLOBAL' and a.security is not null and a.UNITS&gt;0  and LAST_NET_ASSETS&gt;1 and f.schclass='GLOBAL' ) _x000d_where MKTVAL &gt; 0) order by 6 desc"/>
  </connection>
  <connection id="66" xr16:uid="{1987CA46-FD7A-4586-870C-56CF7F97A924}" name="Connection3468"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May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AF' _x000d_ and LAST_NET_ASSETS&gt;1 and f.SCHCLASS='GLOBAL'_x000d_and WEEKEND_DT='31 May 2026' and a.ASSET_TYPE in('16','17','19','20','22','03','15'))  _x000d_where MKTVAL &gt; 0 order by 6 desc"/>
  </connection>
  <connection id="67" xr16:uid="{5F49B545-FACD-4CE7-87DE-F726C953E289}" name="Connection347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8" xr16:uid="{814ADF7B-ED00-46BD-8B53-03485497E529}" name="Connection347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BAF' _x000d_ _x000d_and WEEKEND_DT='31 May 2026' and a.ASSET_TYPE in ('01','45','51','56','57','59')  _x000d_and a.schclass='GLOBAL' and a.security is not null and a.UNITS&gt;0   and LAST_NET_ASSETS&gt;1 and f.schclass='GLOBAL' ) _x000d_where units &gt; 0 _x000d_order by 6 desc"/>
  </connection>
  <connection id="69" xr16:uid="{A7476D24-6A58-4BAD-A7F0-3E4C670EEB27}" name="Connection3473"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y 2026' and units&lt;&gt;0 and a.security is not null AND A.scheme='TBAF'_x000d_ order by 6 desc"/>
  </connection>
  <connection id="70" xr16:uid="{850B69CF-A384-4767-AA47-B0A73B494DF2}" name="Connection347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BAF' _x000d_ _x000d_and WEEKEND_DT='31 May 2026' and a.ASSET_TYPE  in('02','04','38','46','47','53') _x000d_and a.schclass='GLOBAL' and a.security is not null and a.UNITS&gt;0   and LAST_NET_ASSETS&gt;1 and f.schclass='GLOBAL' ) _x000d_where units &gt; 0 _x000d_order by 6 desc"/>
  </connection>
  <connection id="71" xr16:uid="{9BFE37EE-9B42-4E47-B3E8-54807FEB3FCF}" name="Connection347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BAF' _x000d_ _x000d_and WEEKEND_DT='31 May 2026' and (A.ASSET_TYPE in('35','36','24') _x000d_and a.schclass='GLOBAL' and a.security is not null and a.UNITS&gt;0   and LAST_NET_ASSETS&gt;1 and f.schclass='GLOBAL' ) _x000d_AND (LAST_NET_ASSETS/100000) &gt; 0 order by 6 desc)"/>
  </connection>
  <connection id="72" xr16:uid="{6F5543C1-F203-4CE8-90C1-B4C5523CF4DB}" name="Connection347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6' and a.scheme='TBAF' _x000d_ _x000d_and WEEKEND_DT='31 May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y 2026'_x000d_left outer join  tatamfplus.weeknav d on  d.weekend_dt='31 May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6' and scheme='TBAF' group by app_refer,value_date _x000d_) f  on f.app_refer=a.deal_ID _x000d_WHERE del_date&lt;='31 May 2026' AND mat_date &gt;'31 May 2026' and  deal_stat &lt;&gt; 'MAT' and a.rectype='L'  and a.scheme='TBAF')_x000d_order by 6 desc"/>
  </connection>
  <connection id="73" xr16:uid="{A4B81F58-A8C0-423E-8A48-E9805927AEBB}" name="Connection347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BAF' _x000d_ _x000d_and WEEKEND_DT='31 May 2026' and a.ASSET_TYPE in('05','06','07','09','11','12','14','25','29','34','18','52') and LISTED_Y_N='Y'  _x000d_and a.schclass='GLOBAL' and a.security is not null and a.UNITS&gt;0  and LAST_NET_ASSETS&gt;1 and f.schclass='GLOBAL' ) _x000d_where MKTVAL &gt; 0) order by 6 desc"/>
  </connection>
  <connection id="74" xr16:uid="{1DDF3913-F0F0-4A68-986E-E01AFE1E3733}" name="Connection3480"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May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BAF' _x000d_ _x000d_and WEEKEND_DT='31 May 2026' and a.ASSET_TYPE in('32','33') _x000d_and a.schclass='GLOBAL' and a.security is not null and a.UNITS&gt;0  and LAST_NET_ASSETS&gt;1 and f.schclass='GLOBAL' ) _x000d_where MKTVAL &gt; 0 order by 6 desc"/>
  </connection>
  <connection id="75" xr16:uid="{CB3411B4-3262-4B3F-B7A4-770648FA4874}" name="Connection348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6" xr16:uid="{22B45127-A223-434A-995E-C3C6A7D4018A}" name="Connection348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BFSF' _x000d_ _x000d_and WEEKEND_DT='31 May 2026' and a.ASSET_TYPE in ('01','45','51','56','57','59')  _x000d_and a.schclass='GLOBAL' and a.security is not null and a.UNITS&gt;0   and LAST_NET_ASSETS&gt;1 and f.schclass='GLOBAL' ) _x000d_where units &gt; 0 _x000d_order by 6 desc"/>
  </connection>
  <connection id="77" xr16:uid="{AB76160D-49C8-4198-ACA0-0763872F1819}" name="Connection349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8" xr16:uid="{D23531FD-AD50-4890-A739-D7A44244B076}" name="Connection350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BMCIF' _x000d_ _x000d_and WEEKEND_DT='31 May 2026' and a.ASSET_TYPE in ('01','45','51','56','57','59')  _x000d_and a.schclass='GLOBAL' and a.security is not null and a.UNITS&gt;0   and LAST_NET_ASSETS&gt;1 and f.schclass='GLOBAL' ) _x000d_where units &gt; 0 _x000d_order by 6 desc"/>
  </connection>
  <connection id="79" xr16:uid="{4FA4D27E-30DD-48F6-BE6B-89190468CAF2}" name="Connection351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BMC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0" xr16:uid="{7D8CB4B1-A308-4A91-BB05-F64B085073D5}" name="Connection351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BSEQIF' _x000d_ _x000d_and WEEKEND_DT='31 May 2026' and a.ASSET_TYPE in ('01','45','51','56','57','59')  _x000d_and a.schclass='GLOBAL' and a.security is not null and a.UNITS&gt;0   and LAST_NET_ASSETS&gt;1 and f.schclass='GLOBAL' ) _x000d_where units &gt; 0 _x000d_order by 6 desc"/>
  </connection>
  <connection id="81" xr16:uid="{612A134C-E18B-4C72-B3C9-4FB87600BD5D}" name="Connection352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BSEQ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2" xr16:uid="{E489D9B6-BA7A-4156-860C-26065FCE7D4B}" name="Connection352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BSBGIF' _x000d_ _x000d_and WEEKEND_DT='31 May 2026' and a.ASSET_TYPE in ('01','45','51','56','57','59')  _x000d_and a.schclass='GLOBAL' and a.security is not null and a.UNITS&gt;0   and LAST_NET_ASSETS&gt;1 and f.schclass='GLOBAL' ) _x000d_where units &gt; 0 _x000d_order by 6 desc"/>
  </connection>
  <connection id="83" xr16:uid="{DFAE2690-CC01-423A-9312-DD39AC706F43}" name="Connection354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BSBG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4" xr16:uid="{4A2CCD61-BC1B-4751-9C4A-18D62AE67E59}" name="Connection354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IFSA' _x000d_ _x000d_and WEEKEND_DT='31 May 2026' and a.ASSET_TYPE in ('01','45','51','56','57','59')  _x000d_and a.schclass='GLOBAL' and a.security is not null and a.UNITS&gt;0   and LAST_NET_ASSETS&gt;1 and f.schclass='GLOBAL' ) _x000d_where units &gt; 0 _x000d_order by 6 desc"/>
  </connection>
  <connection id="85" xr16:uid="{643FB372-E226-4A56-A73B-390B4E5CED74}" name="Connection355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6" xr16:uid="{5A40D5C2-7076-4655-ADB2-CDB4234AADE6}" name="Connection355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BCF' _x000d_ _x000d_and WEEKEND_DT='31 May 2026' and a.ASSET_TYPE in ('01','45','51','56','57','59')  _x000d_and a.schclass='GLOBAL' and a.security is not null and a.UNITS&gt;0   and LAST_NET_ASSETS&gt;1 and f.schclass='GLOBAL' ) _x000d_where units &gt; 0 _x000d_order by 6 desc"/>
  </connection>
  <connection id="87" xr16:uid="{D71E6819-85D0-4D72-8CBC-E7C2005C732D}" name="Connection3559"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BCF' _x000d_ _x000d_and WEEKEND_DT='31 May 2026' and (A.ASSET_TYPE in('35','36','24') _x000d_and a.schclass='GLOBAL' and a.security is not null and a.UNITS&gt;0   and LAST_NET_ASSETS&gt;1 and f.schclass='GLOBAL' ) _x000d_AND (LAST_NET_ASSETS/100000) &gt; 0 order by 6 desc)"/>
  </connection>
  <connection id="88" xr16:uid="{FB5D66CC-2D29-4A5C-A64A-55C7EA991B36}" name="Connection356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9" xr16:uid="{2FD21263-EDD1-4EA3-8C57-11430124CA6C}" name="Connection357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YCF' _x000d_ _x000d_and WEEKEND_DT='31 May 2026' and a.ASSET_TYPE in ('01','45','51','56','57','59')  _x000d_and a.schclass='GLOBAL' and a.security is not null and a.UNITS&gt;0   and LAST_NET_ASSETS&gt;1 and f.schclass='GLOBAL' ) _x000d_where units &gt; 0 _x000d_order by 6 desc"/>
  </connection>
  <connection id="90" xr16:uid="{B90605D0-6489-48A2-B40D-FFBAC86366A9}" name="Connection357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YCF' _x000d_ _x000d_and WEEKEND_DT='31 May 2026' and a.ASSET_TYPE  in('02','04','38','46','47','53') _x000d_and a.schclass='GLOBAL' and a.security is not null and a.UNITS&gt;0   and LAST_NET_ASSETS&gt;1 and f.schclass='GLOBAL' ) _x000d_where units &gt; 0 _x000d_order by 6 desc"/>
  </connection>
  <connection id="91" xr16:uid="{1E71C3CE-B287-4BDE-9419-97F1AB217FE0}" name="Connection358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2" xr16:uid="{C48F626F-2854-4C30-AA06-AFA2AEEBD653}" name="Connection358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DIF' _x000d_ _x000d_and WEEKEND_DT='31 May 2026' and a.ASSET_TYPE in ('01','45','51','56','57','59')  _x000d_and a.schclass='GLOBAL' and a.security is not null and a.UNITS&gt;0   and LAST_NET_ASSETS&gt;1 and f.schclass='GLOBAL' ) _x000d_where units &gt; 0 _x000d_order by 6 desc"/>
  </connection>
  <connection id="93" xr16:uid="{7E7EAC7D-25BE-4713-9FCD-305AC8DE8405}" name="Connection3585"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y 2026' and units&lt;&gt;0 and a.security is not null AND A.scheme='TDIF'_x000d_ order by 6 desc"/>
  </connection>
  <connection id="94" xr16:uid="{5FF63EAB-5458-43BC-90E4-CAD9EFFD910D}" name="Connection359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5" xr16:uid="{03893263-DD95-43FB-B713-13F762D8313A}" name="Connection359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DIVYF' _x000d_ _x000d_and WEEKEND_DT='31 May 2026' and a.ASSET_TYPE in ('01','45','51','56','57','59')  _x000d_and a.schclass='GLOBAL' and a.security is not null and a.UNITS&gt;0   and LAST_NET_ASSETS&gt;1 and f.schclass='GLOBAL' ) _x000d_where units &gt; 0 _x000d_order by 6 desc"/>
  </connection>
  <connection id="96" xr16:uid="{EF84C182-9502-4774-AD67-F10406B5324D}" name="Connection360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DIVYF' _x000d_ _x000d_and WEEKEND_DT='31 May 2026' and a.ASSET_TYPE  in('02','04','38','46','47','53') _x000d_and a.schclass='GLOBAL' and a.security is not null and a.UNITS&gt;0   and LAST_NET_ASSETS&gt;1 and f.schclass='GLOBAL' ) _x000d_where units &gt; 0 _x000d_order by 6 desc"/>
  </connection>
  <connection id="97" xr16:uid="{1A430906-E406-4743-BE09-ABE7B69F6E44}" name="Connection360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DIVYF' _x000d_ _x000d_and WEEKEND_DT='31 May 2026' and (A.ASSET_TYPE in('35','36','24') _x000d_and a.schclass='GLOBAL' and a.security is not null and a.UNITS&gt;0   and LAST_NET_ASSETS&gt;1 and f.schclass='GLOBAL' ) _x000d_AND (LAST_NET_ASSETS/100000) &gt; 0 order by 6 desc)"/>
  </connection>
  <connection id="98" xr16:uid="{D19E09F1-0DB0-4FF5-B843-B932F7633047}" name="Connection361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9" xr16:uid="{F0034334-172D-4A83-8B2E-F10888D519E0}" name="Connection361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TSF96' _x000d_ _x000d_and WEEKEND_DT='31 May 2026' and a.ASSET_TYPE in ('01','45','51','56','57','59')  _x000d_and a.schclass='GLOBAL' and a.security is not null and a.UNITS&gt;0   and LAST_NET_ASSETS&gt;1 and f.schclass='GLOBAL' ) _x000d_where units &gt; 0 _x000d_order by 6 desc"/>
  </connection>
  <connection id="100" xr16:uid="{32F73583-16B8-47C9-8417-E0EF516B0E68}" name="Connection362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1" xr16:uid="{32044836-3D58-4964-B1F6-D587124F7E3A}" name="Connection362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CS' _x000d_ _x000d_and WEEKEND_DT='31 May 2026' and a.ASSET_TYPE in ('01','45','51','56','57','59')  _x000d_and a.schclass='GLOBAL' and a.security is not null and a.UNITS&gt;0   and LAST_NET_ASSETS&gt;1 and f.schclass='GLOBAL' ) _x000d_where units &gt; 0 _x000d_order by 6 desc"/>
  </connection>
  <connection id="102" xr16:uid="{0E10B3C5-16C8-42A6-9256-930B96BD61D3}" name="Connection363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3" xr16:uid="{63207F25-34F1-458A-BAA6-46522D98EFBF}" name="Connection364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MCAPF' _x000d_ _x000d_and WEEKEND_DT='31 May 2026' and a.ASSET_TYPE in ('01','45','51','56','57','59')  _x000d_and a.schclass='GLOBAL' and a.security is not null and a.UNITS&gt;0   and LAST_NET_ASSETS&gt;1 and f.schclass='GLOBAL' ) _x000d_where units &gt; 0 _x000d_order by 6 desc"/>
  </connection>
  <connection id="104" xr16:uid="{82756D06-DB43-45DE-B6CB-123D20918EAE}" name="Connection364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MCAPF' _x000d_ _x000d_and WEEKEND_DT='31 May 2026' and a.ASSET_TYPE  in('02','04','38','46','47','53') _x000d_and a.schclass='GLOBAL' and a.security is not null and a.UNITS&gt;0   and LAST_NET_ASSETS&gt;1 and f.schclass='GLOBAL' ) _x000d_where units &gt; 0 _x000d_order by 6 desc"/>
  </connection>
  <connection id="105" xr16:uid="{F2C91E70-DF61-4C20-A523-0A61D57E66D7}" name="Connection365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6" xr16:uid="{0CC89733-86CA-43AE-B32F-B301C262A5C2}" name="Connection365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FEF' _x000d_ _x000d_and WEEKEND_DT='31 May 2026' and a.ASSET_TYPE in ('01','45','51','56','57','59')  _x000d_and a.schclass='GLOBAL' and a.security is not null and a.UNITS&gt;0   and LAST_NET_ASSETS&gt;1 and f.schclass='GLOBAL' ) _x000d_where units &gt; 0 _x000d_order by 6 desc"/>
  </connection>
  <connection id="107" xr16:uid="{7259B685-C0CA-48FD-BCA0-CC5A3B054201}" name="Connection366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8" xr16:uid="{BF9628E0-5C9F-466B-9116-63CAF5CAB4A7}" name="Connection366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HOF' _x000d_ _x000d_and WEEKEND_DT='31 May 2026' and a.ASSET_TYPE in ('01','45','51','56','57','59')  _x000d_and a.schclass='GLOBAL' and a.security is not null and a.UNITS&gt;0   and LAST_NET_ASSETS&gt;1 and f.schclass='GLOBAL' ) _x000d_where units &gt; 0 _x000d_order by 6 desc"/>
  </connection>
  <connection id="109" xr16:uid="{C43E1353-9756-4EE1-B1C3-5BFBA94E0099}" name="Connection368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H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0" xr16:uid="{EF4EDF6E-383B-44E0-ACD4-C5C70A34D51F}" name="Connection368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ICF' _x000d_ _x000d_and WEEKEND_DT='31 May 2026' and a.ASSET_TYPE in ('01','45','51','56','57','59')  _x000d_and a.schclass='GLOBAL' and a.security is not null and a.UNITS&gt;0   and LAST_NET_ASSETS&gt;1 and f.schclass='GLOBAL' ) _x000d_where units &gt; 0 _x000d_order by 6 desc"/>
  </connection>
  <connection id="111" xr16:uid="{7330F479-973F-42DA-9D74-A3EA6AC9509F}" name="Connection369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2" xr16:uid="{D76FE9C3-C89C-4323-8523-2A82F252D89B}" name="Connection369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IIF' _x000d_ _x000d_and WEEKEND_DT='31 May 2026' and a.ASSET_TYPE in ('01','45','51','56','57','59')  _x000d_and a.schclass='GLOBAL' and a.security is not null and a.UNITS&gt;0   and LAST_NET_ASSETS&gt;1 and f.schclass='GLOBAL' ) _x000d_where units &gt; 0 _x000d_order by 6 desc"/>
  </connection>
  <connection id="113" xr16:uid="{CD2A677A-D81A-481A-B191-27F3ACEA1382}" name="Connection370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I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4" xr16:uid="{4C32A094-BB6C-49A5-9FA9-EA6AF8237B65}" name="Connection371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IPHF' _x000d_ _x000d_and WEEKEND_DT='31 May 2026' and a.ASSET_TYPE in ('01','45','51','56','57','59')  _x000d_and a.schclass='GLOBAL' and a.security is not null and a.UNITS&gt;0   and LAST_NET_ASSETS&gt;1 and f.schclass='GLOBAL' ) _x000d_where units &gt; 0 _x000d_order by 6 desc"/>
  </connection>
  <connection id="115" xr16:uid="{772ED976-DFC0-470E-BEA9-760BB6927775}" name="Connection372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6" xr16:uid="{11792637-7E0C-491F-A73F-32321A6EB86C}" name="Connection372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ISF' _x000d_ _x000d_and WEEKEND_DT='31 May 2026' and a.ASSET_TYPE in ('01','45','51','56','57','59')  _x000d_and a.schclass='GLOBAL' and a.security is not null and a.UNITS&gt;0   and LAST_NET_ASSETS&gt;1 and f.schclass='GLOBAL' ) _x000d_where units &gt; 0 _x000d_order by 6 desc"/>
  </connection>
  <connection id="117" xr16:uid="{CD14A04F-F097-4582-8684-411BB67D4D4A}" name="Connection372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ISF' _x000d_ _x000d_and WEEKEND_DT='31 May 2026' and a.ASSET_TYPE  in('02','04','38','46','47','53') _x000d_and a.schclass='GLOBAL' and a.security is not null and a.UNITS&gt;0   and LAST_NET_ASSETS&gt;1 and f.schclass='GLOBAL' ) _x000d_where units &gt; 0 _x000d_order by 6 desc"/>
  </connection>
  <connection id="118" xr16:uid="{20708124-45EC-4CFD-91A3-7C79BD5710A4}" name="Connection373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9" xr16:uid="{AB153315-1699-469C-89CB-EA06C0C1F683}" name="Connection373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EOF' _x000d_ _x000d_and WEEKEND_DT='31 May 2026' and a.ASSET_TYPE in ('01','45','51','56','57','59')  _x000d_and a.schclass='GLOBAL' and a.security is not null and a.UNITS&gt;0   and LAST_NET_ASSETS&gt;1 and f.schclass='GLOBAL' ) _x000d_where units &gt; 0 _x000d_order by 6 desc"/>
  </connection>
  <connection id="120" xr16:uid="{E6AF20B1-8BDD-4944-9BB4-6A922F02C7F9}" name="Connection375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1" xr16:uid="{EA4812EF-CF12-4F3D-AF83-C970495233EB}" name="Connection375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TOFE' _x000d_ _x000d_and WEEKEND_DT='31 May 2026' and a.ASSET_TYPE in ('01','45','51','56','57','59')  _x000d_and a.schclass='GLOBAL' and a.security is not null and a.UNITS&gt;0   and LAST_NET_ASSETS&gt;1 and f.schclass='GLOBAL' ) _x000d_where units &gt; 0 _x000d_order by 6 desc"/>
  </connection>
  <connection id="122" xr16:uid="{0709A7E7-8816-4779-BEBB-1210DA3E35E5}" name="Connection376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3" xr16:uid="{D76A1844-9870-4432-AE4B-AC27A8BAF862}" name="Connection376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INR' _x000d_ _x000d_and WEEKEND_DT='31 May 2026' and a.ASSET_TYPE in ('01','45','51','56','57','59')  _x000d_and a.schclass='GLOBAL' and a.security is not null and a.UNITS&gt;0   and LAST_NET_ASSETS&gt;1 and f.schclass='GLOBAL' ) _x000d_where units &gt; 0 _x000d_order by 6 desc"/>
  </connection>
  <connection id="124" xr16:uid="{590ED7F4-F424-4ADE-9909-44BA5A3F807C}" name="Connection377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5" xr16:uid="{1F5E38CC-F739-40DD-BD41-D4A92C08097C}" name="Connection378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MAOF' _x000d_ _x000d_and WEEKEND_DT='31 May 2026' and a.ASSET_TYPE in ('01','45','51','56','57','59')  _x000d_and a.schclass='GLOBAL' and a.security is not null and a.UNITS&gt;0   and LAST_NET_ASSETS&gt;1 and f.schclass='GLOBAL' ) _x000d_where units &gt; 0 _x000d_order by 6 desc"/>
  </connection>
  <connection id="126" xr16:uid="{FCE896E5-1FAA-4B76-8B04-9C8FC4C83E7C}" name="Connection3781"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May 2026' and units&lt;&gt;0 and a.security is not null AND A.scheme='TMAOF'_x000d_ order by 6 desc"/>
  </connection>
  <connection id="127" xr16:uid="{B8A9CE2F-EB8A-4CB2-B691-905D0855DB45}" name="Connection378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MAOF' _x000d_ _x000d_and WEEKEND_DT='31 May 2026' and (A.ASSET_TYPE in('35','36','24') _x000d_and a.schclass='GLOBAL' and a.security is not null and a.UNITS&gt;0   and LAST_NET_ASSETS&gt;1 and f.schclass='GLOBAL' ) _x000d_AND (LAST_NET_ASSETS/100000) &gt; 0 order by 6 desc)"/>
  </connection>
  <connection id="128" xr16:uid="{05FDD9EE-5BF9-4E36-97E2-33366C28E30E}" name="Connection378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6' and a.scheme='TMAOF' _x000d_ _x000d_and WEEKEND_DT='31 May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y 2026'_x000d_left outer join  tatamfplus.weeknav d on  d.weekend_dt='31 May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6' and scheme='TMAOF' group by app_refer,value_date _x000d_) f  on f.app_refer=a.deal_ID _x000d_WHERE del_date&lt;='31 May 2026' AND mat_date &gt;'31 May 2026' and  deal_stat &lt;&gt; 'MAT' and a.rectype='L'  and a.scheme='TMAOF')_x000d_order by 6 desc"/>
  </connection>
  <connection id="129" xr16:uid="{B9B50661-5F32-4BCD-8680-E7B99979F417}" name="Connection378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MAOF' _x000d_ _x000d_and WEEKEND_DT='31 May 2026' and a.ASSET_TYPE in('05','06','07','09','11','12','14','25','29','34','18','52') and LISTED_Y_N='Y'  _x000d_and a.schclass='GLOBAL' and a.security is not null and a.UNITS&gt;0  and LAST_NET_ASSETS&gt;1 and f.schclass='GLOBAL' ) _x000d_where MKTVAL &gt; 0) order by 6 desc"/>
  </connection>
  <connection id="130" xr16:uid="{609B40DA-E2E3-4DC2-B7EB-597BC3728870}" name="Connection3788"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May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MAOF' _x000d_ _x000d_and WEEKEND_DT='31 May 2026' and a.ASSET_TYPE in('32','33') _x000d_and a.schclass='GLOBAL' and a.security is not null and a.UNITS&gt;0  and LAST_NET_ASSETS&gt;1 and f.schclass='GLOBAL' ) _x000d_where MKTVAL &gt; 0 order by 6 desc"/>
  </connection>
  <connection id="131" xr16:uid="{C1CC4867-8E14-4E5F-B93C-6AD429DBCBB5}" name="Connection379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2" xr16:uid="{0E0F15FC-DB52-44ED-93C1-B615B5ACFAB7}" name="Connection379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MULTICF' _x000d_ _x000d_and WEEKEND_DT='31 May 2026' and a.ASSET_TYPE in ('01','45','51','56','57','59')  _x000d_and a.schclass='GLOBAL' and a.security is not null and a.UNITS&gt;0   and LAST_NET_ASSETS&gt;1 and f.schclass='GLOBAL' ) _x000d_where units &gt; 0 _x000d_order by 6 desc"/>
  </connection>
  <connection id="133" xr16:uid="{41CEE871-EC96-44BC-B895-DEFE19920F3C}" name="Connection380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MUL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4" xr16:uid="{486234DF-441D-4762-B874-A36E302A2C81}" name="Connection380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NETF' _x000d_ _x000d_and WEEKEND_DT='31 May 2026' and a.ASSET_TYPE in ('01','45','51','56','57','59')  _x000d_and a.schclass='GLOBAL' and a.security is not null and a.UNITS&gt;0   and LAST_NET_ASSETS&gt;1 and f.schclass='GLOBAL' ) _x000d_where units &gt; 0 _x000d_order by 6 desc"/>
  </connection>
  <connection id="135" xr16:uid="{DE242221-76CC-431A-A079-008EC4AF10F8}" name="Connection382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6" xr16:uid="{737B6475-D71E-4377-BB37-9EB807249310}" name="Connection382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IFNA' _x000d_ _x000d_and WEEKEND_DT='31 May 2026' and a.ASSET_TYPE in ('01','45','51','56','57','59')  _x000d_and a.schclass='GLOBAL' and a.security is not null and a.UNITS&gt;0   and LAST_NET_ASSETS&gt;1 and f.schclass='GLOBAL' ) _x000d_where units &gt; 0 _x000d_order by 6 desc"/>
  </connection>
  <connection id="137" xr16:uid="{94F50369-CB40-40D5-9E4D-70AB9FCFFC7A}" name="Connection383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8" xr16:uid="{C496BE55-BA3A-492F-AAA9-67D0C0F82497}" name="Connection383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NAIF' _x000d_ _x000d_and WEEKEND_DT='31 May 2026' and a.ASSET_TYPE in ('01','45','51','56','57','59')  _x000d_and a.schclass='GLOBAL' and a.security is not null and a.UNITS&gt;0   and LAST_NET_ASSETS&gt;1 and f.schclass='GLOBAL' ) _x000d_where units &gt; 0 _x000d_order by 6 desc"/>
  </connection>
  <connection id="139" xr16:uid="{83C9574B-CCDB-4296-A657-F82C1B57DE80}" name="Connection383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NAIF' _x000d_ _x000d_and WEEKEND_DT='31 May 2026' and a.ASSET_TYPE  in('02','04','38','46','47','53') _x000d_and a.schclass='GLOBAL' and a.security is not null and a.UNITS&gt;0   and LAST_NET_ASSETS&gt;1 and f.schclass='GLOBAL' ) _x000d_where units &gt; 0 _x000d_order by 6 desc"/>
  </connection>
  <connection id="140" xr16:uid="{5D10F8CD-3CA8-4D19-9AD4-8700B87FECA3}" name="Connection384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NA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1" xr16:uid="{564E1BE7-A3F9-4FED-BCC0-933AC04E80D3}" name="Connection385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NCMIF' _x000d_ _x000d_and WEEKEND_DT='31 May 2026' and a.ASSET_TYPE in ('01','45','51','56','57','59')  _x000d_and a.schclass='GLOBAL' and a.security is not null and a.UNITS&gt;0   and LAST_NET_ASSETS&gt;1 and f.schclass='GLOBAL' ) _x000d_where units &gt; 0 _x000d_order by 6 desc"/>
  </connection>
  <connection id="142" xr16:uid="{06950736-BE37-4D1D-9FC6-E5BC98CF1677}" name="Connection386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NC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3" xr16:uid="{E9C63F24-2320-4DDA-A7DF-C0D1B457B86D}" name="Connection386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NFSIF' _x000d_ _x000d_and WEEKEND_DT='31 May 2026' and a.ASSET_TYPE in ('01','45','51','56','57','59')  _x000d_and a.schclass='GLOBAL' and a.security is not null and a.UNITS&gt;0   and LAST_NET_ASSETS&gt;1 and f.schclass='GLOBAL' ) _x000d_where units &gt; 0 _x000d_order by 6 desc"/>
  </connection>
  <connection id="144" xr16:uid="{AA75BC7F-1B59-4C51-AD61-675BFE7561B3}" name="Connection387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NFS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5" xr16:uid="{492D41AF-BDB6-46B2-A800-CC63058B1D65}" name="Connection388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NIDFOF' _x000d_ _x000d_and WEEKEND_DT='31 May 2026' and (A.ASSET_TYPE in('35','36','24') _x000d_and a.schclass='GLOBAL' and a.security is not null and a.UNITS&gt;0   and LAST_NET_ASSETS&gt;1 and f.schclass='GLOBAL' ) _x000d_AND (LAST_NET_ASSETS/100000) &gt; 0 order by 6 desc)"/>
  </connection>
  <connection id="146" xr16:uid="{07012397-A3A9-4BC5-96FF-A9B23B581438}" name="Connection38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NI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7" xr16:uid="{CD83190F-B3A7-4849-A38D-A0098D596948}" name="Connection389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NIDETF' _x000d_ _x000d_and WEEKEND_DT='31 May 2026' and a.ASSET_TYPE in ('01','45','51','56','57','59')  _x000d_and a.schclass='GLOBAL' and a.security is not null and a.UNITS&gt;0   and LAST_NET_ASSETS&gt;1 and f.schclass='GLOBAL' ) _x000d_where units &gt; 0 _x000d_order by 6 desc"/>
  </connection>
  <connection id="148" xr16:uid="{4A199947-0C56-4878-A38C-2D29E7D6EBEE}" name="Connection390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NI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9" xr16:uid="{CB46F356-D36D-420B-BB56-7735BF16313A}" name="Connection390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NITIF' _x000d_ _x000d_and WEEKEND_DT='31 May 2026' and a.ASSET_TYPE in ('01','45','51','56','57','59')  _x000d_and a.schclass='GLOBAL' and a.security is not null and a.UNITS&gt;0   and LAST_NET_ASSETS&gt;1 and f.schclass='GLOBAL' ) _x000d_where units &gt; 0 _x000d_order by 6 desc"/>
  </connection>
  <connection id="150" xr16:uid="{C45DE14C-7A79-4FB9-92A4-567791916695}" name="Connection391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NIT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1" xr16:uid="{C98A5517-E4F1-4B7B-B905-0B6A781BD046}" name="Connection392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NMIF150' _x000d_ _x000d_and WEEKEND_DT='31 May 2026' and a.ASSET_TYPE in ('01','45','51','56','57','59')  _x000d_and a.schclass='GLOBAL' and a.security is not null and a.UNITS&gt;0   and LAST_NET_ASSETS&gt;1 and f.schclass='GLOBAL' ) _x000d_where units &gt; 0 _x000d_order by 6 desc"/>
  </connection>
  <connection id="152" xr16:uid="{E57B7B65-A1C3-4A05-93A4-C9E0F3C798D9}" name="Connection393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NMIF150'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3" xr16:uid="{A5933B77-4ACE-4954-8F7E-703A5DDC2631}" name="Connection393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NMMIF' _x000d_ _x000d_and WEEKEND_DT='31 May 2026' and a.ASSET_TYPE in ('01','45','51','56','57','59')  _x000d_and a.schclass='GLOBAL' and a.security is not null and a.UNITS&gt;0   and LAST_NET_ASSETS&gt;1 and f.schclass='GLOBAL' ) _x000d_where units &gt; 0 _x000d_order by 6 desc"/>
  </connection>
  <connection id="154" xr16:uid="{02C822E5-4271-4157-996F-5665CF23F839}" name="Connection394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NM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5" xr16:uid="{DEDCED04-6B32-4DA4-B88E-8D46A228CD2B}" name="Connection394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NMSHIF' _x000d_ _x000d_and WEEKEND_DT='31 May 2026' and a.ASSET_TYPE in ('01','45','51','56','57','59')  _x000d_and a.schclass='GLOBAL' and a.security is not null and a.UNITS&gt;0   and LAST_NET_ASSETS&gt;1 and f.schclass='GLOBAL' ) _x000d_where units &gt; 0 _x000d_order by 6 desc"/>
  </connection>
  <connection id="156" xr16:uid="{5F6F8C42-150E-473D-9594-FFBEA6032465}" name="Connection396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NMSH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7" xr16:uid="{E5E7E5A9-34EA-4F97-A4C9-6BEE52AFFDAF}" name="Connection396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NNIF' _x000d_ _x000d_and WEEKEND_DT='31 May 2026' and a.ASSET_TYPE in ('01','45','51','56','57','59')  _x000d_and a.schclass='GLOBAL' and a.security is not null and a.UNITS&gt;0   and LAST_NET_ASSETS&gt;1 and f.schclass='GLOBAL' ) _x000d_where units &gt; 0 _x000d_order by 6 desc"/>
  </connection>
  <connection id="158" xr16:uid="{C9656EDC-1F64-4EB1-A7CA-9A3C034D3438}" name="Connection397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NN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9" xr16:uid="{B05D9E4F-9A89-4A05-A1A5-1AAF5B03FE97}" name="Connection397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NPBETF' _x000d_ _x000d_and WEEKEND_DT='31 May 2026' and a.ASSET_TYPE in ('01','45','51','56','57','59')  _x000d_and a.schclass='GLOBAL' and a.security is not null and a.UNITS&gt;0   and LAST_NET_ASSETS&gt;1 and f.schclass='GLOBAL' ) _x000d_where units &gt; 0 _x000d_order by 6 desc"/>
  </connection>
  <connection id="160" xr16:uid="{C222FB75-C856-45DC-89C5-ADB85B4F0CC0}" name="Connection398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1" xr16:uid="{3F9D486F-4B02-461C-A695-A27962809DF4}" name="Connection399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NRIF' _x000d_ _x000d_and WEEKEND_DT='31 May 2026' and a.ASSET_TYPE in ('01','45','51','56','57','59')  _x000d_and a.schclass='GLOBAL' and a.security is not null and a.UNITS&gt;0   and LAST_NET_ASSETS&gt;1 and f.schclass='GLOBAL' ) _x000d_where units &gt; 0 _x000d_order by 6 desc"/>
  </connection>
  <connection id="162" xr16:uid="{F348DA96-9809-49F2-878B-03259F546219}" name="Connection400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NR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3" xr16:uid="{16A48A77-1B5C-463E-B12A-62F2A4750FAD}" name="Connection400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NA30IF' _x000d_ _x000d_and WEEKEND_DT='31 May 2026' and a.ASSET_TYPE in ('01','45','51','56','57','59')  _x000d_and a.schclass='GLOBAL' and a.security is not null and a.UNITS&gt;0   and LAST_NET_ASSETS&gt;1 and f.schclass='GLOBAL' ) _x000d_where units &gt; 0 _x000d_order by 6 desc"/>
  </connection>
  <connection id="164" xr16:uid="{26CC45A0-2C8A-4535-AB5E-D920D4B6B6D2}" name="Connection401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NA30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5" xr16:uid="{3CCE096E-20E2-4BF8-8CC9-7643589F3D03}" name="Connection401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NMIMIF' _x000d_ _x000d_and WEEKEND_DT='31 May 2026' and a.ASSET_TYPE in ('01','45','51','56','57','59')  _x000d_and a.schclass='GLOBAL' and a.security is not null and a.UNITS&gt;0   and LAST_NET_ASSETS&gt;1 and f.schclass='GLOBAL' ) _x000d_where units &gt; 0 _x000d_order by 6 desc"/>
  </connection>
  <connection id="166" xr16:uid="{558FFFCE-19DA-456D-AF71-E47D0F0133C0}" name="Connection403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NMI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 xr16:uid="{B59EDB46-8C67-4388-A88C-A03777156917}" name="Connection403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NMIIF' _x000d_ _x000d_and WEEKEND_DT='31 May 2026' and a.ASSET_TYPE in ('01','45','51','56','57','59')  _x000d_and a.schclass='GLOBAL' and a.security is not null and a.UNITS&gt;0   and LAST_NET_ASSETS&gt;1 and f.schclass='GLOBAL' ) _x000d_where units &gt; 0 _x000d_order by 6 desc"/>
  </connection>
  <connection id="168" xr16:uid="{191B92DB-326E-477E-BB87-D6F94C83BE29}" name="Connection404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NMI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 xr16:uid="{802AA511-D745-4010-9176-C20168836034}" name="Connection404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REF' _x000d_ _x000d_and WEEKEND_DT='31 May 2026' and a.ASSET_TYPE in ('01','45','51','56','57','59')  _x000d_and a.schclass='GLOBAL' and a.security is not null and a.UNITS&gt;0   and LAST_NET_ASSETS&gt;1 and f.schclass='GLOBAL' ) _x000d_where units &gt; 0 _x000d_order by 6 desc"/>
  </connection>
  <connection id="170" xr16:uid="{1EB4E9DD-D947-4299-B416-DF3151FC38D2}" name="Connection405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1" xr16:uid="{B49ACC6A-C293-4CB1-9F50-BA718140A405}" name="Connection406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RSFM' _x000d_ _x000d_and WEEKEND_DT='31 May 2026' and a.ASSET_TYPE in ('01','45','51','56','57','59')  _x000d_and a.schclass='GLOBAL' and a.security is not null and a.UNITS&gt;0   and LAST_NET_ASSETS&gt;1 and f.schclass='GLOBAL' ) _x000d_where units &gt; 0 _x000d_order by 6 desc"/>
  </connection>
  <connection id="172" xr16:uid="{F8132D99-6398-42E5-9937-DE65BA25EA2A}" name="Connection406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May 2026')),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May 2026' and a.scheme='TRSFM' _x000d_ _x000d_and WEEKEND_DT='31 May 2026'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May 2026'_x000d_left outer join  tatamfplus.weeknav d on  d.weekend_dt='31 May 2026'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May 2026' and scheme='TRSFM' group by app_refer,value_date _x000d_) f  on f.app_refer=a.deal_ID _x000d_WHERE del_date&lt;='31 May 2026' AND mat_date &gt;'31 May 2026' and  deal_stat &lt;&gt; 'MAT' and a.rectype='L'  and a.scheme='TRSFM')_x000d_order by 6 desc"/>
  </connection>
  <connection id="173" xr16:uid="{3DFA77DD-10E2-441A-8F74-06C78E21F956}" name="Connection406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May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RSFM' _x000d_ _x000d_and WEEKEND_DT='31 May 2026' and a.ASSET_TYPE in('05','06','07','09','11','12','14','25','29','34','18','52') and LISTED_Y_N='Y'  _x000d_and a.schclass='GLOBAL' and a.security is not null and a.UNITS&gt;0  and LAST_NET_ASSETS&gt;1 and f.schclass='GLOBAL' ) _x000d_where MKTVAL &gt; 0) order by 6 desc"/>
  </connection>
  <connection id="174" xr16:uid="{95DC3D79-13B8-41BA-976D-35A58CDB58EA}" name="Connection4068" type="1" refreshedVersion="8" background="1" saveData="1">
    <dbPr connection="DRIVER={Microsoft ODBC for Oracle};UID=TATADB;" command="_x000d_select 'B) SECURITISED DEBT PRIVATELY PLACED/ UNLISTED'A,null b,null c,null d,null e,null f,null g from dual union ALL select * from ( _x000d_ select '**'||decode(b.INTEREST,0,'',to_char(b.INTEREST,'00.00')||' %')||' '||c.name||nvl2(b.mat_date,to_char(b.mat_date,' - dd/mm/yyyy'),null)||decode(a.asset_type,'11',' - SPN','14',' - ZCB','25',' - FRN','34',' - FRB','') Security,round(to_number(Factsheet_YIELD(b.security,'31 May 2026')),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RSFM' _x000d_ _x000d_and WEEKEND_DT='31 May 2026' and a.ASSET_TYPE in('32','33') _x000d_and a.schclass='GLOBAL' and a.security is not null and a.UNITS&gt;0  and LAST_NET_ASSETS&gt;1 and f.schclass='GLOBAL' ) _x000d_where MKTVAL &gt; 0 order by 6 desc"/>
  </connection>
  <connection id="175" xr16:uid="{A5AD0E77-B307-42F8-8AB6-374BCDCBBD21}" name="Connection407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6" xr16:uid="{179A5DF6-3BE7-4E3F-8D85-1312C447D479}" name="Connection407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RSFP' _x000d_ _x000d_and WEEKEND_DT='31 May 2026' and a.ASSET_TYPE in ('01','45','51','56','57','59')  _x000d_and a.schclass='GLOBAL' and a.security is not null and a.UNITS&gt;0   and LAST_NET_ASSETS&gt;1 and f.schclass='GLOBAL' ) _x000d_where units &gt; 0 _x000d_order by 6 desc"/>
  </connection>
  <connection id="177" xr16:uid="{C132EFDB-C94D-4D99-A32F-3FBD23E21EC0}" name="Connection408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8" xr16:uid="{A16DAF76-21B8-4B69-9DB1-EFEE7604C13E}" name="Connection408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SCAPF' _x000d_ _x000d_and WEEKEND_DT='31 May 2026' and a.ASSET_TYPE in ('01','45','51','56','57','59')  _x000d_and a.schclass='GLOBAL' and a.security is not null and a.UNITS&gt;0   and LAST_NET_ASSETS&gt;1 and f.schclass='GLOBAL' ) _x000d_where units &gt; 0 _x000d_order by 6 desc"/>
  </connection>
  <connection id="179" xr16:uid="{70A73147-0C7E-456B-A43B-E5D59216FAD1}" name="Connection409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SCAPF' _x000d_ _x000d_and WEEKEND_DT='31 May 2026' and a.ASSET_TYPE  in('02','04','38','46','47','53') _x000d_and a.schclass='GLOBAL' and a.security is not null and a.UNITS&gt;0   and LAST_NET_ASSETS&gt;1 and f.schclass='GLOBAL' ) _x000d_where units &gt; 0 _x000d_order by 6 desc"/>
  </connection>
  <connection id="180" xr16:uid="{6F7D42C9-F58A-4652-B21F-2274CCFAD9C0}" name="Connection410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81" xr16:uid="{3C4B5732-0705-4446-B4D4-8D15546E9C55}" name="Connection410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EQPEF' _x000d_ _x000d_and WEEKEND_DT='31 May 2026' and a.ASSET_TYPE in ('01','45','51','56','57','59')  _x000d_and a.schclass='GLOBAL' and a.security is not null and a.UNITS&gt;0   and LAST_NET_ASSETS&gt;1 and f.schclass='GLOBAL' ) _x000d_where units &gt; 0 _x000d_order by 6 desc"/>
  </connection>
  <connection id="182" xr16:uid="{950D0B8B-5838-4A28-A3E9-80E056B9E992}" name="Connection411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83" xr16:uid="{F05D8A77-B70B-4179-BF92-6FDAEDDBCEDD}" name="Connection411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GLDETF' _x000d_ _x000d_and WEEKEND_DT='31 May 2026' and a.ASSET_TYPE in ('01','45','51','56','57','59')  _x000d_and a.schclass='GLOBAL' and a.security is not null and a.UNITS&gt;0   and LAST_NET_ASSETS&gt;1 and f.schclass='GLOBAL' ) _x000d_where units &gt; 0 _x000d_order by 6 desc"/>
  </connection>
  <connection id="184" xr16:uid="{F8A97AD8-0C67-4A06-96F9-E39A05802C78}" name="Connection412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GL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85" xr16:uid="{3BB19033-4ADA-4337-961F-6BE0C9248FFC}" name="Connection413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SLVETF' _x000d_ _x000d_and WEEKEND_DT='31 May 2026' and a.ASSET_TYPE in ('01','45','51','56','57','59')  _x000d_and a.schclass='GLOBAL' and a.security is not null and a.UNITS&gt;0   and LAST_NET_ASSETS&gt;1 and f.schclass='GLOBAL' ) _x000d_where units &gt; 0 _x000d_order by 6 desc"/>
  </connection>
  <connection id="186" xr16:uid="{7F074C94-8B86-4D3D-8E1B-9DD69BFB551C}" name="Connection414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SLV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87" xr16:uid="{4579BD9E-6959-48CD-A23B-5DA169C3227F}" name="Connection4161"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May 2026' and a.scheme='TIPAAFOF' _x000d_ _x000d_and WEEKEND_DT='31 May 2026' and (A.ASSET_TYPE in('35','36','24') _x000d_and a.schclass='GLOBAL' and a.security is not null and a.UNITS&gt;0   and LAST_NET_ASSETS&gt;1 and f.schclass='GLOBAL' ) _x000d_AND (LAST_NET_ASSETS/100000) &gt; 0 order by 6 desc)"/>
  </connection>
  <connection id="188" xr16:uid="{1752D0C0-C4B6-4B06-90EF-42F634145220}" name="Connection417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IPAA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89" xr16:uid="{4A475332-45DA-438D-991D-6A53BAE254F4}" name="Connection417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GLDFOF' _x000d_ _x000d_and WEEKEND_DT='31 May 2026' and a.ASSET_TYPE in ('01','45','51','56','57','59')  _x000d_and a.schclass='GLOBAL' and a.security is not null and a.UNITS&gt;0   and LAST_NET_ASSETS&gt;1 and f.schclass='GLOBAL' ) _x000d_where units &gt; 0 _x000d_order by 6 desc"/>
  </connection>
  <connection id="190" xr16:uid="{758B9075-B5CC-4B0E-91E5-61D7F22CA1BE}" name="Connection418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GL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91" xr16:uid="{F75C0470-3493-4E7D-853C-CBADE47365C2}" name="Connection418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May 2026' and a.scheme='TSLVFOF' _x000d_ _x000d_and WEEKEND_DT='31 May 2026' and a.ASSET_TYPE in ('01','45','51','56','57','59')  _x000d_and a.schclass='GLOBAL' and a.security is not null and a.UNITS&gt;0   and LAST_NET_ASSETS&gt;1 and f.schclass='GLOBAL' ) _x000d_where units &gt; 0 _x000d_order by 6 desc"/>
  </connection>
  <connection id="192" xr16:uid="{D206D088-8AAD-47C8-9E66-9DB407FFF691}" name="Connection419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May 2026',add_months('31 May 2026',-1)+1) AND A.SCHEME ='TSLV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<sst xmlns="http://schemas.openxmlformats.org/spreadsheetml/2006/main" count="27427" uniqueCount="3988">
  <si>
    <t>Index</t>
  </si>
  <si>
    <t>CLASSIFICATION</t>
  </si>
  <si>
    <t>SCHEME CODE</t>
  </si>
  <si>
    <t>SCHEME NAME</t>
  </si>
  <si>
    <t>Debt</t>
  </si>
  <si>
    <t>TCORPBF</t>
  </si>
  <si>
    <t>TATA CORPORATE BOND FUND</t>
  </si>
  <si>
    <t>TFRF</t>
  </si>
  <si>
    <t>TATA FLOATING RATE FUND</t>
  </si>
  <si>
    <t>TGSFR</t>
  </si>
  <si>
    <t>TATA GILT SECURITIES FUND</t>
  </si>
  <si>
    <t>TLF</t>
  </si>
  <si>
    <t>TATA MONEY MARKET FUND</t>
  </si>
  <si>
    <t>TNGIF1226</t>
  </si>
  <si>
    <t>TATA NIFTY G-SEC DEC 2026 INDEX FUND</t>
  </si>
  <si>
    <t>TNGIF1229</t>
  </si>
  <si>
    <t>TATA NIFTY G-SEC DEC 2029 INDEX FUND</t>
  </si>
  <si>
    <t>TNSIFDEC27</t>
  </si>
  <si>
    <t>TATA NIFTY SDL PLUS AAA PSU BOND DEC 2027 60 40 INDEX FUND</t>
  </si>
  <si>
    <t>TOF</t>
  </si>
  <si>
    <t>TATA OVERNIGHT FUND</t>
  </si>
  <si>
    <t>TRSFC</t>
  </si>
  <si>
    <t>TATA RETIREMENT SAVINGS FUND-CONSERVATIVE PLAN</t>
  </si>
  <si>
    <t>TSTBF</t>
  </si>
  <si>
    <t>TATA SHORT TERM BOND FUND</t>
  </si>
  <si>
    <t>TFF</t>
  </si>
  <si>
    <t>TATA TREASURY ADVANTAGE FUND</t>
  </si>
  <si>
    <t>TUSTF</t>
  </si>
  <si>
    <t>TATA ULTRA SHORT TERM FUND</t>
  </si>
  <si>
    <t>Equity</t>
  </si>
  <si>
    <t>TEGF</t>
  </si>
  <si>
    <t>TATA AGGRESSIVE HYBRID FUND</t>
  </si>
  <si>
    <t>TAF</t>
  </si>
  <si>
    <t>TATA ARBITRAGE FUND</t>
  </si>
  <si>
    <t>TBAF</t>
  </si>
  <si>
    <t>TATA BALANCED ADVANTAGE FUND</t>
  </si>
  <si>
    <t>TBFSF</t>
  </si>
  <si>
    <t>TATA BANKING &amp; FINANCIAL SERVICES FUND</t>
  </si>
  <si>
    <t>TBMCIF</t>
  </si>
  <si>
    <t>TATA BSE MULTICAP CONSUMPTION 50-30-20 INDEX FUND</t>
  </si>
  <si>
    <t>TBSEQIF</t>
  </si>
  <si>
    <t>TATA BSE QUALITY INDEX FUND</t>
  </si>
  <si>
    <t>TBSBGIF</t>
  </si>
  <si>
    <t>TATA BSE SELECT BUSINESS GROUPS INDEX FUND</t>
  </si>
  <si>
    <t>TIFSA</t>
  </si>
  <si>
    <t>TATA BSE SENSEX INDEX FUND</t>
  </si>
  <si>
    <t>TBCF</t>
  </si>
  <si>
    <t>TATA BUSINESS CYCLE FUND</t>
  </si>
  <si>
    <t>TYCF</t>
  </si>
  <si>
    <t>TATA CHILDRENS FUND</t>
  </si>
  <si>
    <t>TDIF</t>
  </si>
  <si>
    <t>TATA DIGITAL INDIA FUND</t>
  </si>
  <si>
    <t>TDIVYF</t>
  </si>
  <si>
    <t>TATA DIVIDEND YIELD FUND</t>
  </si>
  <si>
    <t>TTSF96</t>
  </si>
  <si>
    <t>TATA ELSS FUND</t>
  </si>
  <si>
    <t>TCS</t>
  </si>
  <si>
    <t>TATA ETHICAL FUND</t>
  </si>
  <si>
    <t>TMCAPF</t>
  </si>
  <si>
    <t>TATA FLEXI CAP FUND</t>
  </si>
  <si>
    <t>TFEF</t>
  </si>
  <si>
    <t>TATA FOCUSED FUND</t>
  </si>
  <si>
    <t>TGLDETF</t>
  </si>
  <si>
    <t>TATA GOLD EXCHANGE TRADED FUND</t>
  </si>
  <si>
    <t>THOF</t>
  </si>
  <si>
    <t>TATA HOUSING OPPORTUNITIES FUND</t>
  </si>
  <si>
    <t>TICF</t>
  </si>
  <si>
    <t>TATA INDIA CONSUMER FUND</t>
  </si>
  <si>
    <t>TIIF</t>
  </si>
  <si>
    <t>TATA INDIA INNOVATION FUND</t>
  </si>
  <si>
    <t>TIPHF</t>
  </si>
  <si>
    <t>TATA INDIA PHARMA &amp; HEALTHCARE FUND</t>
  </si>
  <si>
    <t>TISF</t>
  </si>
  <si>
    <t>TATA INFRASTRUCTURE FUND</t>
  </si>
  <si>
    <t>TEOF</t>
  </si>
  <si>
    <t>TATA LARGE &amp; MID CAP FUND</t>
  </si>
  <si>
    <t>TTOFE</t>
  </si>
  <si>
    <t>TATA LARGE CAP FUND</t>
  </si>
  <si>
    <t>TINR</t>
  </si>
  <si>
    <t>TATA MID CAP FUND</t>
  </si>
  <si>
    <t>TMAOF</t>
  </si>
  <si>
    <t>TATA MULTI ASSET ALLOCATION FUND</t>
  </si>
  <si>
    <t>TMULTICF</t>
  </si>
  <si>
    <t>TATA MULTICAP FUND</t>
  </si>
  <si>
    <t>TNETF</t>
  </si>
  <si>
    <t>TATA NIFTY 50 EXCHANGE TRADED FUND</t>
  </si>
  <si>
    <t>TIFNA</t>
  </si>
  <si>
    <t>TATA NIFTY 50 INDEX FUND</t>
  </si>
  <si>
    <t>TNAIF</t>
  </si>
  <si>
    <t>TATA NIFTY AUTO INDEX FUND</t>
  </si>
  <si>
    <t>TNCMIF</t>
  </si>
  <si>
    <t>TATA NIFTY CAPITAL MARKETS INDEX FUND</t>
  </si>
  <si>
    <t>TNFSIF</t>
  </si>
  <si>
    <t>TATA NIFTY FINANCIAL SERVICES INDEX FUND</t>
  </si>
  <si>
    <t>TNIDFOF</t>
  </si>
  <si>
    <t>TATA NIFTY INDIA DIGITAL ETF FUND OF FUND</t>
  </si>
  <si>
    <t>TNIDETF</t>
  </si>
  <si>
    <t>TATA NIFTY INDIA DIGITAL EXCHANGE TRADED FUND</t>
  </si>
  <si>
    <t>TNITIF</t>
  </si>
  <si>
    <t>TATA NIFTY INDIA TOURISM INDEX FUND</t>
  </si>
  <si>
    <t>TNMIF150</t>
  </si>
  <si>
    <t>TATA NIFTY MIDCAP 150 INDEX FUND</t>
  </si>
  <si>
    <t>TNMMIF</t>
  </si>
  <si>
    <t>TATA NIFTY MIDCAP 150 MOMENTUM 50 INDEX FUND</t>
  </si>
  <si>
    <t>TNMSHIF</t>
  </si>
  <si>
    <t>TATA NIFTY MIDSMALL HEALTHCARE INDEX FUND</t>
  </si>
  <si>
    <t>TNNIF</t>
  </si>
  <si>
    <t>TATA NIFTY NEXT 50 INDEX FUND</t>
  </si>
  <si>
    <t>TNPBETF</t>
  </si>
  <si>
    <t>TATA NIFTY PRIVATE BANK EXCHANGE TRADED FUND</t>
  </si>
  <si>
    <t>TNRIF</t>
  </si>
  <si>
    <t>TATA NIFTY REALTY INDEX FUND</t>
  </si>
  <si>
    <t>TNA30IF</t>
  </si>
  <si>
    <t>TATA NIFTY200 ALPHA 30 INDEX FUND</t>
  </si>
  <si>
    <t>TNMIMIF</t>
  </si>
  <si>
    <t>TATA NIFTY500 MULTICAP INDIA MANUFACTURING 50-30-20 INDEX FUND</t>
  </si>
  <si>
    <t>TNMIIF</t>
  </si>
  <si>
    <t>TATA NIFTY500 MULTICAP INFRASTRUCTURE 50-30-20 INDEX FUND</t>
  </si>
  <si>
    <t>TREF</t>
  </si>
  <si>
    <t>TATA RESOURCES &amp; ENERGY FUND</t>
  </si>
  <si>
    <t>TRSFM</t>
  </si>
  <si>
    <t>TATA RETIREMENT SAVINGS FUND-MODERATE PLAN</t>
  </si>
  <si>
    <t>TRSFP</t>
  </si>
  <si>
    <t>TATA RETIREMENT SAVINGS FUND-PROGRESSIVE PLAN</t>
  </si>
  <si>
    <t>TSLVETF</t>
  </si>
  <si>
    <t>TATA SILVER EXCHANGE TRADED FUND</t>
  </si>
  <si>
    <t>TSCAPF</t>
  </si>
  <si>
    <t>TATA SMALL CAP FUND</t>
  </si>
  <si>
    <t>TEQPEF</t>
  </si>
  <si>
    <t>TATA VALUE FUND</t>
  </si>
  <si>
    <t>Liquid</t>
  </si>
  <si>
    <t>TFRSTF</t>
  </si>
  <si>
    <t>TATA LIQUID FUND</t>
  </si>
  <si>
    <t>TGLDFOF</t>
  </si>
  <si>
    <t>TATA GOLD ETF FUND OF FUND</t>
  </si>
  <si>
    <t>TIPAAFOF</t>
  </si>
  <si>
    <t>TATA INCOME PLUS ARBITRAGE ACTIVE FOF</t>
  </si>
  <si>
    <t>TSLVFOF</t>
  </si>
  <si>
    <t>TATA SILVER ETF FUND OF FUND</t>
  </si>
  <si>
    <t>(An Open-Ended Fund of Fund Scheme investing in Tata Silver Exchange Traded Fund)</t>
  </si>
  <si>
    <t>This product is suitable for investors who are seeking*:</t>
  </si>
  <si>
    <t>•Long Term Capital Appreciation.</t>
  </si>
  <si>
    <t>•Returns that are in line with returns provided by Tata Silver Exchange Traded Fund</t>
  </si>
  <si>
    <t>*Investors should consult their financial advisors if in doubt about whether the product is suitable for them</t>
  </si>
  <si>
    <t>Scheme Risk-O-Meter</t>
  </si>
  <si>
    <t>Benchmark Risk-O-Meter</t>
  </si>
  <si>
    <t>NAME OF THE INSTRUMENT</t>
  </si>
  <si>
    <t>YIELD ( IN % )</t>
  </si>
  <si>
    <t>INDUSTRY</t>
  </si>
  <si>
    <t>ISIN CODE</t>
  </si>
  <si>
    <t>A) LISTED/AWAITING LISTING ON STOCK EXCHANGES</t>
  </si>
  <si>
    <t>NA</t>
  </si>
  <si>
    <t>CAPITAL MARKETS</t>
  </si>
  <si>
    <t>INF277KA1984</t>
  </si>
  <si>
    <t>PORTFOLIO TOTAL</t>
  </si>
  <si>
    <t>CASH / NET CURRENT ASSET</t>
  </si>
  <si>
    <t>QUANTITY</t>
  </si>
  <si>
    <t>MKT VAL(Rs. Lacs)</t>
  </si>
  <si>
    <t>% to NAV</t>
  </si>
  <si>
    <t/>
  </si>
  <si>
    <t>EQUITY &amp; EQUITY RELATED</t>
  </si>
  <si>
    <t>EQUITY &amp; EQUITY RELATED TOTAL</t>
  </si>
  <si>
    <t>NET ASSETS</t>
  </si>
  <si>
    <t>* % OF MARKET VALUE OF SECURITIES TO NET ASSETS IS &lt; 0.01</t>
  </si>
  <si>
    <t>** THINLY TRADED / NON TRADED SECURITIES / ILLIQUID SECURITIES</t>
  </si>
  <si>
    <t>THE SCHEME RISK-O-METERS AND SCHEME BENCHMARK RISK-O-METERS ARE AS OF</t>
  </si>
  <si>
    <t>31st May 2026</t>
  </si>
  <si>
    <t>TOTAL NUMBER OF INSTANCES OF DEVIATION FROM VALUATION PRICE PROVIDED BY VALUATION AGENCIES</t>
  </si>
  <si>
    <t>NIL</t>
  </si>
  <si>
    <t>TOTAL BELOW INVESTMENT GRADE OR DEFAULT PROVIDED FOR:</t>
  </si>
  <si>
    <t xml:space="preserve">TOTAL VALUE AND PERCENTAGE OF ILLIQUID EQUITY SHARES : </t>
  </si>
  <si>
    <t>TOTAL OUTSTANDING EXPOSURE IN DERIVATIVE INSTRUMENTS :</t>
  </si>
  <si>
    <t>As mentioned below</t>
  </si>
  <si>
    <t>NAV AS ON 31-MAY-26: RS.33.7907 (REGULAR - IDCW)</t>
  </si>
  <si>
    <t>NAV AS ON 31-MAY-26: RS.33.7907 (REGULAR - GROWTH)</t>
  </si>
  <si>
    <t>NAV AS ON 31-MAY-26: RS.34.1817 (DIRECT - IDCW)</t>
  </si>
  <si>
    <t>NAV AS ON 31-MAY-26: RS.34.1817 (DIRECT - GROWTH)</t>
  </si>
  <si>
    <t>NAV AS ON 01-MAY-26: RS.30.8901 (REGULAR - IDCW)</t>
  </si>
  <si>
    <t>NAV AS ON 01-MAY-26: RS.30.8902 (REGULAR - GROWTH)</t>
  </si>
  <si>
    <t>NAV AS ON 01-MAY-26: RS.31.2375 (DIRECT - IDCW)</t>
  </si>
  <si>
    <t>NAV AS ON 01-MAY-26: RS.31.2375 (DIRECT - GROWTH)</t>
  </si>
  <si>
    <t>AVERAGE MATURITY : 0 YEARS</t>
  </si>
  <si>
    <t>DIVIDEND DECLARED: NIL</t>
  </si>
  <si>
    <t>Portfolio Information</t>
  </si>
  <si>
    <t>Scheme Name :</t>
  </si>
  <si>
    <t>Description (if any)</t>
  </si>
  <si>
    <t>Annualised Portfolio YTM* :</t>
  </si>
  <si>
    <t>Macaulay Duration</t>
  </si>
  <si>
    <t>Residual Maturity</t>
  </si>
  <si>
    <t xml:space="preserve">As on (Date) </t>
  </si>
  <si>
    <t>* in case of semi annual YTM,  it will be annualised </t>
  </si>
  <si>
    <t>Details of Intra Scheme Investments as per given below Table</t>
  </si>
  <si>
    <t>Name of the Schemes</t>
  </si>
  <si>
    <t>Amount Invested ( Rs Crores)</t>
  </si>
  <si>
    <t>% of Investment by the Invested scheme</t>
  </si>
  <si>
    <t xml:space="preserve">^ Hedging positions through futures as on </t>
  </si>
  <si>
    <t>Underlying</t>
  </si>
  <si>
    <t>Long/Short</t>
  </si>
  <si>
    <t>Future price when purchased</t>
  </si>
  <si>
    <t>Current Price of the contract</t>
  </si>
  <si>
    <t>Margin maintained in Rs.lakhs</t>
  </si>
  <si>
    <t>Total % of Existing assets hedged through equity futures :</t>
  </si>
  <si>
    <t xml:space="preserve">For the period ended 31st May 2026 the following for hedging transactions through futures which have been squared off/expired </t>
  </si>
  <si>
    <t>Total Number of Contracts where stock futures were Bought :</t>
  </si>
  <si>
    <t>Nos.</t>
  </si>
  <si>
    <t>Total Number of Contracts where stock futures were Sold :</t>
  </si>
  <si>
    <t>Gross Notional Value of Contracts where stock futures were Bought :</t>
  </si>
  <si>
    <t xml:space="preserve"> Rs.</t>
  </si>
  <si>
    <t>Gross Notional Value of Contracts where stock futures were Sold :</t>
  </si>
  <si>
    <t>Net Profit/(Net Loss) on all contracts combined :</t>
  </si>
  <si>
    <t xml:space="preserve">Other than Hedging positions through futures as on  </t>
  </si>
  <si>
    <t>Hedging Positions through Put Options as on 31st May 2026</t>
  </si>
  <si>
    <t>Number of Contracts</t>
  </si>
  <si>
    <t>Option Price when purchased</t>
  </si>
  <si>
    <t>Current Option Price</t>
  </si>
  <si>
    <t>Total %age of existing assets hedged through put options</t>
  </si>
  <si>
    <t>For the period ended 31st May 2026 the following for hedging transactions through options which have already been exercised/expired</t>
  </si>
  <si>
    <t>Total Number of contracts entered into</t>
  </si>
  <si>
    <t>Gross Notional Value of Contracts :</t>
  </si>
  <si>
    <t>Rs.</t>
  </si>
  <si>
    <t>Net Profit/Loss on all contracts</t>
  </si>
  <si>
    <t>Other than Hedging Positions through Options as on 31st May 2026</t>
  </si>
  <si>
    <t>Call / Put</t>
  </si>
  <si>
    <t>Hedging Positions through Interest Rate Swaps as on 31st May 2026</t>
  </si>
  <si>
    <t>Position</t>
  </si>
  <si>
    <t>Instrument Type</t>
  </si>
  <si>
    <t>Maturity/Next Interest Fixing Date **</t>
  </si>
  <si>
    <t>Notional Value (in Lakhs)</t>
  </si>
  <si>
    <t xml:space="preserve">(An Open-Ended Fund of Fund Scheme investing in Tata Gold Exchange Traded Fund) </t>
  </si>
  <si>
    <t>•Returns that are in line with returns provided by Tata Gold Exchange Traded Fund.</t>
  </si>
  <si>
    <t>INF277KA1976</t>
  </si>
  <si>
    <t>NAV AS ON 31-MAY-26: RS.23.5775 (REGULAR - IDCW)</t>
  </si>
  <si>
    <t>NAV AS ON 31-MAY-26: RS.23.5775 (REGULAR - GROWTH)</t>
  </si>
  <si>
    <t>NAV AS ON 31-MAY-26: RS.23.861 (DIRECT - IDCW)</t>
  </si>
  <si>
    <t>NAV AS ON 31-MAY-26: RS.23.861 (DIRECT - GROWTH)</t>
  </si>
  <si>
    <t>NAV AS ON 01-MAY-26: RS.22.6422 (REGULAR - IDCW)</t>
  </si>
  <si>
    <t>NAV AS ON 01-MAY-26: RS.22.6422 (REGULAR - GROWTH)</t>
  </si>
  <si>
    <t>NAV AS ON 01-MAY-26: RS.22.9063 (DIRECT - IDCW)</t>
  </si>
  <si>
    <t>NAV AS ON 01-MAY-26: RS.22.9063 (DIRECT - GROWTH)</t>
  </si>
  <si>
    <t xml:space="preserve">(An open-ended fund of fund investing in domestic mutual funds including debt oriented mutual fund schemes &amp; arbitrage-based equity mutual fund schemes) </t>
  </si>
  <si>
    <t>••Investment in domestic mutual funds including debt oriented mutual fund schemes &amp; arbitrage-based equity mutual fund schemes.</t>
  </si>
  <si>
    <t>MUTUAL FUND UNITS</t>
  </si>
  <si>
    <t>INF277KA1224</t>
  </si>
  <si>
    <t>INF277K017Q3</t>
  </si>
  <si>
    <t>A) REPO</t>
  </si>
  <si>
    <t>NET CURRENT LIABILITIES</t>
  </si>
  <si>
    <t>NAV AS ON 31-MAY-26: RS.10.4152 (REGULAR - IDCW)</t>
  </si>
  <si>
    <t>NAV AS ON 31-MAY-26: RS.10.4152 (REGULAR - GROWTH)</t>
  </si>
  <si>
    <t>NAV AS ON 31-MAY-26: RS.10.4716 (DIRECT - IDCW)</t>
  </si>
  <si>
    <t>NAV AS ON 31-MAY-26: RS.10.4716 (DIRECT - GROWTH)</t>
  </si>
  <si>
    <t>NAV AS ON 01-MAY-26: RS.10.4037 (REGULAR - IDCW)</t>
  </si>
  <si>
    <t>NAV AS ON 01-MAY-26: RS.10.4037 (REGULAR - GROWTH)</t>
  </si>
  <si>
    <t>NAV AS ON 01-MAY-26: RS.10.4554 (DIRECT - IDCW)</t>
  </si>
  <si>
    <t>NAV AS ON 01-MAY-26: RS.10.4554 (DIRECT - GROWTH)</t>
  </si>
  <si>
    <t>Tata liquid fund</t>
  </si>
  <si>
    <t>(An open ended Liquid Scheme. A Relatively Low Interest Rate Risk and Moderate Credit Risk)</t>
  </si>
  <si>
    <t>• Regular Income for Short Term.</t>
  </si>
  <si>
    <t>• Investment in Debt / Money Market Instruments.</t>
  </si>
  <si>
    <t>Potential Risk Class</t>
  </si>
  <si>
    <t>Credit Risk →</t>
  </si>
  <si>
    <t>Relatively Low (Class A)</t>
  </si>
  <si>
    <t>Moderate (Class B)</t>
  </si>
  <si>
    <t>Relatively High (Class C)</t>
  </si>
  <si>
    <t>Interest Rate Risk ↓</t>
  </si>
  <si>
    <t>Relatively Low (Class I)</t>
  </si>
  <si>
    <t>B-I</t>
  </si>
  <si>
    <t>Moderate (Class II)</t>
  </si>
  <si>
    <t>Relatively High (Class III)</t>
  </si>
  <si>
    <t>PRC Matrix</t>
  </si>
  <si>
    <t>RATINGS</t>
  </si>
  <si>
    <t>DEBT INSTRUMENTS</t>
  </si>
  <si>
    <t>(I) GOVERNMENT SECURITIES</t>
  </si>
  <si>
    <t>GOI -  8.33% (09/07/2026)</t>
  </si>
  <si>
    <t>SOV</t>
  </si>
  <si>
    <t>IN0020120039</t>
  </si>
  <si>
    <t>SDL MAHARASHTRA 7.84% (13/07/2026)</t>
  </si>
  <si>
    <t>IN2220160039</t>
  </si>
  <si>
    <t>GOVERNMENT SECURITIES TOTAL</t>
  </si>
  <si>
    <t>(II) NON-CONVERTIBLE DEBENTURES/BONDS</t>
  </si>
  <si>
    <t>CRISIL-AAA</t>
  </si>
  <si>
    <t>INE033L07HF1</t>
  </si>
  <si>
    <t>NON-CONVERTIBLE DEBENTURES/BONDS TOTAL</t>
  </si>
  <si>
    <t>B) MONEY MARKET INSTRUMENTS</t>
  </si>
  <si>
    <t>CRISIL-A1+</t>
  </si>
  <si>
    <t>INE929O14EX0</t>
  </si>
  <si>
    <t>** TREASURY BILL 182 DAYS (30/07/2026)</t>
  </si>
  <si>
    <t>IN002025Y438</t>
  </si>
  <si>
    <t>INE296A14E87</t>
  </si>
  <si>
    <t>** - SMALL INDUST DEVLOP BANK  OF INDIA - CP - 09/07/2026</t>
  </si>
  <si>
    <t>INE556F14MG7</t>
  </si>
  <si>
    <t>INE296A14F86</t>
  </si>
  <si>
    <t>INE040A16HO2</t>
  </si>
  <si>
    <t>** - BANK OF BARODA - CD - 17/06/2026</t>
  </si>
  <si>
    <t>IND-A1+</t>
  </si>
  <si>
    <t>INE028A16LX0</t>
  </si>
  <si>
    <t>** - UNION BANK OF INDIA - CD - 17/06/2026</t>
  </si>
  <si>
    <t>ICRA-A1+</t>
  </si>
  <si>
    <t>INE692A16LI4</t>
  </si>
  <si>
    <t>** TREASURY BILL 182 DAYS (23/07/2026)</t>
  </si>
  <si>
    <t>IN002025Y420</t>
  </si>
  <si>
    <t>** TREASURY BILL 91 DAYS (04/06/2026)</t>
  </si>
  <si>
    <t>IN002025X489</t>
  </si>
  <si>
    <t>INE168A16NH3</t>
  </si>
  <si>
    <t>INE095A162C2</t>
  </si>
  <si>
    <t>INE115A14FU8</t>
  </si>
  <si>
    <t>** TREASURY BILL 91 DAYS (06/08/2026)</t>
  </si>
  <si>
    <t>IN002026X057</t>
  </si>
  <si>
    <t>INE976G16OL6</t>
  </si>
  <si>
    <t>INE976G16ON2</t>
  </si>
  <si>
    <t>INE976G16OM4</t>
  </si>
  <si>
    <t>INE110O14IL3</t>
  </si>
  <si>
    <t>INE040A16JB5</t>
  </si>
  <si>
    <t>INE929O14EY8</t>
  </si>
  <si>
    <t>INE002A14LQ4</t>
  </si>
  <si>
    <t>INE002A14LR2</t>
  </si>
  <si>
    <t>** - NABARD - CP - 01/07/2026</t>
  </si>
  <si>
    <t>INE261F14PE2</t>
  </si>
  <si>
    <t>** - INDIAN BANK - CD - 02/07/2026</t>
  </si>
  <si>
    <t>INE562A16RA3</t>
  </si>
  <si>
    <t>INE377Y14CE5</t>
  </si>
  <si>
    <t>INE733E14BY1</t>
  </si>
  <si>
    <t>** - UNION BANK OF INDIA - CD - 23/07/2026</t>
  </si>
  <si>
    <t>INE692A16LV7</t>
  </si>
  <si>
    <t>** TREASURY BILL 91 DAYS (13/08/2026)</t>
  </si>
  <si>
    <t>IN002026X065</t>
  </si>
  <si>
    <t>** TREASURY BILL 91 DAYS (28/08/2026)</t>
  </si>
  <si>
    <t>IN002026X081</t>
  </si>
  <si>
    <t>** - NABARD - CP - 10/08/2026</t>
  </si>
  <si>
    <t>INE261F14PG7</t>
  </si>
  <si>
    <t>** - BANK OF BARODA - CD - 24/08/2026</t>
  </si>
  <si>
    <t>INE028A16MK5</t>
  </si>
  <si>
    <t>INE095A165E1</t>
  </si>
  <si>
    <t>** TREASURY BILL 182 DAYS (18/06/2026)</t>
  </si>
  <si>
    <t>IN002025Y388</t>
  </si>
  <si>
    <t>INE338I14LL6</t>
  </si>
  <si>
    <t>INE530B14GZ3</t>
  </si>
  <si>
    <t>INE530B14HD8</t>
  </si>
  <si>
    <t>** - SMALL INDUST DEVLOP BANK  OF INDIA - CP - 22/06/2026</t>
  </si>
  <si>
    <t>INE556F14ME2</t>
  </si>
  <si>
    <t>** TREASURY BILL 182 DAYS (17/07/2026)</t>
  </si>
  <si>
    <t>IN002025Y412</t>
  </si>
  <si>
    <t>INE110L14UQ3</t>
  </si>
  <si>
    <t>INE095A165C5</t>
  </si>
  <si>
    <t>INE530B14GX8</t>
  </si>
  <si>
    <t>INE982D14BN9</t>
  </si>
  <si>
    <t>INE095A163E6</t>
  </si>
  <si>
    <t>INE296A14H19</t>
  </si>
  <si>
    <t>INE040A16HP9</t>
  </si>
  <si>
    <t>INE531F14FP5</t>
  </si>
  <si>
    <t>** - NABARD - CP - 15/06/2026</t>
  </si>
  <si>
    <t>INE261F14PA0</t>
  </si>
  <si>
    <t>** - UNION BANK OF INDIA - CD - 25/06/2026</t>
  </si>
  <si>
    <t>INE692A16JQ1</t>
  </si>
  <si>
    <t>INE498L14FS9</t>
  </si>
  <si>
    <t>INE498L14EJ1</t>
  </si>
  <si>
    <t>** TREASURY BILL 182 DAYS (11/06/2026)</t>
  </si>
  <si>
    <t>IN002025Y370</t>
  </si>
  <si>
    <t>** - INDIAN BANK - CD - 19/06/2026</t>
  </si>
  <si>
    <t>INE562A16QT5</t>
  </si>
  <si>
    <t>INE523L14BG8</t>
  </si>
  <si>
    <t>INE918K14DI4</t>
  </si>
  <si>
    <t>** TREASURY BILL 91 DAYS (16/07/2026)</t>
  </si>
  <si>
    <t>IN002026X024</t>
  </si>
  <si>
    <t>INE523L14BL8</t>
  </si>
  <si>
    <t>INE484J14A84</t>
  </si>
  <si>
    <t>INE484J14A92</t>
  </si>
  <si>
    <t>** TREASURY BILL 91 DAYS (23/07/2026)</t>
  </si>
  <si>
    <t>IN002026X032</t>
  </si>
  <si>
    <t>INE732I14DI3</t>
  </si>
  <si>
    <t>** TREASURY BILL 91 DAYS (11/06/2026)</t>
  </si>
  <si>
    <t>IN002025X497</t>
  </si>
  <si>
    <t>** TREASURY BILL 91 DAYS (30/07/2026)</t>
  </si>
  <si>
    <t>IN002026X040</t>
  </si>
  <si>
    <t>INE296A14F29</t>
  </si>
  <si>
    <t>INE040A16IS1</t>
  </si>
  <si>
    <t>** - INDIAN BANK - CD - 12/06/2026</t>
  </si>
  <si>
    <t>INE562A16PB5</t>
  </si>
  <si>
    <t>** - BANK OF BARODA - CD - 15/06/2026</t>
  </si>
  <si>
    <t>INE028A16JU0</t>
  </si>
  <si>
    <t>** TREASURY BILL 364 DAYS (09/07/2026)</t>
  </si>
  <si>
    <t>IN002025Z153</t>
  </si>
  <si>
    <t>** - UNION BANK OF INDIA - CD - 12/06/2026</t>
  </si>
  <si>
    <t>INE692A16KP1</t>
  </si>
  <si>
    <t>** - CANARA BANK - CD - 15/06/2026</t>
  </si>
  <si>
    <t>INE476A16F52</t>
  </si>
  <si>
    <t>** - UNION BANK OF INDIA - CD - 19/06/2026</t>
  </si>
  <si>
    <t>INE692A16LK0</t>
  </si>
  <si>
    <t>** TREASURY BILL 364 DAYS (30/07/2026)</t>
  </si>
  <si>
    <t>IN002025Z187</t>
  </si>
  <si>
    <t>** TREASURY BILL 91 DAYS (09/07/2026)</t>
  </si>
  <si>
    <t>IN002026X016</t>
  </si>
  <si>
    <t>MONEY MARKET INSTRUMENTS TOTAL</t>
  </si>
  <si>
    <t>AIF CAT</t>
  </si>
  <si>
    <t>SBIMF AIF - CAT I (CDMDF)27/10/2038</t>
  </si>
  <si>
    <t>INF0RQ622028</t>
  </si>
  <si>
    <t>AIF TOTAL</t>
  </si>
  <si>
    <t>(C) TREPS</t>
  </si>
  <si>
    <t>D) REPO</t>
  </si>
  <si>
    <t>NAV AS ON 31-MAY-26: RS.1001.5157 (REGULAR - DAILY IDCW)</t>
  </si>
  <si>
    <t>NAV AS ON 31-MAY-26: RS.4342.8255 (REGULAR - GROWTH)</t>
  </si>
  <si>
    <t>NAV AS ON 31-MAY-26: RS.1001.5187 (DIRECT - DAILY IDCW)</t>
  </si>
  <si>
    <t>NAV AS ON 31-MAY-26: RS.4399.771 (DIRECT - GROWTH)</t>
  </si>
  <si>
    <t>NAV AS ON 31-MAY-26: RS.1052.9462 (REGULAR - WEEKLY IDCW)</t>
  </si>
  <si>
    <t>NAV AS ON 31-MAY-26: RS.1057.7781 (DIRECT - WEEKLY IDCW)</t>
  </si>
  <si>
    <t xml:space="preserve">(An Open-Ended Exchange Traded Fund replicating / tracking domestic price of Silver) </t>
  </si>
  <si>
    <t>•Returns that are in line with the performance of physical silver in domestic prices, subject to tracking error.</t>
  </si>
  <si>
    <t>•• Investment in silver and silver-related instruments.</t>
  </si>
  <si>
    <t>SILVER PHYSICAL -PURITY 999</t>
  </si>
  <si>
    <t>Precious Metals</t>
  </si>
  <si>
    <t>NAV AS ON 31-MAY-26: RS.25.3249 (DIRECT PLAN)</t>
  </si>
  <si>
    <t>NAV AS ON 01-MAY-26: RS.23.1371 (DIRECT PLAN)</t>
  </si>
  <si>
    <t>TOTAL INVESTMENTS IN FOREIGN SECURITIES / ADRS / GDRS: NIL</t>
  </si>
  <si>
    <t>Disclosure of Margins as of 31st May 2026 is as given below   :</t>
  </si>
  <si>
    <t>Amount of Margins_x000D_( Rs. in Lakhs )</t>
  </si>
  <si>
    <t>Cash As Margin</t>
  </si>
  <si>
    <t>-</t>
  </si>
  <si>
    <t>Government Securities (Face Value)</t>
  </si>
  <si>
    <t>T-Bills (Face Value)</t>
  </si>
  <si>
    <t>Mutual Fund Units(Amt)</t>
  </si>
  <si>
    <t>Equity Margin</t>
  </si>
  <si>
    <t>Total Gross Margin</t>
  </si>
  <si>
    <t>(An Open-Ended Exchange Traded Fund replicating / tracking domestic price of Gold)</t>
  </si>
  <si>
    <t>•Returns that are in line with the performance of physical gold in domestic prices, subject to tracking error.</t>
  </si>
  <si>
    <t>•Investment in gold and gold related instruments</t>
  </si>
  <si>
    <t>GOLD PHYSICAL -  -PURITY  995</t>
  </si>
  <si>
    <t>NAV AS ON 31-MAY-26: RS.15.0831 (DIRECT PLAN)</t>
  </si>
  <si>
    <t>NAV AS ON 01-MAY-26: RS.14.5033 (DIRECT PLAN)</t>
  </si>
  <si>
    <t>Tata Value Fund</t>
  </si>
  <si>
    <t>(An open ended equity scheme following a value investment strategy)</t>
  </si>
  <si>
    <t>•Investment (minimum 70%) in equity &amp; equity related instruments of companies whose rolling P/E is lower than rolling P/E of BSE Sensex.</t>
  </si>
  <si>
    <t>Banks</t>
  </si>
  <si>
    <t>INE090A01021</t>
  </si>
  <si>
    <t>Finance</t>
  </si>
  <si>
    <t>INE721A01047</t>
  </si>
  <si>
    <t>INE237A01036</t>
  </si>
  <si>
    <t>Telecom - Services</t>
  </si>
  <si>
    <t>INE121J01017</t>
  </si>
  <si>
    <t>INE414G01012</t>
  </si>
  <si>
    <t>Consumable Fuels</t>
  </si>
  <si>
    <t>INE522F01014</t>
  </si>
  <si>
    <t>Capital Markets</t>
  </si>
  <si>
    <t>INE338I01027</t>
  </si>
  <si>
    <t>Petroleum Products</t>
  </si>
  <si>
    <t>INE029A01011</t>
  </si>
  <si>
    <t>Power</t>
  </si>
  <si>
    <t>INE733E01010</t>
  </si>
  <si>
    <t>Automobiles</t>
  </si>
  <si>
    <t>INE158A01026</t>
  </si>
  <si>
    <t>Diversified FMCG</t>
  </si>
  <si>
    <t>INE154A01025</t>
  </si>
  <si>
    <t>Beverages</t>
  </si>
  <si>
    <t>INE944F01028</t>
  </si>
  <si>
    <t>INE752E01010</t>
  </si>
  <si>
    <t>INE040A01034</t>
  </si>
  <si>
    <t>Oil</t>
  </si>
  <si>
    <t>INE274J01014</t>
  </si>
  <si>
    <t>Retailing</t>
  </si>
  <si>
    <t>INE758T01015</t>
  </si>
  <si>
    <t>Consumer Durables</t>
  </si>
  <si>
    <t>INE935N01020</t>
  </si>
  <si>
    <t>PREMIER ENERGIES LTD</t>
  </si>
  <si>
    <t>Electrical Equipment</t>
  </si>
  <si>
    <t>INE0BS701011</t>
  </si>
  <si>
    <t>Aerospace &amp; Defense</t>
  </si>
  <si>
    <t>INE066F01020</t>
  </si>
  <si>
    <t>INE134E01011</t>
  </si>
  <si>
    <t>Auto Components</t>
  </si>
  <si>
    <t>INE482A01020</t>
  </si>
  <si>
    <t>INE814H01029</t>
  </si>
  <si>
    <t>INE171A01029</t>
  </si>
  <si>
    <t>IT - Software</t>
  </si>
  <si>
    <t>INE009A01021</t>
  </si>
  <si>
    <t>INE127D01025</t>
  </si>
  <si>
    <t>Diversified Metals</t>
  </si>
  <si>
    <t>INE205A01025</t>
  </si>
  <si>
    <t>Minerals &amp; Mining</t>
  </si>
  <si>
    <t>INE584A01023</t>
  </si>
  <si>
    <t>Entertainment</t>
  </si>
  <si>
    <t>INE424H01027</t>
  </si>
  <si>
    <t>Construction</t>
  </si>
  <si>
    <t>INE510A01028</t>
  </si>
  <si>
    <t>INE467B01029</t>
  </si>
  <si>
    <t>INE290S01011</t>
  </si>
  <si>
    <t>Pharmaceuticals &amp; Biotechnology</t>
  </si>
  <si>
    <t>INE987B01026</t>
  </si>
  <si>
    <t>Fertilizers &amp; Agrochemicals</t>
  </si>
  <si>
    <t>INE169A01031</t>
  </si>
  <si>
    <t>Gas</t>
  </si>
  <si>
    <t>INE347G01014</t>
  </si>
  <si>
    <t>Realty</t>
  </si>
  <si>
    <t>INE811K01011</t>
  </si>
  <si>
    <t>Financial Technology (Fintech)</t>
  </si>
  <si>
    <t>INE417T01026</t>
  </si>
  <si>
    <t>INE931S01010</t>
  </si>
  <si>
    <t>BIKAJI FOODS INTERNATIONAL LTD</t>
  </si>
  <si>
    <t>Food Products</t>
  </si>
  <si>
    <t>INE00E101023</t>
  </si>
  <si>
    <t>Industrial Products</t>
  </si>
  <si>
    <t>INE508G01029</t>
  </si>
  <si>
    <t>Ferrous Metals</t>
  </si>
  <si>
    <t>Non - Ferrous Metals</t>
  </si>
  <si>
    <t>INE1RDG01013</t>
  </si>
  <si>
    <t>NAV AS ON 31-MAY-26: RS.113.7153 (REGULAR - IDCW TRIGGER B (10%))</t>
  </si>
  <si>
    <t>NAV AS ON 31-MAY-26: RS.339.7265 (REGULAR - GROWTH)</t>
  </si>
  <si>
    <t>NAV AS ON 31-MAY-26: RS.126.3716 (REGULAR - IDCW TRIGGER A (5%))</t>
  </si>
  <si>
    <t>NAV AS ON 31-MAY-26: RS.131.121 (DIRECT - IDCW TRIGGER B (10%))</t>
  </si>
  <si>
    <t>NAV AS ON 31-MAY-26: RS.385.831 (DIRECT - GROWTH)</t>
  </si>
  <si>
    <t>NAV AS ON 31-MAY-26: RS.141.772 (DIRECT - IDCW TRIGGER A (5%))</t>
  </si>
  <si>
    <t>NAV AS ON 01-MAY-26: RS.115.1244 (REGULAR - IDCW TRIGGER B (10%))</t>
  </si>
  <si>
    <t>NAV AS ON 01-MAY-26: RS.343.936 (REGULAR - GROWTH)</t>
  </si>
  <si>
    <t>NAV AS ON 01-MAY-26: RS.127.9374 (REGULAR - IDCW TRIGGER A (5%))</t>
  </si>
  <si>
    <t>NAV AS ON 01-MAY-26: RS.132.6397 (DIRECT - IDCW TRIGGER B (10%))</t>
  </si>
  <si>
    <t>NAV AS ON 01-MAY-26: RS.390.3008 (DIRECT - GROWTH)</t>
  </si>
  <si>
    <t>NAV AS ON 01-MAY-26: RS.143.4142 (DIRECT - IDCW TRIGGER A (5%))</t>
  </si>
  <si>
    <t>Tata Small Cap Fund</t>
  </si>
  <si>
    <t>(An open ended equity scheme predominantly investing in small cap stocks)</t>
  </si>
  <si>
    <t>•Long Term Capital Appreciation</t>
  </si>
  <si>
    <t>•Predominant investment in equity/equity related instruments of small cap companies.</t>
  </si>
  <si>
    <t>INE811A01020</t>
  </si>
  <si>
    <t>INE228A01035</t>
  </si>
  <si>
    <t>Chemicals &amp; Petrochemicals</t>
  </si>
  <si>
    <t>INE659A01023</t>
  </si>
  <si>
    <t>TEGA INDUSTRIES LTD</t>
  </si>
  <si>
    <t>Industrial Manufacturing</t>
  </si>
  <si>
    <t>INE011K01018</t>
  </si>
  <si>
    <t>GODREJ INDUSTRIES LTD</t>
  </si>
  <si>
    <t>Diversified</t>
  </si>
  <si>
    <t>INE233A01035</t>
  </si>
  <si>
    <t>INE049B01025</t>
  </si>
  <si>
    <t>INE092T01019</t>
  </si>
  <si>
    <t>CELLO WORLD LTD</t>
  </si>
  <si>
    <t>INE0LMW01024</t>
  </si>
  <si>
    <t>INE371A01025</t>
  </si>
  <si>
    <t>INE373A01013</t>
  </si>
  <si>
    <t>INE120A01034</t>
  </si>
  <si>
    <t>INE0BV301023</t>
  </si>
  <si>
    <t>INE242C01024</t>
  </si>
  <si>
    <t>Leisure Services</t>
  </si>
  <si>
    <t>INE066O01014</t>
  </si>
  <si>
    <t>INE0Q3R01026</t>
  </si>
  <si>
    <t>INE503A01015</t>
  </si>
  <si>
    <t>SAMHI HOTELS LTD</t>
  </si>
  <si>
    <t>INE08U801020</t>
  </si>
  <si>
    <t>INE280B01018</t>
  </si>
  <si>
    <t>Commercial Services &amp; Supplies</t>
  </si>
  <si>
    <t>INE615P01015</t>
  </si>
  <si>
    <t>INE498B01024</t>
  </si>
  <si>
    <t>INE999A01023</t>
  </si>
  <si>
    <t>INE622W01025</t>
  </si>
  <si>
    <t>INE884B01025</t>
  </si>
  <si>
    <t>INE0FFK01017</t>
  </si>
  <si>
    <t>INE461C01038</t>
  </si>
  <si>
    <t>Transport Infrastructure</t>
  </si>
  <si>
    <t>INE517F01014</t>
  </si>
  <si>
    <t>Cement &amp; Cement Products</t>
  </si>
  <si>
    <t>INE331A01037</t>
  </si>
  <si>
    <t>INE891D01026</t>
  </si>
  <si>
    <t>INE536H01010</t>
  </si>
  <si>
    <t>INE491J01022</t>
  </si>
  <si>
    <t>Healthcare Services</t>
  </si>
  <si>
    <t>INE08LI01020</t>
  </si>
  <si>
    <t>INE054A01027</t>
  </si>
  <si>
    <t>INE602A01031</t>
  </si>
  <si>
    <t>INE634A01018</t>
  </si>
  <si>
    <t>Agricultural Food &amp; other Products</t>
  </si>
  <si>
    <t>INE209A01019</t>
  </si>
  <si>
    <t>INE119A01028</t>
  </si>
  <si>
    <t>INE263M01029</t>
  </si>
  <si>
    <t>Textiles &amp; Apparels</t>
  </si>
  <si>
    <t>INE887G01027</t>
  </si>
  <si>
    <t>INE235A01022</t>
  </si>
  <si>
    <t>INE0NAZ01010</t>
  </si>
  <si>
    <t>INE133A01011</t>
  </si>
  <si>
    <t>ALIVUS LIFE SCIENCES LTD</t>
  </si>
  <si>
    <t>INE03Q201024</t>
  </si>
  <si>
    <t>INE979A01025</t>
  </si>
  <si>
    <t>Transport Services</t>
  </si>
  <si>
    <t>INE688A01022</t>
  </si>
  <si>
    <t>INE227C01017</t>
  </si>
  <si>
    <t>Other Construction Materials</t>
  </si>
  <si>
    <t>INE614A01028</t>
  </si>
  <si>
    <t>INE0U4101014</t>
  </si>
  <si>
    <t>INE475B01022</t>
  </si>
  <si>
    <t>VARDHMAN SPECIAL STEELS LTD</t>
  </si>
  <si>
    <t>INE050M01012</t>
  </si>
  <si>
    <t>Household Products</t>
  </si>
  <si>
    <t>INE128A01029</t>
  </si>
  <si>
    <t>INE845D01014</t>
  </si>
  <si>
    <t>EUREKA FORBES LTD</t>
  </si>
  <si>
    <t>INE0KCE01017</t>
  </si>
  <si>
    <t>IT - Services</t>
  </si>
  <si>
    <t>INE0U4701011</t>
  </si>
  <si>
    <t>INE0V9Q01010</t>
  </si>
  <si>
    <t>INE449A01011</t>
  </si>
  <si>
    <t>INE418H01029</t>
  </si>
  <si>
    <t>INE613A01020</t>
  </si>
  <si>
    <t>INE0O3901029</t>
  </si>
  <si>
    <t>POWERGRID INFRASTRUCTURE INVESTMENT TRUST</t>
  </si>
  <si>
    <t>INE0GGX23010</t>
  </si>
  <si>
    <t>(A) TREPS</t>
  </si>
  <si>
    <t>B) REPO</t>
  </si>
  <si>
    <t>NAV AS ON 31-MAY-26: RS.34.1031 (REGULAR - IDCW)</t>
  </si>
  <si>
    <t>NAV AS ON 31-MAY-26: RS.35.4663 (REGULAR - GROWTH)</t>
  </si>
  <si>
    <t>NAV AS ON 31-MAY-26: RS.38.9166 (DIRECT - IDCW)</t>
  </si>
  <si>
    <t>NAV AS ON 31-MAY-26: RS.40.2809 (DIRECT - GROWTH)</t>
  </si>
  <si>
    <t>NAV AS ON 01-MAY-26: RS.34.8536 (REGULAR - IDCW)</t>
  </si>
  <si>
    <t>NAV AS ON 01-MAY-26: RS.34.8536 (REGULAR - GROWTH)</t>
  </si>
  <si>
    <t>NAV AS ON 01-MAY-26: RS.39.5444 (DIRECT - IDCW)</t>
  </si>
  <si>
    <t>NAV AS ON 01-MAY-26: RS.39.5444 (DIRECT - GROWTH)</t>
  </si>
  <si>
    <t>PORTFOLIO TURNOVER RATIO: 0.12 TIMES</t>
  </si>
  <si>
    <t>Tata Retirement Savings Fund -PROGRESSIVE PLAN</t>
  </si>
  <si>
    <t>(An open ended retirement solution oriented scheme having a lock-in of 5 years or till retirement age (whichever is earlier))</t>
  </si>
  <si>
    <t>TRSF-PROGRESSIVE PLAN: • Long Term Capital Appreciation. • An equity oriented (between 85%-100%) savings scheme which provides tool for retirement planning to individual investors.</t>
  </si>
  <si>
    <t>INE343H01029</t>
  </si>
  <si>
    <t>INE118H01025</t>
  </si>
  <si>
    <t>INE002A01018</t>
  </si>
  <si>
    <t>INE745G01043</t>
  </si>
  <si>
    <t>INE455K01017</t>
  </si>
  <si>
    <t>INE298J01013</t>
  </si>
  <si>
    <t>INE742F01042</t>
  </si>
  <si>
    <t>INE466L01038</t>
  </si>
  <si>
    <t>INE961O01016</t>
  </si>
  <si>
    <t>INE192A01025</t>
  </si>
  <si>
    <t>INE036D01028</t>
  </si>
  <si>
    <t>INE280A01028</t>
  </si>
  <si>
    <t>INE302A01020</t>
  </si>
  <si>
    <t>INE239A01024</t>
  </si>
  <si>
    <t>INE321T01012</t>
  </si>
  <si>
    <t>INE860A01027</t>
  </si>
  <si>
    <t>INE484J01027</t>
  </si>
  <si>
    <t>INE200A01026</t>
  </si>
  <si>
    <t>INE12UR01024</t>
  </si>
  <si>
    <t>INE0HOQ01053</t>
  </si>
  <si>
    <t>INE522D01027</t>
  </si>
  <si>
    <t>INE536A01023</t>
  </si>
  <si>
    <t>INE047A01021</t>
  </si>
  <si>
    <t>INE200M01039</t>
  </si>
  <si>
    <t>INE437A01024</t>
  </si>
  <si>
    <t>INE044A01036</t>
  </si>
  <si>
    <t>INE317I01021</t>
  </si>
  <si>
    <t>INE585B01010</t>
  </si>
  <si>
    <t>INE263A01024</t>
  </si>
  <si>
    <t>INE520A01027</t>
  </si>
  <si>
    <t>INE850D01014</t>
  </si>
  <si>
    <t>INE159A01016</t>
  </si>
  <si>
    <t>NAV AS ON 31-MAY-26: RS.66.3545 (REGULAR - GROWTH)</t>
  </si>
  <si>
    <t>NAV AS ON 31-MAY-26: RS.81.591 (DIRECT - GROWTH)</t>
  </si>
  <si>
    <t>NAV AS ON 01-MAY-26: RS.64.8844 (REGULAR - GROWTH)</t>
  </si>
  <si>
    <t>NAV AS ON 01-MAY-26: RS.79.6915 (DIRECT - GROWTH)</t>
  </si>
  <si>
    <t>Tata Retirement Savings Fund - MODERATE PLAN</t>
  </si>
  <si>
    <t>TRSF-MODERATE PLAN: • Long Term Capital Appreciation &amp; Current Income. •   A predominantly equity oriented (between 65%-85%) savings scheme which provides tool for retirement planning to individual investors.</t>
  </si>
  <si>
    <t>INE726V01018</t>
  </si>
  <si>
    <t>GOI - 6.36% (16/02/2031)</t>
  </si>
  <si>
    <t>IN0020250141</t>
  </si>
  <si>
    <t>GOI - 6.94% (11/05/2036)</t>
  </si>
  <si>
    <t>IN0020260025</t>
  </si>
  <si>
    <t>GOI - 7.38% (20/06/2027)</t>
  </si>
  <si>
    <t>IN0020220037</t>
  </si>
  <si>
    <t>GOI - 6.79% (07/10/2034)</t>
  </si>
  <si>
    <t>IN0020240126</t>
  </si>
  <si>
    <t>GOI - 6.79% (26/12/2029)</t>
  </si>
  <si>
    <t>IN0020160118</t>
  </si>
  <si>
    <t>GOI - 6.48% (06/10/2035)</t>
  </si>
  <si>
    <t>IN0020250091</t>
  </si>
  <si>
    <t>GOI - 6.10% (12/07/2031)</t>
  </si>
  <si>
    <t>IN0020210095</t>
  </si>
  <si>
    <t>GOI - 7.36% (12/09/2052)</t>
  </si>
  <si>
    <t>IN0020220086</t>
  </si>
  <si>
    <t>GOI - 7.26% (14/01/2029)</t>
  </si>
  <si>
    <t>IN0020180454</t>
  </si>
  <si>
    <t>** 07.44 % NABARD - 24/02/2028</t>
  </si>
  <si>
    <t>INE261F08EK5</t>
  </si>
  <si>
    <t>INE040A08666</t>
  </si>
  <si>
    <t>INE936D07174</t>
  </si>
  <si>
    <t>ICRA-AAA</t>
  </si>
  <si>
    <t>INE848E07BB9</t>
  </si>
  <si>
    <t>** 07.51 % SHIVSHAKTI SECURITISATION TRUST - 28/09/2029</t>
  </si>
  <si>
    <t>INE2I7G15010</t>
  </si>
  <si>
    <t>SECURITISED DEBT PRIVATELY PLACED/ UNLISTED TOTAL</t>
  </si>
  <si>
    <t>C) REPO</t>
  </si>
  <si>
    <t>NAV AS ON 31-MAY-26: RS.65.4593 (REGULAR - GROWTH)</t>
  </si>
  <si>
    <t>NAV AS ON 31-MAY-26: RS.78.8932 (DIRECT - GROWTH)</t>
  </si>
  <si>
    <t>NAV AS ON 01-MAY-26: RS.64.302 (REGULAR - GROWTH)</t>
  </si>
  <si>
    <t>NAV AS ON 01-MAY-26: RS.77.4121 (DIRECT - GROWTH)</t>
  </si>
  <si>
    <t>AVERAGE MATURITY : 0.84 YEARS</t>
  </si>
  <si>
    <t>Tata Resources &amp; Energy Fund</t>
  </si>
  <si>
    <t>(An open-ended equity scheme investing in Resources &amp; Energy Sector)</t>
  </si>
  <si>
    <t>•Investment in equity/equity related instruments of the companies in the Resources &amp; Energy sector in India.</t>
  </si>
  <si>
    <t>INE481G01011</t>
  </si>
  <si>
    <t>INE079A01024</t>
  </si>
  <si>
    <t>INE081A01020</t>
  </si>
  <si>
    <t>OIL &amp; NATURAL GAS CO.</t>
  </si>
  <si>
    <t>INE213A01029</t>
  </si>
  <si>
    <t>INE749A01030</t>
  </si>
  <si>
    <t>INE019A01038</t>
  </si>
  <si>
    <t>INE841L01016</t>
  </si>
  <si>
    <t>INE048G01026</t>
  </si>
  <si>
    <t>INE848E01016</t>
  </si>
  <si>
    <t>INE490G01020</t>
  </si>
  <si>
    <t>INE094A01015</t>
  </si>
  <si>
    <t>INE245A01021</t>
  </si>
  <si>
    <t>INE002S01010</t>
  </si>
  <si>
    <t>INE769A01020</t>
  </si>
  <si>
    <t>Paper, Forest &amp; Jute Products</t>
  </si>
  <si>
    <t>INE976A01021</t>
  </si>
  <si>
    <t>INE628A01036</t>
  </si>
  <si>
    <t>INE038A01020</t>
  </si>
  <si>
    <t>INE486A01021</t>
  </si>
  <si>
    <t>INE258G01013</t>
  </si>
  <si>
    <t>INE267A01025</t>
  </si>
  <si>
    <t>INE172A01027</t>
  </si>
  <si>
    <t>INE242A01010</t>
  </si>
  <si>
    <t>ELLENBARRIE INDUSTRIAL GASES.</t>
  </si>
  <si>
    <t>INE236E01022</t>
  </si>
  <si>
    <t>INE702C01027</t>
  </si>
  <si>
    <t>INE070A01015</t>
  </si>
  <si>
    <t>INE220G01021</t>
  </si>
  <si>
    <t>INE647A01010</t>
  </si>
  <si>
    <t>INE703B01027</t>
  </si>
  <si>
    <t>INE118D01016</t>
  </si>
  <si>
    <t>INE743M01012</t>
  </si>
  <si>
    <t>NAV AS ON 31-MAY-26: RS.43.3871 (REGULAR - IDCW)</t>
  </si>
  <si>
    <t>NAV AS ON 31-MAY-26: RS.49.3689 (REGULAR - GROWTH)</t>
  </si>
  <si>
    <t>NAV AS ON 31-MAY-26: RS.56.9323 (DIRECT - IDCW)</t>
  </si>
  <si>
    <t>NAV AS ON 31-MAY-26: RS.58.7046 (DIRECT - GROWTH)</t>
  </si>
  <si>
    <t>NAV AS ON 01-MAY-26: RS.42.956 (REGULAR - IDCW)</t>
  </si>
  <si>
    <t>NAV AS ON 01-MAY-26: RS.48.8785 (REGULAR - GROWTH)</t>
  </si>
  <si>
    <t>NAV AS ON 01-MAY-26: RS.56.2992 (DIRECT - IDCW)</t>
  </si>
  <si>
    <t>NAV AS ON 01-MAY-26: RS.58.0528 (DIRECT - GROWTH)</t>
  </si>
  <si>
    <t>PORTFOLIO TURNOVER RATIO: 0.18 TIMES</t>
  </si>
  <si>
    <t>(An open-ended scheme replicating/tracking Nifty500 Multicap Infrastructure 50:30:20 Index)</t>
  </si>
  <si>
    <t>Long Term Capital Appreciation</t>
  </si>
  <si>
    <t>Investment in equity and equity related instruments comprised in Nifty500 Multicap Infrastructure 50:30:20 Index</t>
  </si>
  <si>
    <t>INE397D01024</t>
  </si>
  <si>
    <t>INE018A01030</t>
  </si>
  <si>
    <t>INE040H01021</t>
  </si>
  <si>
    <t>INE257A01026</t>
  </si>
  <si>
    <t>INE465A01025</t>
  </si>
  <si>
    <t>INE07Y701011</t>
  </si>
  <si>
    <t>INE646L01027</t>
  </si>
  <si>
    <t>INE061F01013</t>
  </si>
  <si>
    <t>Agricultural, Commercial &amp; Construction Vehicles</t>
  </si>
  <si>
    <t>INE208A01029</t>
  </si>
  <si>
    <t>INE669E01016</t>
  </si>
  <si>
    <t>INE073K01018</t>
  </si>
  <si>
    <t>GMR AIRPORTS LTD</t>
  </si>
  <si>
    <t>INE776C01039</t>
  </si>
  <si>
    <t>INE027H01010</t>
  </si>
  <si>
    <t>INE148O01028</t>
  </si>
  <si>
    <t>INE974X01010</t>
  </si>
  <si>
    <t>INE211B01039</t>
  </si>
  <si>
    <t>INE121E01018</t>
  </si>
  <si>
    <t>INE053A01029</t>
  </si>
  <si>
    <t>INE813H01021</t>
  </si>
  <si>
    <t>INE967H01025</t>
  </si>
  <si>
    <t>INE914M01019</t>
  </si>
  <si>
    <t>INE548A01028</t>
  </si>
  <si>
    <t>INE146L01010</t>
  </si>
  <si>
    <t>INE220B01022</t>
  </si>
  <si>
    <t>INE093I01010</t>
  </si>
  <si>
    <t>INE405E01023</t>
  </si>
  <si>
    <t>INE017A01032</t>
  </si>
  <si>
    <t>INE410P01011</t>
  </si>
  <si>
    <t>INE285A01027</t>
  </si>
  <si>
    <t>INE111A01025</t>
  </si>
  <si>
    <t>INE203G01027</t>
  </si>
  <si>
    <t>INE00LO01017</t>
  </si>
  <si>
    <t>INE342J01019</t>
  </si>
  <si>
    <t>INE439A01020</t>
  </si>
  <si>
    <t>INE885A01032</t>
  </si>
  <si>
    <t>INE351F01018</t>
  </si>
  <si>
    <t>INE095N01031</t>
  </si>
  <si>
    <t>RAIL VIKAS NIGAM LTD</t>
  </si>
  <si>
    <t>INE415G01027</t>
  </si>
  <si>
    <t>INE00R701025</t>
  </si>
  <si>
    <t>INE0FS801015</t>
  </si>
  <si>
    <t>KAYNES TECHNOLOGY INDIA LTD</t>
  </si>
  <si>
    <t>INE918Z01012</t>
  </si>
  <si>
    <t>INE208C01025</t>
  </si>
  <si>
    <t>INE791I01019</t>
  </si>
  <si>
    <t>INOX WIND LTD</t>
  </si>
  <si>
    <t>INE066P01011</t>
  </si>
  <si>
    <t>INE614G01033</t>
  </si>
  <si>
    <t>TITAGARH RAIL SYSTEMS LTD</t>
  </si>
  <si>
    <t>INE615H01020</t>
  </si>
  <si>
    <t>INE258A01024</t>
  </si>
  <si>
    <t>INE055A01016</t>
  </si>
  <si>
    <t>INE389H01022</t>
  </si>
  <si>
    <t>INE868B01028</t>
  </si>
  <si>
    <t>INE230A01023</t>
  </si>
  <si>
    <t>INE970X01018</t>
  </si>
  <si>
    <t>INE980O01024</t>
  </si>
  <si>
    <t>NAV AS ON 31-MAY-26: RS.10.8746 (REGULAR - IDCW)</t>
  </si>
  <si>
    <t>NAV AS ON 31-MAY-26: RS.10.8746 (REGULAR - GROWTH)</t>
  </si>
  <si>
    <t>NAV AS ON 31-MAY-26: RS.11.0297 (DIRECT - IDCW)</t>
  </si>
  <si>
    <t>NAV AS ON 31-MAY-26: RS.11.0297 (DIRECT - GROWTH)</t>
  </si>
  <si>
    <t>NAV AS ON 01-MAY-26: RS.10.8715 (REGULAR - IDCW)</t>
  </si>
  <si>
    <t>NAV AS ON 01-MAY-26: RS.10.8715 (REGULAR - GROWTH)</t>
  </si>
  <si>
    <t>NAV AS ON 01-MAY-26: RS.11.0211 (DIRECT - IDCW)</t>
  </si>
  <si>
    <t>NAV AS ON 01-MAY-26: RS.11.0211 (DIRECT - GROWTH)</t>
  </si>
  <si>
    <t>PORTFOLIO TURNOVER RATIO: 0.37 TIMES</t>
  </si>
  <si>
    <t>(An open-ended scheme replicating/tracking Nifty500 Multicap India Manufacturing 50:30:20 Index)</t>
  </si>
  <si>
    <t>Investment in equity and equity related instruments comprised in Nifty500 Multicap India Manufacturing 50:30:20 Index.</t>
  </si>
  <si>
    <t>INE101A01026</t>
  </si>
  <si>
    <t>INE917I01010</t>
  </si>
  <si>
    <t>INE066A01021</t>
  </si>
  <si>
    <t>INE361B01024</t>
  </si>
  <si>
    <t>INE155A01022</t>
  </si>
  <si>
    <t>INE326A01037</t>
  </si>
  <si>
    <t>INE089A01031</t>
  </si>
  <si>
    <t>INE059A01026</t>
  </si>
  <si>
    <t>INE947Q01028</t>
  </si>
  <si>
    <t>INE406A01037</t>
  </si>
  <si>
    <t>INE935A01035</t>
  </si>
  <si>
    <t>INE540L01014</t>
  </si>
  <si>
    <t>INE176B01034</t>
  </si>
  <si>
    <t>INE226A01021</t>
  </si>
  <si>
    <t>INE0LEZ01016</t>
  </si>
  <si>
    <t>INE299U01018</t>
  </si>
  <si>
    <t>INE191B01025</t>
  </si>
  <si>
    <t>INE068V01023</t>
  </si>
  <si>
    <t>INE572A01036</t>
  </si>
  <si>
    <t>INE531E01026</t>
  </si>
  <si>
    <t>MANKIND PHARMA LTD</t>
  </si>
  <si>
    <t>INE634S01028</t>
  </si>
  <si>
    <t>INE371P01015</t>
  </si>
  <si>
    <t>SAI LIFE SCIENCES LTD</t>
  </si>
  <si>
    <t>INE570L01029</t>
  </si>
  <si>
    <t>INE761H01022</t>
  </si>
  <si>
    <t>INE195A01028</t>
  </si>
  <si>
    <t>INE794A01010</t>
  </si>
  <si>
    <t>INE603J01030</t>
  </si>
  <si>
    <t>INE019C01026</t>
  </si>
  <si>
    <t>INE325A01013</t>
  </si>
  <si>
    <t>INE006I01046</t>
  </si>
  <si>
    <t>INE092A01019</t>
  </si>
  <si>
    <t>INE288B01029</t>
  </si>
  <si>
    <t>INE101D01020</t>
  </si>
  <si>
    <t>INE100A01010</t>
  </si>
  <si>
    <t>PIRAMAL PHARMA LTD</t>
  </si>
  <si>
    <t>INE0DK501011</t>
  </si>
  <si>
    <t>INE217B01036</t>
  </si>
  <si>
    <t>INE457L01029</t>
  </si>
  <si>
    <t>INE03QK01018</t>
  </si>
  <si>
    <t>INE085A01013</t>
  </si>
  <si>
    <t>INE716A01013</t>
  </si>
  <si>
    <t>NAV AS ON 31-MAY-26: RS.11.8401 (REGULAR - IDCW)</t>
  </si>
  <si>
    <t>NAV AS ON 31-MAY-26: RS.11.8401 (REGULAR - GROWTH)</t>
  </si>
  <si>
    <t>NAV AS ON 31-MAY-26: RS.12.0035 (DIRECT - IDCW)</t>
  </si>
  <si>
    <t>NAV AS ON 31-MAY-26: RS.12.0035 (DIRECT - GROWTH)</t>
  </si>
  <si>
    <t>NAV AS ON 01-MAY-26: RS.11.7192 (REGULAR - IDCW)</t>
  </si>
  <si>
    <t>NAV AS ON 01-MAY-26: RS.11.7192 (REGULAR - GROWTH)</t>
  </si>
  <si>
    <t>NAV AS ON 01-MAY-26: RS.11.875 (DIRECT - IDCW)</t>
  </si>
  <si>
    <t>NAV AS ON 01-MAY-26: RS.11.875 (DIRECT - GROWTH)</t>
  </si>
  <si>
    <t>PORTFOLIO TURNOVER RATIO: 0.31 TIMES</t>
  </si>
  <si>
    <t>An open-ended scheme replicating / tracking Nifty200 Alpha 30 Index (TRI).</t>
  </si>
  <si>
    <t>Investment in equity and equity related instruments comprising of Nifty200 Alpha 30 Index.</t>
  </si>
  <si>
    <t>INE674K01013</t>
  </si>
  <si>
    <t>INE498L01015</t>
  </si>
  <si>
    <t>INE139A01034</t>
  </si>
  <si>
    <t>INE298A01020</t>
  </si>
  <si>
    <t>CANARA BANK</t>
  </si>
  <si>
    <t>INE476A01022</t>
  </si>
  <si>
    <t>Insurance</t>
  </si>
  <si>
    <t>INE180A01020</t>
  </si>
  <si>
    <t>INDIAN BANK</t>
  </si>
  <si>
    <t>INE562A01011</t>
  </si>
  <si>
    <t>INE949L01017</t>
  </si>
  <si>
    <t>BANK OF INDIA</t>
  </si>
  <si>
    <t>INE084A01016</t>
  </si>
  <si>
    <t>UNION BANK OF INDIA</t>
  </si>
  <si>
    <t>INE692A01016</t>
  </si>
  <si>
    <t>FSN E COMMERCE VENTURES LTD</t>
  </si>
  <si>
    <t>INE388Y01029</t>
  </si>
  <si>
    <t>STATE BANK OF INDIA</t>
  </si>
  <si>
    <t>INE062A01020</t>
  </si>
  <si>
    <t>INE494B01023</t>
  </si>
  <si>
    <t>INE982J01020</t>
  </si>
  <si>
    <t>NAV AS ON 31-MAY-26: RS.8.7571 (REGULAR - IDCW)</t>
  </si>
  <si>
    <t>NAV AS ON 31-MAY-26: RS.8.7571 (REGULAR - GROWTH)</t>
  </si>
  <si>
    <t>NAV AS ON 31-MAY-26: RS.8.8592 (DIRECT - IDCW)</t>
  </si>
  <si>
    <t>NAV AS ON 31-MAY-26: RS.8.8592 (DIRECT - GROWTH)</t>
  </si>
  <si>
    <t>NAV AS ON 01-MAY-26: RS.8.418 (REGULAR - IDCW)</t>
  </si>
  <si>
    <t>NAV AS ON 01-MAY-26: RS.8.418 (REGULAR - GROWTH)</t>
  </si>
  <si>
    <t>NAV AS ON 01-MAY-26: RS.8.5119 (DIRECT - IDCW)</t>
  </si>
  <si>
    <t>NAV AS ON 01-MAY-26: RS.8.5119 (DIRECT - GROWTH)</t>
  </si>
  <si>
    <t>(An open-ended scheme replicating / tracking Nifty Realty Index (TRI))</t>
  </si>
  <si>
    <t>Investment in equity and equity related instruments comprised in Nifty Realty Index</t>
  </si>
  <si>
    <t>INE271C01023</t>
  </si>
  <si>
    <t>INE670K01029</t>
  </si>
  <si>
    <t>INE671H01015</t>
  </si>
  <si>
    <t>NAV AS ON 31-MAY-26: RS.7.9065 (REGULAR - IDCW)</t>
  </si>
  <si>
    <t>NAV AS ON 31-MAY-26: RS.7.9065 (REGULAR - GROWTH)</t>
  </si>
  <si>
    <t>NAV AS ON 31-MAY-26: RS.8.021 (DIRECT - IDCW)</t>
  </si>
  <si>
    <t>NAV AS ON 31-MAY-26: RS.8.021 (DIRECT - GROWTH)</t>
  </si>
  <si>
    <t>NAV AS ON 01-MAY-26: RS.8.0242 (REGULAR - IDCW)</t>
  </si>
  <si>
    <t>NAV AS ON 01-MAY-26: RS.8.0242 (REGULAR - GROWTH)</t>
  </si>
  <si>
    <t>NAV AS ON 01-MAY-26: RS.8.1364 (DIRECT - IDCW)</t>
  </si>
  <si>
    <t>NAV AS ON 01-MAY-26: RS.8.1364 (DIRECT - GROWTH)</t>
  </si>
  <si>
    <t>Tata Nifty Private Bank Exchange Traded Fund</t>
  </si>
  <si>
    <t>(An Open-Ended Exchange Traded Fund replicating/ tracking -Nifty Private Bank Index)</t>
  </si>
  <si>
    <t>•Long Term Capital Growth.</t>
  </si>
  <si>
    <t>•An exchange traded fund that aims to provide returns that closely correspond to the returns provided by Nifty Private Bank Index, subject to tracking error</t>
  </si>
  <si>
    <t>INE238A01034</t>
  </si>
  <si>
    <t>INE095A01012</t>
  </si>
  <si>
    <t>INE528G01035</t>
  </si>
  <si>
    <t>INE976G01028</t>
  </si>
  <si>
    <t>INE545U01014</t>
  </si>
  <si>
    <t>NAV AS ON 31-MAY-26: RS.271.7627 (DIRECT PLAN)</t>
  </si>
  <si>
    <t>NAV AS ON 01-MAY-26: RS.271.3393 (DIRECT PLAN)</t>
  </si>
  <si>
    <t>Tata Nifty Next 50 Index Fund</t>
  </si>
  <si>
    <t>(An open‐ended scheme replicating/ tracking Nifty Next 50 Index)</t>
  </si>
  <si>
    <t>• Long Term Capital Appreciation</t>
  </si>
  <si>
    <t>•To reflect / mirror the Nifty Next 50 returns by investing in the same stocks which comprises of NIFTY Next 50.</t>
  </si>
  <si>
    <t>INE1TAE01010</t>
  </si>
  <si>
    <t>INE121A01024</t>
  </si>
  <si>
    <t>INE775A01035</t>
  </si>
  <si>
    <t>INE067A01029</t>
  </si>
  <si>
    <t>INE216A01030</t>
  </si>
  <si>
    <t>INE192R01011</t>
  </si>
  <si>
    <t>BANK OF BARODA</t>
  </si>
  <si>
    <t>INE028A01039</t>
  </si>
  <si>
    <t>INE364U01010</t>
  </si>
  <si>
    <t>INE685A01028</t>
  </si>
  <si>
    <t>INE318A01026</t>
  </si>
  <si>
    <t>INE118A01012</t>
  </si>
  <si>
    <t>INE129A01019</t>
  </si>
  <si>
    <t>INE020B01018</t>
  </si>
  <si>
    <t>Personal Products</t>
  </si>
  <si>
    <t>INE102D01028</t>
  </si>
  <si>
    <t>INE117A01022</t>
  </si>
  <si>
    <t>INE214T01019</t>
  </si>
  <si>
    <t>INE854D01024</t>
  </si>
  <si>
    <t>PUNJAB NATIONAL BANK</t>
  </si>
  <si>
    <t>INE160A01022</t>
  </si>
  <si>
    <t>INE1NPP01017</t>
  </si>
  <si>
    <t>INE003A01024</t>
  </si>
  <si>
    <t>INE323A01026</t>
  </si>
  <si>
    <t>INE0V6F01027</t>
  </si>
  <si>
    <t>INE010B01027</t>
  </si>
  <si>
    <t>INE053F01010</t>
  </si>
  <si>
    <t>MAZAGON DOCK SHIPBUILDERS LTD</t>
  </si>
  <si>
    <t>INE249Z01020</t>
  </si>
  <si>
    <t>TATA CAPITAL LTD</t>
  </si>
  <si>
    <t>INE976I01016</t>
  </si>
  <si>
    <t>NAV AS ON 31-MAY-26: RS.10.396 (REGULAR - IDCW)</t>
  </si>
  <si>
    <t>NAV AS ON 31-MAY-26: RS.10.396 (REGULAR - GROWTH)</t>
  </si>
  <si>
    <t>NAV AS ON 31-MAY-26: RS.10.4563 (DIRECT - IDCW)</t>
  </si>
  <si>
    <t>NAV AS ON 31-MAY-26: RS.10.4563 (DIRECT - GROWTH)</t>
  </si>
  <si>
    <t>NAV AS ON 01-MAY-26: RS.10.1915 (REGULAR - IDCW)</t>
  </si>
  <si>
    <t>NAV AS ON 01-MAY-26: RS.10.1915 (REGULAR - GROWTH)</t>
  </si>
  <si>
    <t>NAV AS ON 01-MAY-26: RS.10.2435 (DIRECT - IDCW)</t>
  </si>
  <si>
    <t>NAV AS ON 01-MAY-26: RS.10.2436 (DIRECT - GROWTH)</t>
  </si>
  <si>
    <t>An open-ended scheme replicating/tracking Nifty MidSmall Healthcare Index (TRI).</t>
  </si>
  <si>
    <t>Investment in equity and equity related instruments comprised in Nifty MidSmall Healthcare Index</t>
  </si>
  <si>
    <t>INE376G01013</t>
  </si>
  <si>
    <t>INE571A01038</t>
  </si>
  <si>
    <t>INE358A01014</t>
  </si>
  <si>
    <t>INE600L01024</t>
  </si>
  <si>
    <t>INE031B01049</t>
  </si>
  <si>
    <t>ONESOURCE SPECIALTY PHARMA LTD</t>
  </si>
  <si>
    <t>INE013P01021</t>
  </si>
  <si>
    <t>INE474Q01031</t>
  </si>
  <si>
    <t>INE398R01022</t>
  </si>
  <si>
    <t>INE182A01018</t>
  </si>
  <si>
    <t>Healthcare Equipment &amp; Supplies</t>
  </si>
  <si>
    <t>INE205C01021</t>
  </si>
  <si>
    <t>NAV AS ON 31-MAY-26: RS.13.842 (REGULAR - IDCW)</t>
  </si>
  <si>
    <t>NAV AS ON 31-MAY-26: RS.13.842 (REGULAR - GROWTH)</t>
  </si>
  <si>
    <t>NAV AS ON 31-MAY-26: RS.14.0338 (DIRECT - IDCW)</t>
  </si>
  <si>
    <t>NAV AS ON 31-MAY-26: RS.14.0338 (DIRECT - GROWTH)</t>
  </si>
  <si>
    <t>NAV AS ON 01-MAY-26: RS.13.0358 (REGULAR - IDCW)</t>
  </si>
  <si>
    <t>NAV AS ON 01-MAY-26: RS.13.0358 (REGULAR - GROWTH)</t>
  </si>
  <si>
    <t>NAV AS ON 01-MAY-26: RS.13.2101 (DIRECT - IDCW)</t>
  </si>
  <si>
    <t>NAV AS ON 01-MAY-26: RS.13.2101 (DIRECT - GROWTH)</t>
  </si>
  <si>
    <t>PORTFOLIO TURNOVER RATIO: 0.35 TIMES</t>
  </si>
  <si>
    <t>(An open-ended scheme replicating/tracking NIFTY Midcap 150 Momentum 50 Index)</t>
  </si>
  <si>
    <t>•Investment in equity and equity related instruments comprised in Nifty Midcap 150 Momentum 50 Index.</t>
  </si>
  <si>
    <t>INE262H01021</t>
  </si>
  <si>
    <t>INE591G01025</t>
  </si>
  <si>
    <t>INE774D01024</t>
  </si>
  <si>
    <t>INE196A01026</t>
  </si>
  <si>
    <t>INE883A01011</t>
  </si>
  <si>
    <t>INE823G01014</t>
  </si>
  <si>
    <t>INE660A01013</t>
  </si>
  <si>
    <t>INE212H01026</t>
  </si>
  <si>
    <t>INE018E01016</t>
  </si>
  <si>
    <t>INE463A01038</t>
  </si>
  <si>
    <t>INE470A01017</t>
  </si>
  <si>
    <t>BHARTI HEXACOM LTD</t>
  </si>
  <si>
    <t>INE343G01021</t>
  </si>
  <si>
    <t>NAV AS ON 31-MAY-26: RS.18.1768 (REGULAR - IDCW)</t>
  </si>
  <si>
    <t>NAV AS ON 31-MAY-26: RS.18.1769 (REGULAR - GROWTH)</t>
  </si>
  <si>
    <t>NAV AS ON 31-MAY-26: RS.18.6565 (DIRECT - IDCW)</t>
  </si>
  <si>
    <t>NAV AS ON 31-MAY-26: RS.18.6565 (DIRECT - GROWTH)</t>
  </si>
  <si>
    <t>NAV AS ON 01-MAY-26: RS.17.5279 (REGULAR - IDCW)</t>
  </si>
  <si>
    <t>NAV AS ON 01-MAY-26: RS.17.5279 (REGULAR - GROWTH)</t>
  </si>
  <si>
    <t>NAV AS ON 01-MAY-26: RS.17.9816 (DIRECT - IDCW)</t>
  </si>
  <si>
    <t>NAV AS ON 01-MAY-26: RS.17.9816 (DIRECT - GROWTH)</t>
  </si>
  <si>
    <t>(An open-ended scheme replicating/tracking NIFTY Midcap 150 Index)</t>
  </si>
  <si>
    <t>•Investment in equity and equity related instruments comprised in Nifty Midcap 150 Index.</t>
  </si>
  <si>
    <t>INE765G01017</t>
  </si>
  <si>
    <t>INE663F01032</t>
  </si>
  <si>
    <t>INE00H001014</t>
  </si>
  <si>
    <t>INE878B01027</t>
  </si>
  <si>
    <t>WAAREE ENERGIES LTD</t>
  </si>
  <si>
    <t>INE377N01017</t>
  </si>
  <si>
    <t>INE356A01018</t>
  </si>
  <si>
    <t>INE114A01011</t>
  </si>
  <si>
    <t>INE259A01022</t>
  </si>
  <si>
    <t>INE016A01026</t>
  </si>
  <si>
    <t>VISHAL MEGA MART LTD</t>
  </si>
  <si>
    <t>INE01EA01019</t>
  </si>
  <si>
    <t>INE881D01027</t>
  </si>
  <si>
    <t>INE151A01013</t>
  </si>
  <si>
    <t>INE281B01032</t>
  </si>
  <si>
    <t>INE372A01015</t>
  </si>
  <si>
    <t>INE399L01023</t>
  </si>
  <si>
    <t>INE472A01039</t>
  </si>
  <si>
    <t>INE726G01019</t>
  </si>
  <si>
    <t>INE152A01029</t>
  </si>
  <si>
    <t>LIFE INSURANCE CORPORATION OF INDIA</t>
  </si>
  <si>
    <t>INE0J1Y01017</t>
  </si>
  <si>
    <t>INE787D01026</t>
  </si>
  <si>
    <t>INE379A01028</t>
  </si>
  <si>
    <t>INE797F01020</t>
  </si>
  <si>
    <t>INE513A01022</t>
  </si>
  <si>
    <t>BANK OF MAHARASHTRA</t>
  </si>
  <si>
    <t>INE457A01014</t>
  </si>
  <si>
    <t>INE115A01026</t>
  </si>
  <si>
    <t>INE619A01035</t>
  </si>
  <si>
    <t>INE335Y01020</t>
  </si>
  <si>
    <t>INE956O01016</t>
  </si>
  <si>
    <t>INE09N301011</t>
  </si>
  <si>
    <t>INE473A01011</t>
  </si>
  <si>
    <t>INE670A01012</t>
  </si>
  <si>
    <t>KALYAN JEWELLERS INDIA LTD</t>
  </si>
  <si>
    <t>INE303R01014</t>
  </si>
  <si>
    <t>LG ELECTRONICS INDIA LTD</t>
  </si>
  <si>
    <t>INE324D01010</t>
  </si>
  <si>
    <t>INE438A01022</t>
  </si>
  <si>
    <t>INE206F01022</t>
  </si>
  <si>
    <t>INE04I401011</t>
  </si>
  <si>
    <t>INE704P01025</t>
  </si>
  <si>
    <t>INE346A01027</t>
  </si>
  <si>
    <t>HDB FINANCIAL SERVICES LTD</t>
  </si>
  <si>
    <t>INE756I01012</t>
  </si>
  <si>
    <t>GENERAL INSURANCE CORPORATION OF INDIA</t>
  </si>
  <si>
    <t>INE481Y01014</t>
  </si>
  <si>
    <t>INE589A01014</t>
  </si>
  <si>
    <t>INE171Z01026</t>
  </si>
  <si>
    <t>INE930H01031</t>
  </si>
  <si>
    <t>INE699H01024</t>
  </si>
  <si>
    <t>INE202E01016</t>
  </si>
  <si>
    <t>INE031A01017</t>
  </si>
  <si>
    <t>CRISIL</t>
  </si>
  <si>
    <t>INE007A01025</t>
  </si>
  <si>
    <t>INE0ONG01011</t>
  </si>
  <si>
    <t>INE913H01037</t>
  </si>
  <si>
    <t>INE686F01025</t>
  </si>
  <si>
    <t>INE042A01014</t>
  </si>
  <si>
    <t>INE010V01017</t>
  </si>
  <si>
    <t>BAJAJ HOUSING FINANCE LTD</t>
  </si>
  <si>
    <t>INE377Y01014</t>
  </si>
  <si>
    <t>Cigarettes &amp; Tobacco Products</t>
  </si>
  <si>
    <t>INE260B01028</t>
  </si>
  <si>
    <t>INE672A01026</t>
  </si>
  <si>
    <t>JSW INFRASTRUCTURE LTD</t>
  </si>
  <si>
    <t>INE880J01026</t>
  </si>
  <si>
    <t>INE012A01025</t>
  </si>
  <si>
    <t>INE671A01010</t>
  </si>
  <si>
    <t>INE093A01041</t>
  </si>
  <si>
    <t>INE002L01015</t>
  </si>
  <si>
    <t>INE0CZ201020</t>
  </si>
  <si>
    <t>INE470Y01017</t>
  </si>
  <si>
    <t>NAV AS ON 31-MAY-26: RS.10.6289 (REGULAR - IDCW)</t>
  </si>
  <si>
    <t>NAV AS ON 31-MAY-26: RS.10.6288 (REGULAR - GROWTH)</t>
  </si>
  <si>
    <t>NAV AS ON 31-MAY-26: RS.10.7263 (DIRECT - IDCW)</t>
  </si>
  <si>
    <t>NAV AS ON 31-MAY-26: RS.10.7263 (DIRECT - GROWTH)</t>
  </si>
  <si>
    <t>NAV AS ON 01-MAY-26: RS.10.3657 (REGULAR - IDCW)</t>
  </si>
  <si>
    <t>NAV AS ON 01-MAY-26: RS.10.3657 (REGULAR - GROWTH)</t>
  </si>
  <si>
    <t>NAV AS ON 01-MAY-26: RS.10.4528 (DIRECT - IDCW)</t>
  </si>
  <si>
    <t>NAV AS ON 01-MAY-26: RS.10.4528 (DIRECT - GROWTH)</t>
  </si>
  <si>
    <t>PORTFOLIO TURNOVER RATIO: 0.48 TIMES</t>
  </si>
  <si>
    <t>An open-ended scheme replicating / tracking Nifty India Tourism Index (TRI).</t>
  </si>
  <si>
    <t>Investment in equity and equity related instruments comprised in Nifty India Tourism Index</t>
  </si>
  <si>
    <t>INE427F01016</t>
  </si>
  <si>
    <t>INE872J01023</t>
  </si>
  <si>
    <t>INE806T01020</t>
  </si>
  <si>
    <t>INE673O01025</t>
  </si>
  <si>
    <t>INE0AQ201015</t>
  </si>
  <si>
    <t>BLS INTERNATIONAL SERVICES LTD</t>
  </si>
  <si>
    <t>INE153T01027</t>
  </si>
  <si>
    <t>INE103V01028</t>
  </si>
  <si>
    <t>NAV AS ON 31-MAY-26: RS.8.2259 (REGULAR - IDCW)</t>
  </si>
  <si>
    <t>NAV AS ON 31-MAY-26: RS.8.2258 (REGULAR - GROWTH)</t>
  </si>
  <si>
    <t>NAV AS ON 31-MAY-26: RS.8.3309 (DIRECT - IDCW)</t>
  </si>
  <si>
    <t>NAV AS ON 31-MAY-26: RS.8.3309 (DIRECT - GROWTH)</t>
  </si>
  <si>
    <t>NAV AS ON 01-MAY-26: RS.8.2994 (REGULAR - IDCW)</t>
  </si>
  <si>
    <t>NAV AS ON 01-MAY-26: RS.8.2994 (REGULAR - GROWTH)</t>
  </si>
  <si>
    <t>NAV AS ON 01-MAY-26: RS.8.4011 (DIRECT - IDCW)</t>
  </si>
  <si>
    <t>NAV AS ON 01-MAY-26: RS.8.4011 (DIRECT - GROWTH)</t>
  </si>
  <si>
    <t>PORTFOLIO TURNOVER RATIO: 0.38 TIMES</t>
  </si>
  <si>
    <t>Tata Nifty India Digital Exchange Traded Fund</t>
  </si>
  <si>
    <t>(An Open-Ended Exchange Traded Fund replicating/tracking Nifty India Digital Index)</t>
  </si>
  <si>
    <t>•An exchange traded fund that aims to provide returns that corresponds to the returns provided by Nifty India Digital Index, subject to tracking error.</t>
  </si>
  <si>
    <t>INE669C01036</t>
  </si>
  <si>
    <t>INE075A01022</t>
  </si>
  <si>
    <t>TATA TECHNOLOGIES LTD</t>
  </si>
  <si>
    <t>INE142M01025</t>
  </si>
  <si>
    <t>INE933S01016</t>
  </si>
  <si>
    <t>INE0W2G01015</t>
  </si>
  <si>
    <t>INE00WC01027</t>
  </si>
  <si>
    <t>INE0VDM01015</t>
  </si>
  <si>
    <t>INE02RE01045</t>
  </si>
  <si>
    <t>Other Consumer Services</t>
  </si>
  <si>
    <t>INE0LP301011</t>
  </si>
  <si>
    <t>INE115Q01022</t>
  </si>
  <si>
    <t>NETWEB TECHNOLOGIES INDIA LTD</t>
  </si>
  <si>
    <t>INE0NT901020</t>
  </si>
  <si>
    <t>INE136B01020</t>
  </si>
  <si>
    <t>Telecom - Equipment &amp; Accessories</t>
  </si>
  <si>
    <t>INE010J01012</t>
  </si>
  <si>
    <t>INE0CAZ01013</t>
  </si>
  <si>
    <t>INE306R01017</t>
  </si>
  <si>
    <t>INE836A01035</t>
  </si>
  <si>
    <t>INE269A01021</t>
  </si>
  <si>
    <t>INE248A01017</t>
  </si>
  <si>
    <t>INE0DD101019</t>
  </si>
  <si>
    <t>INE15B701018</t>
  </si>
  <si>
    <t>INE517B01013</t>
  </si>
  <si>
    <t>INE619B01017</t>
  </si>
  <si>
    <t>INE0I7C01011</t>
  </si>
  <si>
    <t>NAV AS ON 31-MAY-26: RS.81.9305 (DIRECT PLAN)</t>
  </si>
  <si>
    <t>NAV AS ON 01-MAY-26: RS.80.6873 (DIRECT PLAN)</t>
  </si>
  <si>
    <t>(An Open ended fund of fund scheme investing in Tata Nifty India Digital Exchange Traded Fund)</t>
  </si>
  <si>
    <t>•Investment in Tata Nifty India Digital Exchange Traded Fund.</t>
  </si>
  <si>
    <t>INF277KA1364</t>
  </si>
  <si>
    <t>NAV AS ON 31-MAY-26: RS.12.5616 (REGULAR - IDCW)</t>
  </si>
  <si>
    <t>NAV AS ON 31-MAY-26: RS.12.5616 (REGULAR - GROWTH)</t>
  </si>
  <si>
    <t>NAV AS ON 31-MAY-26: RS.12.7926 (DIRECT - IDCW)</t>
  </si>
  <si>
    <t>NAV AS ON 31-MAY-26: RS.12.7926 (DIRECT - GROWTH)</t>
  </si>
  <si>
    <t>NAV AS ON 01-MAY-26: RS.12.419 (REGULAR - IDCW)</t>
  </si>
  <si>
    <t>NAV AS ON 01-MAY-26: RS.12.419 (REGULAR - GROWTH)</t>
  </si>
  <si>
    <t>NAV AS ON 01-MAY-26: RS.12.6434 (DIRECT - IDCW)</t>
  </si>
  <si>
    <t>NAV AS ON 01-MAY-26: RS.12.6434 (DIRECT - GROWTH)</t>
  </si>
  <si>
    <t>An open-ended scheme replicating/tracking Nifty Financial Services Index.</t>
  </si>
  <si>
    <t>Investment in equity and equity related instruments comprised in Nifty Financial Services Index.</t>
  </si>
  <si>
    <t>INE296A01032</t>
  </si>
  <si>
    <t>INE918I01026</t>
  </si>
  <si>
    <t>INE123W01016</t>
  </si>
  <si>
    <t>JIO FINANCIAL SERVICES LTD</t>
  </si>
  <si>
    <t>INE758E01017</t>
  </si>
  <si>
    <t>INE795G01014</t>
  </si>
  <si>
    <t>NAV AS ON 31-MAY-26: RS.11.7231 (REGULAR - IDCW)</t>
  </si>
  <si>
    <t>NAV AS ON 31-MAY-26: RS.11.7231 (REGULAR - GROWTH)</t>
  </si>
  <si>
    <t>NAV AS ON 31-MAY-26: RS.11.887 (DIRECT - IDCW)</t>
  </si>
  <si>
    <t>NAV AS ON 31-MAY-26: RS.11.887 (DIRECT - GROWTH)</t>
  </si>
  <si>
    <t>NAV AS ON 01-MAY-26: RS.11.8546 (REGULAR - IDCW)</t>
  </si>
  <si>
    <t>NAV AS ON 01-MAY-26: RS.11.8546 (REGULAR - GROWTH)</t>
  </si>
  <si>
    <t>NAV AS ON 01-MAY-26: RS.12.0144 (DIRECT - IDCW)</t>
  </si>
  <si>
    <t>NAV AS ON 01-MAY-26: RS.12.0144 (DIRECT - GROWTH)</t>
  </si>
  <si>
    <t>An open-ended scheme replicating/ tracking Nifty Capital Markets Index (TRI)</t>
  </si>
  <si>
    <t>Investment in equity and equity related instruments comprised in Nifty Capital Markets Index.</t>
  </si>
  <si>
    <t>INE736A01011</t>
  </si>
  <si>
    <t>INE732I01021</t>
  </si>
  <si>
    <t>COMPUTER AGE MANAGEMENT SERVICES LTD</t>
  </si>
  <si>
    <t>INE596I01020</t>
  </si>
  <si>
    <t>ANAND RATHI WEALTH LTD</t>
  </si>
  <si>
    <t>INE463V01026</t>
  </si>
  <si>
    <t>NUVAMA WEALTH MANAGEMENT LTD</t>
  </si>
  <si>
    <t>INE531F01023</t>
  </si>
  <si>
    <t>INE138Y01010</t>
  </si>
  <si>
    <t>INE022Q01020</t>
  </si>
  <si>
    <t>INE404A01024</t>
  </si>
  <si>
    <t>INE094J01016</t>
  </si>
  <si>
    <t>NAV AS ON 31-MAY-26: RS.14.7356 (REGULAR - IDCW)</t>
  </si>
  <si>
    <t>NAV AS ON 31-MAY-26: RS.14.7356 (REGULAR - GROWTH)</t>
  </si>
  <si>
    <t>NAV AS ON 31-MAY-26: RS.14.8862 (DIRECT - IDCW)</t>
  </si>
  <si>
    <t>NAV AS ON 31-MAY-26: RS.14.8862 (DIRECT - GROWTH)</t>
  </si>
  <si>
    <t>NAV AS ON 01-MAY-26: RS.14.1066 (REGULAR - IDCW)</t>
  </si>
  <si>
    <t>NAV AS ON 01-MAY-26: RS.14.1066 (REGULAR - GROWTH)</t>
  </si>
  <si>
    <t>NAV AS ON 01-MAY-26: RS.14.2439 (DIRECT - IDCW)</t>
  </si>
  <si>
    <t>NAV AS ON 01-MAY-26: RS.14.2438 (DIRECT - GROWTH)</t>
  </si>
  <si>
    <t>PORTFOLIO TURNOVER RATIO: 0.26 TIMES</t>
  </si>
  <si>
    <t>An open-ended scheme replicating/tracking Nifty Auto Index (TRI).</t>
  </si>
  <si>
    <t>Investment in equity and equity related instruments comprised in Nifty Auto Index.</t>
  </si>
  <si>
    <t>INE494B04019</t>
  </si>
  <si>
    <t>NAV AS ON 31-MAY-26: RS.11.7882 (REGULAR - IDCW)</t>
  </si>
  <si>
    <t>NAV AS ON 31-MAY-26: RS.11.7882 (REGULAR - GROWTH)</t>
  </si>
  <si>
    <t>NAV AS ON 31-MAY-26: RS.11.9526 (DIRECT - IDCW)</t>
  </si>
  <si>
    <t>NAV AS ON 31-MAY-26: RS.11.9526 (DIRECT - GROWTH)</t>
  </si>
  <si>
    <t>NAV AS ON 01-MAY-26: RS.11.5933 (REGULAR - IDCW)</t>
  </si>
  <si>
    <t>NAV AS ON 01-MAY-26: RS.11.5933 (REGULAR - GROWTH)</t>
  </si>
  <si>
    <t>NAV AS ON 01-MAY-26: RS.11.7493 (DIRECT - IDCW)</t>
  </si>
  <si>
    <t>NAV AS ON 01-MAY-26: RS.11.7493 (DIRECT - GROWTH)</t>
  </si>
  <si>
    <t>Tata Nifty 50 Index Fund</t>
  </si>
  <si>
    <t>(An open-ended equity scheme tracking Nifty 50 Index)</t>
  </si>
  <si>
    <t>•To reflect / mirror the Nifty 50 returns by investing in the same stocks which comprises of NIFTY50.</t>
  </si>
  <si>
    <t>INE030A01027</t>
  </si>
  <si>
    <t>INE021A01026</t>
  </si>
  <si>
    <t>INE849A01020</t>
  </si>
  <si>
    <t>Metals &amp; Minerals Trading</t>
  </si>
  <si>
    <t>INE423A01024</t>
  </si>
  <si>
    <t>NAV AS ON 31-MAY-26: RS.146.5361 (REGULAR - GROWTH)</t>
  </si>
  <si>
    <t>NAV AS ON 31-MAY-26: RS.159.3633 (DIRECT - GROWTH)</t>
  </si>
  <si>
    <t>NAV AS ON 01-MAY-26: RS.149.1672 (REGULAR - GROWTH)</t>
  </si>
  <si>
    <t>NAV AS ON 01-MAY-26: RS.162.1833 (DIRECT - GROWTH)</t>
  </si>
  <si>
    <t>PORTFOLIO TURNOVER RATIO: 0.07 TIMES</t>
  </si>
  <si>
    <t>Tata Nifty 50 Exchange Traded Fund</t>
  </si>
  <si>
    <t>(An Open Ended Exchange Traded Fund tracking Nifty 50 Index)</t>
  </si>
  <si>
    <t>•Investments in Equity &amp; Equity related instruments covered by Nifty 50 Index.</t>
  </si>
  <si>
    <t>NAV AS ON 31-MAY-26: RS.255.0405 (DIRECT PLAN)</t>
  </si>
  <si>
    <t>NAV AS ON 01-MAY-26: RS.259.5343 (DIRECT PLAN)</t>
  </si>
  <si>
    <t>PORTFOLIO TURNOVER RATIO: 0.04 TIMES</t>
  </si>
  <si>
    <t>(An open ended equity scheme investing across large cap, mid cap, small cap stocks)</t>
  </si>
  <si>
    <t>•To Generate Long Term Capital Appreciation.</t>
  </si>
  <si>
    <t>•An open ended equity scheme investing across large cap, mid cap and small cap stocks</t>
  </si>
  <si>
    <t>INE112L01020</t>
  </si>
  <si>
    <t>INE940H01022</t>
  </si>
  <si>
    <t>INE684F01012</t>
  </si>
  <si>
    <t>INE526E01018</t>
  </si>
  <si>
    <t>INE477A01020</t>
  </si>
  <si>
    <t>INE024L01027</t>
  </si>
  <si>
    <t>INE572E01012</t>
  </si>
  <si>
    <t>INE043W01024</t>
  </si>
  <si>
    <t>INE063P01018</t>
  </si>
  <si>
    <t>INE085001019</t>
  </si>
  <si>
    <t>INE551W01018</t>
  </si>
  <si>
    <t>INE142Z01019</t>
  </si>
  <si>
    <t>INE410B01037</t>
  </si>
  <si>
    <t>INE759A01021</t>
  </si>
  <si>
    <t>RESTAURANT BRANDS ASIA LTD</t>
  </si>
  <si>
    <t>INE07T201019</t>
  </si>
  <si>
    <t>INE08ZM01014</t>
  </si>
  <si>
    <t>NAV AS ON 31-MAY-26: RS.14.9276 (REGULAR - IDCW)</t>
  </si>
  <si>
    <t>NAV AS ON 31-MAY-26: RS.14.9276 (REGULAR - GROWTH)</t>
  </si>
  <si>
    <t>NAV AS ON 31-MAY-26: RS.15.7159 (DIRECT - IDCW)</t>
  </si>
  <si>
    <t>NAV AS ON 31-MAY-26: RS.15.7159 (DIRECT - GROWTH)</t>
  </si>
  <si>
    <t>NAV AS ON 01-MAY-26: RS.14.5226 (REGULAR - IDCW)</t>
  </si>
  <si>
    <t>NAV AS ON 01-MAY-26: RS.14.5226 (REGULAR - GROWTH)</t>
  </si>
  <si>
    <t>NAV AS ON 01-MAY-26: RS.15.272 (DIRECT - IDCW)</t>
  </si>
  <si>
    <t>NAV AS ON 01-MAY-26: RS.15.272 (DIRECT - GROWTH)</t>
  </si>
  <si>
    <t>Tata Multi Asset Allocation Fund</t>
  </si>
  <si>
    <t>(An open ended scheme investing in equity, debt &amp; exchange traded commodity derivatives)</t>
  </si>
  <si>
    <t>•Investment in equity &amp; equity related instruments, debt instruments, exchange traded commodity derivatives and other instruments.</t>
  </si>
  <si>
    <t>GOLD (1 KG-1000 GMS) COMMODITY</t>
  </si>
  <si>
    <t>SILVER (30 KG) COMMODITY</t>
  </si>
  <si>
    <t>INE995S01015</t>
  </si>
  <si>
    <t>INE943P01029</t>
  </si>
  <si>
    <t>LE TRAVENUES TECHNOLOGY LTD</t>
  </si>
  <si>
    <t>INE0HV901016</t>
  </si>
  <si>
    <t>AFCONS INFRASTRUCTURE LTD</t>
  </si>
  <si>
    <t>INE101I01011</t>
  </si>
  <si>
    <t>R R KABEL LTD</t>
  </si>
  <si>
    <t>INE777K01022</t>
  </si>
  <si>
    <t>PARADEEP PHOSPHATES LTD</t>
  </si>
  <si>
    <t>INE088F01024</t>
  </si>
  <si>
    <t>FIVE-STAR BUSINESS FINANCE LTD</t>
  </si>
  <si>
    <t>INE128S01021</t>
  </si>
  <si>
    <t>INE926X01010</t>
  </si>
  <si>
    <t>KWALITY WALLS (INDIA) LTD</t>
  </si>
  <si>
    <t>INE2KCE01013</t>
  </si>
  <si>
    <t>*</t>
  </si>
  <si>
    <t>SILVER MINI (5 KGS) COMMODITY^</t>
  </si>
  <si>
    <t>SILVER (30 KG) COMMODITY^</t>
  </si>
  <si>
    <t>GOLD (1 KG-1000 GMS) COMMODITY^</t>
  </si>
  <si>
    <t>INF277K01OK4</t>
  </si>
  <si>
    <t>GOI - 7.10% (08/04/2034)</t>
  </si>
  <si>
    <t>IN0020240019</t>
  </si>
  <si>
    <t>GOI - 7.26% (06/02/2033)</t>
  </si>
  <si>
    <t>IN0020220151</t>
  </si>
  <si>
    <t>GOI - 7.18% (14/08/2033)</t>
  </si>
  <si>
    <t>IN0020230085</t>
  </si>
  <si>
    <t>GOI - 6.33% (05/05/2035)</t>
  </si>
  <si>
    <t>IN0020250026</t>
  </si>
  <si>
    <t>GOI - 7.02% (18/06/2031)</t>
  </si>
  <si>
    <t>IN0020240076</t>
  </si>
  <si>
    <t>SGS MAHARASHTRA 6.77% (30/04/2037)</t>
  </si>
  <si>
    <t>IN2220250053</t>
  </si>
  <si>
    <t>SGS TAMILNADU 7.44% (05/06/2034)</t>
  </si>
  <si>
    <t>IN3120240103</t>
  </si>
  <si>
    <t>GOI - 7.18% (24/07/2037)</t>
  </si>
  <si>
    <t>IN0020230077</t>
  </si>
  <si>
    <t>SGS WEST BENGAL 7.48% (14/02/2043)</t>
  </si>
  <si>
    <t>IN3420230218</t>
  </si>
  <si>
    <t>SGS UTTAR PRADESH 7.46% (22/03/2039)</t>
  </si>
  <si>
    <t>IN3320230326</t>
  </si>
  <si>
    <t>SGS MAHARASHTRA 7.48% (07/02/2035)</t>
  </si>
  <si>
    <t>IN2220230212</t>
  </si>
  <si>
    <t>SGS MAHARASHTRA 7.63% (31/01/2036)</t>
  </si>
  <si>
    <t>IN2220230204</t>
  </si>
  <si>
    <t>SGS MAHARASHTRA 7.63% (31/01/2035)</t>
  </si>
  <si>
    <t>IN2220230196</t>
  </si>
  <si>
    <t>GOI - 5.77% (03/08/2030)</t>
  </si>
  <si>
    <t>IN0020200153</t>
  </si>
  <si>
    <t>** 05.00 % GMR AIRPORTS LTD - 13/02/2027</t>
  </si>
  <si>
    <t>CARE-A</t>
  </si>
  <si>
    <t>INE776C08083</t>
  </si>
  <si>
    <t>CRISIL-AA</t>
  </si>
  <si>
    <t>INE814H07208</t>
  </si>
  <si>
    <t>** 07.34 % SMALL INDUST DEVLOP BANK  OF INDIA - 26/02/2029</t>
  </si>
  <si>
    <t>INE556F08KS8</t>
  </si>
  <si>
    <t>INE020B08EZ2</t>
  </si>
  <si>
    <t>** 08.83 % LIQUID GOLD SERIES 18 - 20/11/2027</t>
  </si>
  <si>
    <t>CRISIL-AAA(SO)</t>
  </si>
  <si>
    <t>INE2R5L15013</t>
  </si>
  <si>
    <t>NAV AS ON 31-MAY-26: RS.25.1348 (REGULAR - IDCW)</t>
  </si>
  <si>
    <t>NAV AS ON 31-MAY-26: RS.25.1348 (REGULAR - GROWTH)</t>
  </si>
  <si>
    <t>NAV AS ON 31-MAY-26: RS.27.8574 (DIRECT - IDCW)</t>
  </si>
  <si>
    <t>NAV AS ON 31-MAY-26: RS.27.8575 (DIRECT - GROWTH)</t>
  </si>
  <si>
    <t>NAV AS ON 01-MAY-26: RS.24.8213 (REGULAR - IDCW)</t>
  </si>
  <si>
    <t>NAV AS ON 01-MAY-26: RS.24.8213 (REGULAR - GROWTH)</t>
  </si>
  <si>
    <t>NAV AS ON 01-MAY-26: RS.27.4798 (DIRECT - IDCW)</t>
  </si>
  <si>
    <t>NAV AS ON 01-MAY-26: RS.27.4798 (DIRECT - GROWTH)</t>
  </si>
  <si>
    <t>AVERAGE MATURITY : 0.59 YEARS</t>
  </si>
  <si>
    <t>Tata Mid Cap Fund</t>
  </si>
  <si>
    <t>(An open-ended equity scheme predominantly investing in mid cap stocks)</t>
  </si>
  <si>
    <t>• Investment predominantly in equity &amp; equity related instruments of growth oriented mid cap companies.</t>
  </si>
  <si>
    <t>INE201P01022</t>
  </si>
  <si>
    <t>INE766P01016</t>
  </si>
  <si>
    <t>INE2J8701016</t>
  </si>
  <si>
    <t>NAV AS ON 31-MAY-26: RS.118.3248 (REGULAR - IDCW)</t>
  </si>
  <si>
    <t>NAV AS ON 31-MAY-26: RS.446.41 (REGULAR - GROWTH)</t>
  </si>
  <si>
    <t>NAV AS ON 31-MAY-26: RS.164.4115 (DIRECT - IDCW)</t>
  </si>
  <si>
    <t>NAV AS ON 31-MAY-26: RS.512.9128 (DIRECT - GROWTH)</t>
  </si>
  <si>
    <t>NAV AS ON 01-MAY-26: RS.116.7036 (REGULAR - IDCW)</t>
  </si>
  <si>
    <t>NAV AS ON 01-MAY-26: RS.440.2938 (REGULAR - GROWTH)</t>
  </si>
  <si>
    <t>NAV AS ON 01-MAY-26: RS.161.9993 (DIRECT - IDCW)</t>
  </si>
  <si>
    <t>NAV AS ON 01-MAY-26: RS.505.3855 (DIRECT - GROWTH)</t>
  </si>
  <si>
    <t>Tata large Cap Fund</t>
  </si>
  <si>
    <t>(An open-ended equity scheme predominantly investing in large cap stock)</t>
  </si>
  <si>
    <t>•Investment predominantly in equity &amp; equity related securities of large cap companies.</t>
  </si>
  <si>
    <t>INE718I01012</t>
  </si>
  <si>
    <t>INE274F01020</t>
  </si>
  <si>
    <t>NAV AS ON 31-MAY-26: RS.494.3721 (REGULAR - GROWTH)</t>
  </si>
  <si>
    <t>NAV AS ON 31-MAY-26: RS.99.1065 (REGULAR - IDCW)</t>
  </si>
  <si>
    <t>NAV AS ON 31-MAY-26: RS.572.5121 (DIRECT - GROWTH)</t>
  </si>
  <si>
    <t>NAV AS ON 31-MAY-26: RS.121.4415 (DIRECT - IDCW)</t>
  </si>
  <si>
    <t>NAV AS ON 01-MAY-26: RS.496.1612 (REGULAR - GROWTH)</t>
  </si>
  <si>
    <t>NAV AS ON 01-MAY-26: RS.99.4652 (REGULAR - IDCW)</t>
  </si>
  <si>
    <t>NAV AS ON 01-MAY-26: RS.574.1064 (DIRECT - GROWTH)</t>
  </si>
  <si>
    <t>NAV AS ON 01-MAY-26: RS.121.7797 (DIRECT - IDCW)</t>
  </si>
  <si>
    <t>Tata large &amp; Mid Cap Fund</t>
  </si>
  <si>
    <t>(An open ended equity scheme investing in both large cap and mid cap stocks)</t>
  </si>
  <si>
    <t>•Investment in equity and equity related instruments of well researched value and growth oriented Large &amp; Mid Cap Companies.</t>
  </si>
  <si>
    <t>INE387A01021</t>
  </si>
  <si>
    <t>NAV AS ON 31-MAY-26: RS.71.8957 (REGULAR - IDCW)</t>
  </si>
  <si>
    <t>NAV AS ON 31-MAY-26: RS.484.6006 (REGULAR - GROWTH)</t>
  </si>
  <si>
    <t>NAV AS ON 31-MAY-26: RS.103.0703 (DIRECT - IDCW)</t>
  </si>
  <si>
    <t>NAV AS ON 31-MAY-26: RS.557.8335 (DIRECT - GROWTH)</t>
  </si>
  <si>
    <t>NAV AS ON 01-MAY-26: RS.71.5329 (REGULAR - IDCW)</t>
  </si>
  <si>
    <t>NAV AS ON 01-MAY-26: RS.482.1553 (REGULAR - GROWTH)</t>
  </si>
  <si>
    <t>NAV AS ON 01-MAY-26: RS.102.4587 (DIRECT - IDCW)</t>
  </si>
  <si>
    <t>NAV AS ON 01-MAY-26: RS.554.5233 (DIRECT - GROWTH)</t>
  </si>
  <si>
    <t>PORTFOLIO TURNOVER RATIO: 0.21 TIMES</t>
  </si>
  <si>
    <t>Tata Infrastructure Fund</t>
  </si>
  <si>
    <t>(An open-ended equity scheme investing in Infrastructure sector)</t>
  </si>
  <si>
    <t>•Investment Predominantly in equity / equity related instruments of the companies in the Infrastructure sector in India.</t>
  </si>
  <si>
    <t>DATA PATTERNS (INDIA) LTD</t>
  </si>
  <si>
    <t>INE0IX101010</t>
  </si>
  <si>
    <t>INE616N01034</t>
  </si>
  <si>
    <t>INE0MWH01014</t>
  </si>
  <si>
    <t>INE195J01029</t>
  </si>
  <si>
    <t>INE0EK901012</t>
  </si>
  <si>
    <t>ISGEC HEAVY ENGINEERING LTD</t>
  </si>
  <si>
    <t>INE858B01029</t>
  </si>
  <si>
    <t>KROSS LTD</t>
  </si>
  <si>
    <t>INE0O6601022</t>
  </si>
  <si>
    <t>TCI EXPRESS LTD</t>
  </si>
  <si>
    <t>INE586V01016</t>
  </si>
  <si>
    <t>BANSAL WIRE INDUSTRIES LTD</t>
  </si>
  <si>
    <t>INE0B9K01025</t>
  </si>
  <si>
    <t>INE634I01029</t>
  </si>
  <si>
    <t>INE640A01023</t>
  </si>
  <si>
    <t>INE0G5901015</t>
  </si>
  <si>
    <t>BROOKFIELD INDIA REAL ESTATE TRUST</t>
  </si>
  <si>
    <t>INE0FDU25010</t>
  </si>
  <si>
    <t>NAV AS ON 31-MAY-26: RS.78.755 (REGULAR - IDCW)</t>
  </si>
  <si>
    <t>NAV AS ON 31-MAY-26: RS.180.4023 (REGULAR - GROWTH)</t>
  </si>
  <si>
    <t>NAV AS ON 31-MAY-26: RS.96.8352 (DIRECT - IDCW)</t>
  </si>
  <si>
    <t>NAV AS ON 31-MAY-26: RS.197.7037 (DIRECT - GROWTH)</t>
  </si>
  <si>
    <t>NAV AS ON 01-MAY-26: RS.83.6845 (REGULAR - IDCW)</t>
  </si>
  <si>
    <t>NAV AS ON 01-MAY-26: RS.176.5482 (REGULAR - GROWTH)</t>
  </si>
  <si>
    <t>NAV AS ON 01-MAY-26: RS.101.3073 (DIRECT - IDCW)</t>
  </si>
  <si>
    <t>NAV AS ON 01-MAY-26: RS.193.3442 (DIRECT - GROWTH)</t>
  </si>
  <si>
    <t>PORTFOLIO TURNOVER RATIO: 0.09 TIMES</t>
  </si>
  <si>
    <t>Tata India Pharma &amp; Healthcare Fund</t>
  </si>
  <si>
    <t>(An open-ended equity scheme investing in Pharma &amp; Healthcare Services Sector)</t>
  </si>
  <si>
    <t>•Investment in equity/equity related instruments of the companies in the Pharma &amp; Healthcare sector in India.</t>
  </si>
  <si>
    <t>INE075I01017</t>
  </si>
  <si>
    <t>INE462A01022</t>
  </si>
  <si>
    <t>INE258B01022</t>
  </si>
  <si>
    <t>INE199A01012</t>
  </si>
  <si>
    <t>INE058A01010</t>
  </si>
  <si>
    <t>INE322A01010</t>
  </si>
  <si>
    <t>CONCORD BIOTECH LTD</t>
  </si>
  <si>
    <t>INE338H01029</t>
  </si>
  <si>
    <t>JUBILANT PHARMOVA LTD</t>
  </si>
  <si>
    <t>INE700A01033</t>
  </si>
  <si>
    <t>CORONA REMEDIES LTD</t>
  </si>
  <si>
    <t>INE02ZQ01018</t>
  </si>
  <si>
    <t>NAV AS ON 31-MAY-26: RS.30.0304 (REGULAR - IDCW)</t>
  </si>
  <si>
    <t>NAV AS ON 31-MAY-26: RS.31.225 (REGULAR - GROWTH)</t>
  </si>
  <si>
    <t>NAV AS ON 31-MAY-26: RS.35.5813 (DIRECT - IDCW)</t>
  </si>
  <si>
    <t>NAV AS ON 31-MAY-26: RS.36.7767 (DIRECT - GROWTH)</t>
  </si>
  <si>
    <t>NAV AS ON 01-MAY-26: RS.30.0252 (REGULAR - IDCW)</t>
  </si>
  <si>
    <t>NAV AS ON 01-MAY-26: RS.30.0252 (REGULAR - GROWTH)</t>
  </si>
  <si>
    <t>NAV AS ON 01-MAY-26: RS.35.3238 (DIRECT - IDCW)</t>
  </si>
  <si>
    <t>NAV AS ON 01-MAY-26: RS.35.3238 (DIRECT - GROWTH)</t>
  </si>
  <si>
    <t>Tata India Innovation Fund</t>
  </si>
  <si>
    <t>(An open-ended equity scheme following innovation theme)</t>
  </si>
  <si>
    <t>•Investment in equity and equity related instruments of companies engaged in and/or expected to benefit from adoption of innovative strategies &amp; theme.</t>
  </si>
  <si>
    <t>INE00FF01025</t>
  </si>
  <si>
    <t>EMMVEE PHOTOVOLTAIC POWER LTD</t>
  </si>
  <si>
    <t>INE1C6T01020</t>
  </si>
  <si>
    <t>INE738I01010</t>
  </si>
  <si>
    <t>INE191A01027</t>
  </si>
  <si>
    <t>INE873D01024</t>
  </si>
  <si>
    <t>INE0WO601020</t>
  </si>
  <si>
    <t>NAV AS ON 31-MAY-26: RS.9.5834 (REGULAR - IDCW)</t>
  </si>
  <si>
    <t>NAV AS ON 31-MAY-26: RS.9.5834 (REGULAR - GROWTH)</t>
  </si>
  <si>
    <t>NAV AS ON 31-MAY-26: RS.9.804 (DIRECT - IDCW)</t>
  </si>
  <si>
    <t>NAV AS ON 31-MAY-26: RS.9.804 (DIRECT - GROWTH)</t>
  </si>
  <si>
    <t>NAV AS ON 01-MAY-26: RS.9.17 (REGULAR - IDCW)</t>
  </si>
  <si>
    <t>NAV AS ON 01-MAY-26: RS.9.17 (REGULAR - GROWTH)</t>
  </si>
  <si>
    <t>NAV AS ON 01-MAY-26: RS.9.3699 (DIRECT - IDCW)</t>
  </si>
  <si>
    <t>NAV AS ON 01-MAY-26: RS.9.3699 (DIRECT - GROWTH)</t>
  </si>
  <si>
    <t>Tata India Consumer Fund</t>
  </si>
  <si>
    <t>(An open ended equity scheme investing in Consumption Oriented Sector)</t>
  </si>
  <si>
    <t>•Investment in equity/equity related instruments of the companies in the Consumption Oriented sector in India.</t>
  </si>
  <si>
    <t>INE739E01017</t>
  </si>
  <si>
    <t>INE0J5401028</t>
  </si>
  <si>
    <t>INE04TZ01018</t>
  </si>
  <si>
    <t>NAV AS ON 31-MAY-26: RS.38.7485 (REGULAR - IDCW)</t>
  </si>
  <si>
    <t>NAV AS ON 31-MAY-26: RS.43.7181 (REGULAR - GROWTH)</t>
  </si>
  <si>
    <t>NAV AS ON 31-MAY-26: RS.49.2866 (DIRECT - IDCW)</t>
  </si>
  <si>
    <t>NAV AS ON 31-MAY-26: RS.50.8554 (DIRECT - GROWTH)</t>
  </si>
  <si>
    <t>NAV AS ON 01-MAY-26: RS.38.855 (REGULAR - IDCW)</t>
  </si>
  <si>
    <t>NAV AS ON 01-MAY-26: RS.43.8382 (REGULAR - GROWTH)</t>
  </si>
  <si>
    <t>NAV AS ON 01-MAY-26: RS.49.3716 (DIRECT - IDCW)</t>
  </si>
  <si>
    <t>NAV AS ON 01-MAY-26: RS.50.9431 (DIRECT - GROWTH)</t>
  </si>
  <si>
    <t>Tata Housing Opportunities Fund</t>
  </si>
  <si>
    <t>(An open-ended equity scheme following housing theme)</t>
  </si>
  <si>
    <t>•An Open ended equity scheme following housing theme</t>
  </si>
  <si>
    <t>INE0JA001018</t>
  </si>
  <si>
    <t>AAVAS FINANCIERS LTD</t>
  </si>
  <si>
    <t>INE216P01012</t>
  </si>
  <si>
    <t>WAKEFIT INNOVATIONS LTD</t>
  </si>
  <si>
    <t>INE0E7301029</t>
  </si>
  <si>
    <t>NAV AS ON 31-MAY-26: RS.14.4307 (REGULAR - IDCW)</t>
  </si>
  <si>
    <t>NAV AS ON 31-MAY-26: RS.14.4307 (REGULAR - GROWTH)</t>
  </si>
  <si>
    <t>NAV AS ON 31-MAY-26: RS.15.3847 (DIRECT - IDCW)</t>
  </si>
  <si>
    <t>NAV AS ON 31-MAY-26: RS.15.3847 (DIRECT - GROWTH)</t>
  </si>
  <si>
    <t>NAV AS ON 01-MAY-26: RS.14.4331 (REGULAR - IDCW)</t>
  </si>
  <si>
    <t>NAV AS ON 01-MAY-26: RS.14.4331 (REGULAR - GROWTH)</t>
  </si>
  <si>
    <t>NAV AS ON 01-MAY-26: RS.15.3672 (DIRECT - IDCW)</t>
  </si>
  <si>
    <t>NAV AS ON 01-MAY-26: RS.15.3672 (DIRECT - GROWTH)</t>
  </si>
  <si>
    <t>Tata Focused Fund</t>
  </si>
  <si>
    <t>(An Open Ended Equity Scheme Investing in maximum 30 stocks across market caps (i.e Multi Cap))</t>
  </si>
  <si>
    <t>•Investment in equity/equity related instruments in a concentrated portfolio of maximum 30 stocks across market capitalisation.</t>
  </si>
  <si>
    <t>NAV AS ON 31-MAY-26: RS.22.781 (REGULAR - IDCW)</t>
  </si>
  <si>
    <t>NAV AS ON 31-MAY-26: RS.22.781 (REGULAR - GROWTH)</t>
  </si>
  <si>
    <t>NAV AS ON 31-MAY-26: RS.25.3335 (DIRECT - IDCW)</t>
  </si>
  <si>
    <t>NAV AS ON 31-MAY-26: RS.25.3335 (DIRECT - GROWTH)</t>
  </si>
  <si>
    <t>NAV AS ON 01-MAY-26: RS.22.4371 (REGULAR - IDCW)</t>
  </si>
  <si>
    <t>NAV AS ON 01-MAY-26: RS.22.4371 (REGULAR - GROWTH)</t>
  </si>
  <si>
    <t>NAV AS ON 01-MAY-26: RS.24.9228 (DIRECT - IDCW)</t>
  </si>
  <si>
    <t>NAV AS ON 01-MAY-26: RS.24.9227 (DIRECT - GROWTH)</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</si>
  <si>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</si>
  <si>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</si>
  <si>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</si>
  <si>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</si>
  <si>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*Investors should consult their financial advisors if in doubt about whether the product is suitable for them. (Pursuant to SEBI approval dated November 18, 2024, Tata Quant Fund is merged with Tata Flexi Cap Fund w.e.f. March 21, 2025)</t>
  </si>
  <si>
    <t>INE193E01025</t>
  </si>
  <si>
    <t>GO DIGIT GENERAL INSURANCE LTD</t>
  </si>
  <si>
    <t>INE03JT01014</t>
  </si>
  <si>
    <t>NAV AS ON 31-MAY-26: RS.23.3407 (REGULAR - IDCW)</t>
  </si>
  <si>
    <t>NAV AS ON 31-MAY-26: RS.23.3407 (REGULAR - GROWTH)</t>
  </si>
  <si>
    <t>NAV AS ON 31-MAY-26: RS.26.1991 (DIRECT - IDCW)</t>
  </si>
  <si>
    <t>NAV AS ON 31-MAY-26: RS.26.1991 (DIRECT - GROWTH)</t>
  </si>
  <si>
    <t>NAV AS ON 01-MAY-26: RS.23.4692 (REGULAR - IDCW)</t>
  </si>
  <si>
    <t>NAV AS ON 01-MAY-26: RS.23.4692 (REGULAR - GROWTH)</t>
  </si>
  <si>
    <t>NAV AS ON 01-MAY-26: RS.26.3163 (DIRECT - IDCW)</t>
  </si>
  <si>
    <t>NAV AS ON 01-MAY-26: RS.26.3163 (DIRECT - GROWTH)</t>
  </si>
  <si>
    <t>Tata Ethical Fund</t>
  </si>
  <si>
    <t>(An open-ended equity scheme following Shariah principles)</t>
  </si>
  <si>
    <t>•Investment predominantly in equity &amp; equity related instruments of shariah principles compliant companies and in other instruments allowed under shariah principles.</t>
  </si>
  <si>
    <t>INE026A01025</t>
  </si>
  <si>
    <t>INE548C01032</t>
  </si>
  <si>
    <t>INE955V01021</t>
  </si>
  <si>
    <t>NAV AS ON 31-MAY-26: RS.360.2708 (REGULAR - GROWTH)</t>
  </si>
  <si>
    <t>NAV AS ON 31-MAY-26: RS.140.914 (REGULAR - IDCW)</t>
  </si>
  <si>
    <t>NAV AS ON 31-MAY-26: RS.415.7383 (DIRECT - GROWTH)</t>
  </si>
  <si>
    <t>NAV AS ON 31-MAY-26: RS.222.2884 (DIRECT - IDCW)</t>
  </si>
  <si>
    <t>NAV AS ON 01-MAY-26: RS.359.802 (REGULAR - GROWTH)</t>
  </si>
  <si>
    <t>NAV AS ON 01-MAY-26: RS.140.7304 (REGULAR - IDCW)</t>
  </si>
  <si>
    <t>NAV AS ON 01-MAY-26: RS.414.7869 (DIRECT - GROWTH)</t>
  </si>
  <si>
    <t>NAV AS ON 01-MAY-26: RS.221.7797 (DIRECT - IDCW)</t>
  </si>
  <si>
    <t>(An open ended equity linked savings scheme with a statutory lock-in of 3 years &amp; tax benefit)</t>
  </si>
  <si>
    <t>•An equity linked savings scheme (ELSS) Investing predominantly in Equity &amp; Equity related instruments.</t>
  </si>
  <si>
    <t>INE491A01021</t>
  </si>
  <si>
    <t>INE454P01035</t>
  </si>
  <si>
    <t>INE19RI01016</t>
  </si>
  <si>
    <t>INE488V01015</t>
  </si>
  <si>
    <t>NAV AS ON 31-MAY-26: RS.92.1861 (REGULAR - IDCW)</t>
  </si>
  <si>
    <t>NAV AS ON 31-MAY-26: RS.225.1 (DIRECT - IDCW)</t>
  </si>
  <si>
    <t>NAV AS ON 31-MAY-26: RS.45.0263 (REGULAR - GROWTH)</t>
  </si>
  <si>
    <t>NAV AS ON 31-MAY-26: RS.52.031 (DIRECT - GROWTH)</t>
  </si>
  <si>
    <t>NAV AS ON 01-MAY-26: RS.91.9776 (REGULAR - IDCW)</t>
  </si>
  <si>
    <t>NAV AS ON 01-MAY-26: RS.224.3898 (DIRECT - IDCW)</t>
  </si>
  <si>
    <t>NAV AS ON 01-MAY-26: RS.44.9245 (REGULAR - GROWTH)</t>
  </si>
  <si>
    <t>NAV AS ON 01-MAY-26: RS.51.8668 (DIRECT - GROWTH)</t>
  </si>
  <si>
    <t>An open ended equity scheme predominatly  investing in dividend yielding stocks.</t>
  </si>
  <si>
    <t>•An open ended equity scheme that aims for growth by primarily investing in equity and equity related instruments of dividend yielding companies.</t>
  </si>
  <si>
    <t>SYRMA SGS TECHNOLOGY LTD</t>
  </si>
  <si>
    <t>INE0DYJ01015</t>
  </si>
  <si>
    <t>INE741K01010</t>
  </si>
  <si>
    <t>CEIGALL INDIA LTD</t>
  </si>
  <si>
    <t>INE0AG901020</t>
  </si>
  <si>
    <t>INF277K01PR6</t>
  </si>
  <si>
    <t>NAV AS ON 31-MAY-26: RS.19.1757 (REGULAR - IDCW)</t>
  </si>
  <si>
    <t>NAV AS ON 31-MAY-26: RS.19.1757 (REGULAR - GROWTH)</t>
  </si>
  <si>
    <t>NAV AS ON 31-MAY-26: RS.20.9283 (DIRECT - IDCW)</t>
  </si>
  <si>
    <t>NAV AS ON 31-MAY-26: RS.20.9283 (DIRECT - GROWTH)</t>
  </si>
  <si>
    <t>NAV AS ON 01-MAY-26: RS.18.9262 (REGULAR - IDCW)</t>
  </si>
  <si>
    <t>NAV AS ON 01-MAY-26: RS.18.9262 (REGULAR - GROWTH)</t>
  </si>
  <si>
    <t>NAV AS ON 01-MAY-26: RS.20.6293 (DIRECT - IDCW)</t>
  </si>
  <si>
    <t>NAV AS ON 01-MAY-26: RS.20.6293 (DIRECT - GROWTH)</t>
  </si>
  <si>
    <t>Tata Digital India Fund</t>
  </si>
  <si>
    <t>(An open-ended equity scheme investing in Information Technology Sector)</t>
  </si>
  <si>
    <t>•Investment in equity/equity related instruments of the companies in Information Technology Sector.</t>
  </si>
  <si>
    <t>INE0CLI01024</t>
  </si>
  <si>
    <t>INE121R01077</t>
  </si>
  <si>
    <t>YATRA ONLINE LTD</t>
  </si>
  <si>
    <t>INE0JR601024</t>
  </si>
  <si>
    <t>NAV AS ON 31-MAY-26: RS.37.6505 (REGULAR - IDCW)</t>
  </si>
  <si>
    <t>NAV AS ON 31-MAY-26: RS.39.1964 (REGULAR - GROWTH)</t>
  </si>
  <si>
    <t>NAV AS ON 31-MAY-26: RS.44.6075 (DIRECT - IDCW)</t>
  </si>
  <si>
    <t>NAV AS ON 31-MAY-26: RS.46.1547 (DIRECT - GROWTH)</t>
  </si>
  <si>
    <t>NAV AS ON 01-MAY-26: RS.39.0891 (REGULAR - IDCW)</t>
  </si>
  <si>
    <t>NAV AS ON 01-MAY-26: RS.39.0891 (REGULAR - GROWTH)</t>
  </si>
  <si>
    <t>NAV AS ON 01-MAY-26: RS.45.9836 (DIRECT - IDCW)</t>
  </si>
  <si>
    <t>NAV AS ON 01-MAY-26: RS.45.9836 (DIRECT - GROWTH)</t>
  </si>
  <si>
    <t>Tata Childrens Fund</t>
  </si>
  <si>
    <t>(An open-ended fund for investment for children having a lock-in for at least 5 years or till the child attains age of majority (whichever is earlier))</t>
  </si>
  <si>
    <t>•Long Term Capital Appreciation by investing predominantly in equity &amp; equity related instruments.</t>
  </si>
  <si>
    <t>INE682M01012</t>
  </si>
  <si>
    <t>INE09VQ01012</t>
  </si>
  <si>
    <t>INE985S01024</t>
  </si>
  <si>
    <t>INE612J01015</t>
  </si>
  <si>
    <t>INE789E01012</t>
  </si>
  <si>
    <t>INE464A01036</t>
  </si>
  <si>
    <t>CHEMPLAST SANMAR LTD</t>
  </si>
  <si>
    <t>INE488A01050</t>
  </si>
  <si>
    <t>INE500L01026</t>
  </si>
  <si>
    <t>NAV AS ON 31-MAY-26: RS.55.3537 (REGULAR - GROWTH)</t>
  </si>
  <si>
    <t>NAV AS ON 31-MAY-26: RS.61.8797 (DIRECT - GROWTH)</t>
  </si>
  <si>
    <t>NAV AS ON 01-MAY-26: RS.55.805 (REGULAR - GROWTH)</t>
  </si>
  <si>
    <t>NAV AS ON 01-MAY-26: RS.62.3525 (DIRECT - GROWTH)</t>
  </si>
  <si>
    <t>PORTFOLIO TURNOVER RATIO: 0.11 TIMES</t>
  </si>
  <si>
    <t>Tata Business Cycle Fund</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</si>
  <si>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</si>
  <si>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</si>
  <si>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SEDEMAC MECHATRONICS LTD</t>
  </si>
  <si>
    <t>INE00XB01019</t>
  </si>
  <si>
    <t>NAV AS ON 31-MAY-26: RS.18.8199 (REGULAR - IDCW)</t>
  </si>
  <si>
    <t>NAV AS ON 31-MAY-26: RS.18.8199 (REGULAR - GROWTH)</t>
  </si>
  <si>
    <t>NAV AS ON 31-MAY-26: RS.20.3061 (DIRECT - IDCW)</t>
  </si>
  <si>
    <t>NAV AS ON 31-MAY-26: RS.20.3061 (DIRECT - GROWTH)</t>
  </si>
  <si>
    <t>NAV AS ON 01-MAY-26: RS.18.378 (REGULAR - IDCW)</t>
  </si>
  <si>
    <t>NAV AS ON 01-MAY-26: RS.18.378 (REGULAR - GROWTH)</t>
  </si>
  <si>
    <t>NAV AS ON 01-MAY-26: RS.19.8084 (DIRECT - IDCW)</t>
  </si>
  <si>
    <t>NAV AS ON 01-MAY-26: RS.19.8084 (DIRECT - GROWTH)</t>
  </si>
  <si>
    <t xml:space="preserve">Tata BSE Sensex Index Fund </t>
  </si>
  <si>
    <t>(An open-ended equity scheme tracking BSE Sensex)</t>
  </si>
  <si>
    <t>•To reflect / mirror the BSE Sensex returns by investing in the same stocks which comprises of BSE Sensex.</t>
  </si>
  <si>
    <t>NAV AS ON 31-MAY-26: RS.187.8727 (REGULAR - GROWTH)</t>
  </si>
  <si>
    <t>NAV AS ON 31-MAY-26: RS.199.3388 (DIRECT - GROWTH)</t>
  </si>
  <si>
    <t>NAV AS ON 01-MAY-26: RS.193.0174 (REGULAR - GROWTH)</t>
  </si>
  <si>
    <t>NAV AS ON 01-MAY-26: RS.204.7494 (DIRECT - GROWTH)</t>
  </si>
  <si>
    <t>(An open-ended scheme replicating / tracking BSE Select Business Groups Index (TRI))</t>
  </si>
  <si>
    <t>•Investment in equity and equity related instruments comprising of BSE Select Business Groups Index.</t>
  </si>
  <si>
    <t>NAV AS ON 31-MAY-26: RS.10.2129 (REGULAR - IDCW)</t>
  </si>
  <si>
    <t>NAV AS ON 31-MAY-26: RS.10.2129 (REGULAR - GROWTH)</t>
  </si>
  <si>
    <t>NAV AS ON 31-MAY-26: RS.10.332 (DIRECT - IDCW)</t>
  </si>
  <si>
    <t>NAV AS ON 31-MAY-26: RS.10.332 (DIRECT - GROWTH)</t>
  </si>
  <si>
    <t>NAV AS ON 01-MAY-26: RS.10.1841 (REGULAR - IDCW)</t>
  </si>
  <si>
    <t>NAV AS ON 01-MAY-26: RS.10.1841 (REGULAR - GROWTH)</t>
  </si>
  <si>
    <t>NAV AS ON 01-MAY-26: RS.10.2964 (DIRECT - IDCW)</t>
  </si>
  <si>
    <t>NAV AS ON 01-MAY-26: RS.10.2964 (DIRECT - GROWTH)</t>
  </si>
  <si>
    <t>(An open ended fund replicating / tracking the BSE Quality Total Return Index (TRI))</t>
  </si>
  <si>
    <t>•Returns that correspond to the total returns of the securities as represented by the BSE Quality Total Return Index, subject to tracking error.</t>
  </si>
  <si>
    <t>NAV AS ON 31-MAY-26: RS.11.4958 (REGULAR - IDCW)</t>
  </si>
  <si>
    <t>NAV AS ON 31-MAY-26: RS.11.4958 (REGULAR - GROWTH)</t>
  </si>
  <si>
    <t>NAV AS ON 31-MAY-26: RS.11.5982 (DIRECT - IDCW)</t>
  </si>
  <si>
    <t>NAV AS ON 31-MAY-26: RS.11.5981 (DIRECT - GROWTH)</t>
  </si>
  <si>
    <t>NAV AS ON 01-MAY-26: RS.11.4527 (REGULAR - IDCW)</t>
  </si>
  <si>
    <t>NAV AS ON 01-MAY-26: RS.11.4527 (REGULAR - GROWTH)</t>
  </si>
  <si>
    <t>NAV AS ON 01-MAY-26: RS.11.5479 (DIRECT - IDCW)</t>
  </si>
  <si>
    <t>NAV AS ON 01-MAY-26: RS.11.5479 (DIRECT - GROWTH)</t>
  </si>
  <si>
    <t>•Returns that correspond to the total returns of the securities as represented by the BSE Multicap Consumption 50-30-20 Index, subject to tracking error.</t>
  </si>
  <si>
    <t>INE451A01017</t>
  </si>
  <si>
    <t>INE0LXG01040</t>
  </si>
  <si>
    <t>INE126A01031</t>
  </si>
  <si>
    <t>INE951I01027</t>
  </si>
  <si>
    <t>INE825A01020</t>
  </si>
  <si>
    <t>INE14LE01019</t>
  </si>
  <si>
    <t>INE176A01028</t>
  </si>
  <si>
    <t>INE179A01014</t>
  </si>
  <si>
    <t>SIGNATUREGLOBAL (INDIA) LTD</t>
  </si>
  <si>
    <t>INE903U01023</t>
  </si>
  <si>
    <t>INE064C01022</t>
  </si>
  <si>
    <t>INE668F01031</t>
  </si>
  <si>
    <t>INE927D01051</t>
  </si>
  <si>
    <t>RELAXO FOOTWEARS LTD</t>
  </si>
  <si>
    <t>INE131B01039</t>
  </si>
  <si>
    <t>INE825V01034</t>
  </si>
  <si>
    <t>NAV AS ON 31-MAY-26: RS.9.2383 (REGULAR - IDCW)</t>
  </si>
  <si>
    <t>NAV AS ON 31-MAY-26: RS.9.2383 (REGULAR - GROWTH)</t>
  </si>
  <si>
    <t>NAV AS ON 31-MAY-26: RS.9.2697 (DIRECT - IDCW)</t>
  </si>
  <si>
    <t>NAV AS ON 31-MAY-26: RS.9.2697 (DIRECT - GROWTH)</t>
  </si>
  <si>
    <t>NAV AS ON 01-MAY-26: RS.9.3624 (REGULAR - IDCW)</t>
  </si>
  <si>
    <t>NAV AS ON 01-MAY-26: RS.9.3624 (REGULAR - GROWTH)</t>
  </si>
  <si>
    <t>NAV AS ON 01-MAY-26: RS.9.3882 (DIRECT - IDCW)</t>
  </si>
  <si>
    <t>NAV AS ON 01-MAY-26: RS.9.3882 (DIRECT - GROWTH)</t>
  </si>
  <si>
    <t>Tata Banking &amp; Financial Service Fund</t>
  </si>
  <si>
    <t>(An open ended equity scheme investing in Banking &amp; Financial Services Sector)</t>
  </si>
  <si>
    <t>•Investment in equity/equity related instruments of the companies in Banking and Financial Services sector in India.</t>
  </si>
  <si>
    <t>CANARA HSBC LIFE INSURANCE COMPANY LTD</t>
  </si>
  <si>
    <t>INE01TY01017</t>
  </si>
  <si>
    <t>STAR HEALTH AND ALLIED INSURANCE COMPANY LTD</t>
  </si>
  <si>
    <t>INE575P01011</t>
  </si>
  <si>
    <t>INE12F801023</t>
  </si>
  <si>
    <t>INE08KJ01020</t>
  </si>
  <si>
    <t>NAV AS ON 31-MAY-26: RS.37.134 (REGULAR - IDCW)</t>
  </si>
  <si>
    <t>NAV AS ON 31-MAY-26: RS.42.0603 (REGULAR - GROWTH)</t>
  </si>
  <si>
    <t>NAV AS ON 31-MAY-26: RS.48.0395 (DIRECT - IDCW)</t>
  </si>
  <si>
    <t>NAV AS ON 31-MAY-26: RS.49.5929 (DIRECT - GROWTH)</t>
  </si>
  <si>
    <t>NAV AS ON 01-MAY-26: RS.37.3434 (REGULAR - IDCW)</t>
  </si>
  <si>
    <t>NAV AS ON 01-MAY-26: RS.42.2975 (REGULAR - GROWTH)</t>
  </si>
  <si>
    <t>NAV AS ON 01-MAY-26: RS.48.2551 (DIRECT - IDCW)</t>
  </si>
  <si>
    <t>NAV AS ON 01-MAY-26: RS.49.8155 (DIRECT - GROWTH)</t>
  </si>
  <si>
    <t>Tata Balanced Advantage Fund</t>
  </si>
  <si>
    <t>(An Open Ended Dynamic Asset Allocation Fund. Tata Equity Savings Fund stands merged with Tata Balanced Advantage Fund with effect from 21st February 2026.)</t>
  </si>
  <si>
    <t>•Capital Appreciation along with generation of income over medium to long term period.</t>
  </si>
  <si>
    <t>• Predominant investment in equity and equity related instruments as well as in debt and money market instruments.</t>
  </si>
  <si>
    <t>MANKIND PHARMA LTD^</t>
  </si>
  <si>
    <t>NEXUS SELECT TRUST</t>
  </si>
  <si>
    <t>INE0NDH25011</t>
  </si>
  <si>
    <t>ALTIUS TELECOM INFRASTRUCTURE TRUST</t>
  </si>
  <si>
    <t>INE0BWS23018</t>
  </si>
  <si>
    <t>GOI - 7.34% (22/04/2064)</t>
  </si>
  <si>
    <t>IN0020240035</t>
  </si>
  <si>
    <t>IN0020210244</t>
  </si>
  <si>
    <t>GOI - 7.09% (05/08/2054)</t>
  </si>
  <si>
    <t>IN0020240118</t>
  </si>
  <si>
    <t>GOI - 6.68% (07/07/2040)</t>
  </si>
  <si>
    <t>IN0020250042</t>
  </si>
  <si>
    <t>SGS ANDHRA PRADESH 6.82% (04/06/2036)</t>
  </si>
  <si>
    <t>IN1020250123</t>
  </si>
  <si>
    <t>GOI - 5.74% (15/11/2026)</t>
  </si>
  <si>
    <t>IN0020210186</t>
  </si>
  <si>
    <t>GOI - 7.32% (13/11/2030)</t>
  </si>
  <si>
    <t>IN0020230135</t>
  </si>
  <si>
    <t>SDL GUJARAT  8.14% (20/03/2029)</t>
  </si>
  <si>
    <t>IN1520180333</t>
  </si>
  <si>
    <t>SGS ANDHRA PRADESH 7.70% (06/12/2029)</t>
  </si>
  <si>
    <t>IN1020230620</t>
  </si>
  <si>
    <t>SGS MAHARASHTRA 7.32% (31/05/2032)</t>
  </si>
  <si>
    <t>IN2220230063</t>
  </si>
  <si>
    <t>SDL HIMACHAL PRADESH 6.36% (29/07/2028)</t>
  </si>
  <si>
    <t>IN1720200030</t>
  </si>
  <si>
    <t>GOI - 6.92% (18/11/2039)</t>
  </si>
  <si>
    <t>IN0020240134</t>
  </si>
  <si>
    <t>SDL KARNATAKA 6.58% (03/06/2030)</t>
  </si>
  <si>
    <t>IN1920200053</t>
  </si>
  <si>
    <t>SDL TAMILNADU 7.11% (31/07/2029)</t>
  </si>
  <si>
    <t>IN3120190068</t>
  </si>
  <si>
    <t>SDL TAMILNADU 6.53% (06/01/2031)</t>
  </si>
  <si>
    <t>IN3120200339</t>
  </si>
  <si>
    <t>SDL MAHARASHTRA 7.60% (15/04/2030)</t>
  </si>
  <si>
    <t>IN2220200025</t>
  </si>
  <si>
    <t>SDL GUJARAT 6.90% (31/03/2030)</t>
  </si>
  <si>
    <t>IN1520200354</t>
  </si>
  <si>
    <t>SDL HARYANA 7.86% (27/12/2027)</t>
  </si>
  <si>
    <t>IN1620170101</t>
  </si>
  <si>
    <t>IN0020160035</t>
  </si>
  <si>
    <t>SDL TAMILNADU 6.95% (07/07/2031)</t>
  </si>
  <si>
    <t>IN3120210106</t>
  </si>
  <si>
    <t>SGS KARNATAKA 7.73% (03/01/2035)</t>
  </si>
  <si>
    <t>IN1920230175</t>
  </si>
  <si>
    <t>SGS UTTAR PRADESH 7.70% (22/11/2035)</t>
  </si>
  <si>
    <t>IN3320230185</t>
  </si>
  <si>
    <t>(II) NON-CONVERTIBLE DEBENTURES/BONDS/ZCB</t>
  </si>
  <si>
    <t>INE151A08356</t>
  </si>
  <si>
    <t>ICRA-AA+</t>
  </si>
  <si>
    <t>INE484J08055</t>
  </si>
  <si>
    <t>INE950O07545</t>
  </si>
  <si>
    <t>** JSW KALINGA STEEL LTD - 24/03/2031 - ZCB</t>
  </si>
  <si>
    <t>INE2QI808033</t>
  </si>
  <si>
    <t>INE403D08314</t>
  </si>
  <si>
    <t>INE511C07979</t>
  </si>
  <si>
    <t>** 07.06 % BROOKFIELD INDIA REAL ESTATE TRUST - 20/12/2030</t>
  </si>
  <si>
    <t>INE0FDU07018</t>
  </si>
  <si>
    <t>** 06.59 % POWER FINANCE CORPORATION - 15/10/2030</t>
  </si>
  <si>
    <t>INE134E08NU7</t>
  </si>
  <si>
    <t>INE484J08089</t>
  </si>
  <si>
    <t>INE511C07AA1</t>
  </si>
  <si>
    <t>CRISIL-AA+</t>
  </si>
  <si>
    <t>INE289B07131</t>
  </si>
  <si>
    <t>INE511C07938</t>
  </si>
  <si>
    <t>** 07.45 % POWER FINANCE CORPORATION - 15/07/2028</t>
  </si>
  <si>
    <t>INE134E08NP7</t>
  </si>
  <si>
    <t>INE511C07870</t>
  </si>
  <si>
    <t>** 07.44 % POWER FINANCE CORPORATION - 15/01/2030</t>
  </si>
  <si>
    <t>INE134E08NO0</t>
  </si>
  <si>
    <t>** 07.41 % POWER FINANCE CORPORATION - 25/02/2030</t>
  </si>
  <si>
    <t>INE134E08KL2</t>
  </si>
  <si>
    <t>INE403D08322</t>
  </si>
  <si>
    <t>INE414G07JS2</t>
  </si>
  <si>
    <t>** 07.10 % NABARD - 29/03/2029</t>
  </si>
  <si>
    <t>INE261F08ET6</t>
  </si>
  <si>
    <t>** 06.66 % NABARD - 12/10/2028</t>
  </si>
  <si>
    <t>INE261F08EP4</t>
  </si>
  <si>
    <t>INE725H08238</t>
  </si>
  <si>
    <t>INE685A07132</t>
  </si>
  <si>
    <t>INE414G07IS4</t>
  </si>
  <si>
    <t>INE848E07BA1</t>
  </si>
  <si>
    <t>** 07.14 % EXIM - 13/12/2029</t>
  </si>
  <si>
    <t>INE514E08GD0</t>
  </si>
  <si>
    <t>INE053F08536</t>
  </si>
  <si>
    <t>** 08.20 % INDIA UNIVERSAL TRUST AL1 - 20/09/2030</t>
  </si>
  <si>
    <t>IND-AAA(SO)</t>
  </si>
  <si>
    <t>INE16J715035</t>
  </si>
  <si>
    <t>** 08.60 % SANSAR JAN 2025 TRUST - 25/10/2028</t>
  </si>
  <si>
    <t>INE1WMT15017</t>
  </si>
  <si>
    <t>** 08.85 % SANSAR JUNE 2024 TRUST - 25/08/2027</t>
  </si>
  <si>
    <t>INE0YWN15017</t>
  </si>
  <si>
    <t>** 08.17 % INDIA UNIVERSAL TRUST AL2 - 21/11/2030</t>
  </si>
  <si>
    <t>INE1CBK15037</t>
  </si>
  <si>
    <t>** 08.03 % INDIA UNIVERSAL TRUST AL2 - 21/09/2026</t>
  </si>
  <si>
    <t>INE1CBK15011</t>
  </si>
  <si>
    <t>NAV AS ON 31-MAY-26: RS.20.5628 (REGULAR - IDCW)</t>
  </si>
  <si>
    <t>NAV AS ON 31-MAY-26: RS.20.5627 (REGULAR - GROWTH)</t>
  </si>
  <si>
    <t>NAV AS ON 31-MAY-26: RS.23.0231 (DIRECT - IDCW)</t>
  </si>
  <si>
    <t>NAV AS ON 31-MAY-26: RS.23.0231 (DIRECT - GROWTH)</t>
  </si>
  <si>
    <t>NAV AS ON 01-MAY-26: RS.20.5154 (REGULAR - IDCW)</t>
  </si>
  <si>
    <t>NAV AS ON 01-MAY-26: RS.20.5154 (REGULAR - GROWTH)</t>
  </si>
  <si>
    <t>NAV AS ON 01-MAY-26: RS.22.9468 (DIRECT - IDCW)</t>
  </si>
  <si>
    <t>NAV AS ON 01-MAY-26: RS.22.9468 (DIRECT - GROWTH)</t>
  </si>
  <si>
    <t>AVERAGE MATURITY : 2.27 YEARS</t>
  </si>
  <si>
    <t>MANKIND PHARMA LTD-FUT-30-JUN-26</t>
  </si>
  <si>
    <t>MANKIND PHARMA LTD-FUT-26-MAY-26</t>
  </si>
  <si>
    <t>NIFTY-OPT-30-JUN-26</t>
  </si>
  <si>
    <t>NIFTY-OPT-26-MAY-26</t>
  </si>
  <si>
    <t>Tata Arbitrage Fund</t>
  </si>
  <si>
    <t>(An open ended scheme investing in arbitrage opportunities)</t>
  </si>
  <si>
    <t>•Income over a short term investment horizon</t>
  </si>
  <si>
    <t>•Investments predominantly in arbitrage opportunities in the cash and derivative segments of the equity markets and by investing the balance in debt and money market instruments.</t>
  </si>
  <si>
    <t>INE148I01020</t>
  </si>
  <si>
    <t>BANK OF BARODA^</t>
  </si>
  <si>
    <t>WAAREE ENERGIES LTD^</t>
  </si>
  <si>
    <t>CANARA BANK^</t>
  </si>
  <si>
    <t>JIO FINANCIAL SERVICES LTD^</t>
  </si>
  <si>
    <t>LIFE INSURANCE CORPORATION OF INDIA^</t>
  </si>
  <si>
    <t>INOX WIND LTD^</t>
  </si>
  <si>
    <t>RAIL VIKAS NIGAM LTD^</t>
  </si>
  <si>
    <t>PUNJAB NATIONAL BANK^</t>
  </si>
  <si>
    <t>GMR AIRPORTS LTD^</t>
  </si>
  <si>
    <t>UNION BANK OF INDIA^</t>
  </si>
  <si>
    <t>BANK OF INDIA^</t>
  </si>
  <si>
    <t>KALYAN JEWELLERS INDIA LTD^</t>
  </si>
  <si>
    <t>STATE BANK OF INDIA^</t>
  </si>
  <si>
    <t>OIL &amp; NATURAL GAS CO.^</t>
  </si>
  <si>
    <t>INF277K011T0</t>
  </si>
  <si>
    <t>(I) NON-CONVERTIBLE DEBENTURES/BONDS</t>
  </si>
  <si>
    <t>INE020B08FC8</t>
  </si>
  <si>
    <t>** 06.27 % POWER FINANCE CORPORATION - 15/07/2027</t>
  </si>
  <si>
    <t>INE134E08NT9</t>
  </si>
  <si>
    <t>INE020B08ED9</t>
  </si>
  <si>
    <t>INE403D08306</t>
  </si>
  <si>
    <t>INE721A07RH9</t>
  </si>
  <si>
    <t>** 07.58 % NABARD - 31/07/2026</t>
  </si>
  <si>
    <t>INE261F08DX0</t>
  </si>
  <si>
    <t>INE484J08048</t>
  </si>
  <si>
    <t>INE115A07PN6</t>
  </si>
  <si>
    <t>INE115A07QT1</t>
  </si>
  <si>
    <t>INE121A07SM0</t>
  </si>
  <si>
    <t>INE916DA7SF5</t>
  </si>
  <si>
    <t>INE306N07NO7</t>
  </si>
  <si>
    <t>** 07.13 % POWER FINANCE CORPORATION - 15/07/2026</t>
  </si>
  <si>
    <t>INE134E08LP1</t>
  </si>
  <si>
    <t>INE498L07012</t>
  </si>
  <si>
    <t>** - SMALL INDUST DEVLOP BANK  OF INDIA - CD - 23/10/2026</t>
  </si>
  <si>
    <t>INE556F16BM3</t>
  </si>
  <si>
    <t>** - NABARD - CD - 28/01/2027</t>
  </si>
  <si>
    <t>INE261F16AH2</t>
  </si>
  <si>
    <t>** - CANARA BANK - CD - 28/01/2027</t>
  </si>
  <si>
    <t>INE476A16G28</t>
  </si>
  <si>
    <t>** - NABARD - CD - 17/03/2027</t>
  </si>
  <si>
    <t>INE261F16AP5</t>
  </si>
  <si>
    <t>** - SMALL INDUST DEVLOP BANK  OF INDIA - CD - 04/12/2026</t>
  </si>
  <si>
    <t>INE556F16BS0</t>
  </si>
  <si>
    <t>** - SMALL INDUST DEVLOP BANK  OF INDIA - CD - 25/03/2027</t>
  </si>
  <si>
    <t>INE556F16CD0</t>
  </si>
  <si>
    <t>** - NABARD - CD - 22/01/2027</t>
  </si>
  <si>
    <t>INE261F16AF6</t>
  </si>
  <si>
    <t>** - NABARD - CD - 04/02/2027</t>
  </si>
  <si>
    <t>INE261F16AJ8</t>
  </si>
  <si>
    <t>INE121A14YF8</t>
  </si>
  <si>
    <t>** - SMALL INDUST DEVLOP BANK  OF INDIA - CD - 13/10/2026</t>
  </si>
  <si>
    <t>INE556F16BL5</t>
  </si>
  <si>
    <t>** - SMALL INDUST DEVLOP BANK  OF INDIA - CD - 10/11/2026</t>
  </si>
  <si>
    <t>INE556F16BR2</t>
  </si>
  <si>
    <t>** - SMALL INDUST DEVLOP BANK  OF INDIA - CD - 14/01/2027</t>
  </si>
  <si>
    <t>INE556F16BV4</t>
  </si>
  <si>
    <t>** - BANK OF BARODA - CD - 04/02/2027</t>
  </si>
  <si>
    <t>INE028A16LF7</t>
  </si>
  <si>
    <t>** - CANARA BANK - CD - 12/03/2027</t>
  </si>
  <si>
    <t>INE476A16H92</t>
  </si>
  <si>
    <t>INE040A16HN4</t>
  </si>
  <si>
    <t>** - SMALL INDUST DEVLOP BANK  OF INDIA - CD - 27/10/2026</t>
  </si>
  <si>
    <t>INE556F16BN1</t>
  </si>
  <si>
    <t>** - SMALL INDUST DEVLOP BANK  OF INDIA - CD - 28/01/2027</t>
  </si>
  <si>
    <t>INE556F16BW2</t>
  </si>
  <si>
    <t>** - PUNJAB &amp; SIND BANK - CD - 12/03/2027</t>
  </si>
  <si>
    <t>INE608A16TC6</t>
  </si>
  <si>
    <t>** - BANK OF BARODA - CD - 04/12/2026</t>
  </si>
  <si>
    <t>INE028A16KO1</t>
  </si>
  <si>
    <t>** - BANK OF BARODA - CD - 25/01/2027</t>
  </si>
  <si>
    <t>INE028A16LD2</t>
  </si>
  <si>
    <t>** - SMALL INDUST DEVLOP BANK  OF INDIA - CD - 04/02/2027</t>
  </si>
  <si>
    <t>INE556F16BY8</t>
  </si>
  <si>
    <t>** - BANK OF BARODA - CD - 08/03/2027</t>
  </si>
  <si>
    <t>INE028A16LS0</t>
  </si>
  <si>
    <t>** - NABARD - CD - 10/03/2027</t>
  </si>
  <si>
    <t>INE261F16AO8</t>
  </si>
  <si>
    <t>** - CANARA BANK - CD - 04/03/2027</t>
  </si>
  <si>
    <t>INE476A16H43</t>
  </si>
  <si>
    <t>NAV AS ON 31-MAY-26: RS.14.4035 (REGULAR - MONTHLY IDCW)</t>
  </si>
  <si>
    <t>NAV AS ON 31-MAY-26: RS.15.0681 (REGULAR - GROWTH)</t>
  </si>
  <si>
    <t>NAV AS ON 31-MAY-26: RS.15.3356 (DIRECT - MONTHLY IDCW)</t>
  </si>
  <si>
    <t>NAV AS ON 31-MAY-26: RS.15.9634 (DIRECT - GROWTH)</t>
  </si>
  <si>
    <t>NAV AS ON 01-MAY-26: RS.14.3962 (REGULAR - MONTHLY IDCW)</t>
  </si>
  <si>
    <t>NAV AS ON 01-MAY-26: RS.15.0606 (REGULAR - GROWTH)</t>
  </si>
  <si>
    <t>NAV AS ON 01-MAY-26: RS.15.3183 (DIRECT - MONTHLY IDCW)</t>
  </si>
  <si>
    <t>NAV AS ON 01-MAY-26: RS.15.9454 (DIRECT - GROWTH)</t>
  </si>
  <si>
    <t>AVERAGE MATURITY : 0.12 YEARS</t>
  </si>
  <si>
    <t>BANK OF BARODA-FUT-28-JUL-26</t>
  </si>
  <si>
    <t>BANK OF BARODA-FUT-30-JUN-26</t>
  </si>
  <si>
    <t>BANK OF INDIA-FUT-30-JUN-26</t>
  </si>
  <si>
    <t>CANARA BANK-FUT-28-JUL-26</t>
  </si>
  <si>
    <t>CANARA BANK-FUT-30-JUN-26</t>
  </si>
  <si>
    <t>GMR AIRPORTS LTD-FUT-30-JUN-26</t>
  </si>
  <si>
    <t>INOX WIND LTD-FUT-30-JUN-26</t>
  </si>
  <si>
    <t>JIO FINANCIAL SERVICES LTD-FUT-28-JUL-26</t>
  </si>
  <si>
    <t>JIO FINANCIAL SERVICES LTD-FUT-30-JUN-26</t>
  </si>
  <si>
    <t>KALYAN JEWELLERS INDIA LTD-FUT-30-JUN-26</t>
  </si>
  <si>
    <t>LIFE INSURANCE CORPORATION OF INDIA-FUT-30-JUN-26</t>
  </si>
  <si>
    <t>OIL &amp; NATURAL GAS CO.-FUT-30-JUN-26</t>
  </si>
  <si>
    <t>PUNJAB NATIONAL BANK-FUT-28-JUL-26</t>
  </si>
  <si>
    <t>PUNJAB NATIONAL BANK-FUT-30-JUN-26</t>
  </si>
  <si>
    <t>RAIL VIKAS NIGAM LTD-FUT-30-JUN-26</t>
  </si>
  <si>
    <t>STATE BANK OF INDIA-FUT-28-JUL-26</t>
  </si>
  <si>
    <t>STATE BANK OF INDIA-FUT-30-JUN-26</t>
  </si>
  <si>
    <t>UNION BANK OF INDIA-FUT-30-JUN-26</t>
  </si>
  <si>
    <t>WAAREE ENERGIES LTD-FUT-28-JUL-26</t>
  </si>
  <si>
    <t>WAAREE ENERGIES LTD-FUT-30-JUN-26</t>
  </si>
  <si>
    <t>MAZAGON DOCK SHIPBUILDERS LTD-FUT-30-JUN-26</t>
  </si>
  <si>
    <t>BANK OF BARODA-FUT-26-MAY-26</t>
  </si>
  <si>
    <t>BANK OF INDIA-FUT-26-MAY-26</t>
  </si>
  <si>
    <t>CANARA BANK-FUT-26-MAY-26</t>
  </si>
  <si>
    <t>FSN E COMMERCE VENTURES LTD-FUT-26-MAY-26</t>
  </si>
  <si>
    <t>GMR AIRPORTS LTD-FUT-26-MAY-26</t>
  </si>
  <si>
    <t>INOX WIND LTD-FUT-26-MAY-26</t>
  </si>
  <si>
    <t>JIO FINANCIAL SERVICES LTD-FUT-26-MAY-26</t>
  </si>
  <si>
    <t>KALYAN JEWELLERS INDIA LTD-FUT-26-MAY-26</t>
  </si>
  <si>
    <t>MAZAGON DOCK SHIPBUILDERS LTD-FUT-26-MAY-26</t>
  </si>
  <si>
    <t>OIL &amp; NATURAL GAS CO.-FUT-26-MAY-26</t>
  </si>
  <si>
    <t>PUNJAB NATIONAL BANK-FUT-26-MAY-26</t>
  </si>
  <si>
    <t>STATE BANK OF INDIA-FUT-26-MAY-26</t>
  </si>
  <si>
    <t>UNION BANK OF INDIA-FUT-26-MAY-26</t>
  </si>
  <si>
    <t>WAAREE ENERGIES LTD-FUT-26-MAY-26</t>
  </si>
  <si>
    <t>Tata Aggressive Hybrid Fund</t>
  </si>
  <si>
    <t>(An open-ended hybrid scheme investing predominantly in equity &amp; equity related instruments)</t>
  </si>
  <si>
    <t>•Investment predominantly in equity &amp; equity related instruments (65% - 80%) &amp; some portion (between 20% to 35%) in fixed income instruments.</t>
  </si>
  <si>
    <t>SGS MAHARASHTRA 6.76% (23/04/2037)</t>
  </si>
  <si>
    <t>IN2220250012</t>
  </si>
  <si>
    <t>GOI - 7.17% (17/04/2030)</t>
  </si>
  <si>
    <t>IN0020230036</t>
  </si>
  <si>
    <t>GOI - 7.09% (25/11/2074)</t>
  </si>
  <si>
    <t>IN0020240142</t>
  </si>
  <si>
    <t>SDL GUJARAT  7.80% (27/12/2027)</t>
  </si>
  <si>
    <t>IN1520170151</t>
  </si>
  <si>
    <t>SGS MAHARASHTRA 7.45% (20/03/2037)</t>
  </si>
  <si>
    <t>IN2220230295</t>
  </si>
  <si>
    <t>GOI - 7.26% (22/08/2032)</t>
  </si>
  <si>
    <t>IN0020220060</t>
  </si>
  <si>
    <t>SGS UTTAR PRADESH 7.62% (20/12/2034)</t>
  </si>
  <si>
    <t>IN3320230227</t>
  </si>
  <si>
    <t>SGS MAHARASHTRA 7.49% (07/02/2036)</t>
  </si>
  <si>
    <t>IN2220230220</t>
  </si>
  <si>
    <t>SGS TAMILNADU 7.42% (03/04/2034)</t>
  </si>
  <si>
    <t>IN3120240012</t>
  </si>
  <si>
    <t>SDL UTTAR PRADESH 7.85% (27/12/2027)</t>
  </si>
  <si>
    <t>IN3320170167</t>
  </si>
  <si>
    <t>SGS WEST BENGAL 7.53% (27/03/2044)</t>
  </si>
  <si>
    <t>IN3420230317</t>
  </si>
  <si>
    <t>SGS GUJARAT 7.64% (10/01/2031)</t>
  </si>
  <si>
    <t>IN1520230187</t>
  </si>
  <si>
    <t>GOI - 8.13% (22/06/2045)</t>
  </si>
  <si>
    <t>IN0020150044</t>
  </si>
  <si>
    <t>GOI - 7.25% (12/06/2063)</t>
  </si>
  <si>
    <t>IN0020230044</t>
  </si>
  <si>
    <t>GOI -  8.30% (02/07/2040)</t>
  </si>
  <si>
    <t>IN0020100031</t>
  </si>
  <si>
    <t>SGS MAHARASHTRA 7.21% (21/08/2035)</t>
  </si>
  <si>
    <t>IN2220240146</t>
  </si>
  <si>
    <t>GOI - 6.19% (16/09/2034)</t>
  </si>
  <si>
    <t>IN0020200096</t>
  </si>
  <si>
    <t>SDL MAHARASHTRA 7.33% (13/09/2027)</t>
  </si>
  <si>
    <t>IN2220170103</t>
  </si>
  <si>
    <t>GOI - 6.57% (05/12/2033)</t>
  </si>
  <si>
    <t>IN0020160100</t>
  </si>
  <si>
    <t>INE115A07NP6</t>
  </si>
  <si>
    <t>INE121A07SG2</t>
  </si>
  <si>
    <t>** 07.26 % JIO CREDIT LTD - 18/11/2030</t>
  </si>
  <si>
    <t>INE282H07042</t>
  </si>
  <si>
    <t>INE121A08PP7</t>
  </si>
  <si>
    <t>INE071G07660</t>
  </si>
  <si>
    <t>INE225R08048</t>
  </si>
  <si>
    <t>INE053F08122</t>
  </si>
  <si>
    <t>NAV AS ON 31-MAY-26: RS.426.068 (REGULAR - GROWTH)</t>
  </si>
  <si>
    <t>NAV AS ON 31-MAY-26: RS.75.8564 (REGULAR - IDCW)</t>
  </si>
  <si>
    <t>NAV AS ON 31-MAY-26: RS.81.0598 (REGULAR - MONTHLY IDCW)</t>
  </si>
  <si>
    <t>NAV AS ON 31-MAY-26: RS.482.2622 (DIRECT - GROWTH)</t>
  </si>
  <si>
    <t>NAV AS ON 31-MAY-26: RS.94.6828 (DIRECT - IDCW)</t>
  </si>
  <si>
    <t>NAV AS ON 31-MAY-26: RS.97.5173 (DIRECT - MONTHLY IDCW)</t>
  </si>
  <si>
    <t>NAV AS ON 01-MAY-26: RS.426.4663 (REGULAR - GROWTH)</t>
  </si>
  <si>
    <t>NAV AS ON 01-MAY-26: RS.75.9276 (REGULAR - IDCW)</t>
  </si>
  <si>
    <t>NAV AS ON 01-MAY-26: RS.81.9449 (REGULAR - MONTHLY IDCW)</t>
  </si>
  <si>
    <t>NAV AS ON 01-MAY-26: RS.482.3436 (DIRECT - GROWTH)</t>
  </si>
  <si>
    <t>NAV AS ON 01-MAY-26: RS.94.6944 (DIRECT - IDCW)</t>
  </si>
  <si>
    <t>NAV AS ON 01-MAY-26: RS.98.3432 (DIRECT - MONTHLY IDCW)</t>
  </si>
  <si>
    <t>AVERAGE MATURITY : 1.22 YEARS</t>
  </si>
  <si>
    <t>Tata Ultra Short Term Fund</t>
  </si>
  <si>
    <t>(An open ended ultra‐short term debt scheme investing in instruments such that the Macaulay duration (Refer page 17 of SID) of the portfolio is between 3 months and 6 months. A Relatively Low Interest Rate Risk and Moderate Credit Risk.)</t>
  </si>
  <si>
    <t>•Regular Income Over Short Term.</t>
  </si>
  <si>
    <t>•Investment in Debt &amp; Money Market instruments such that the Macaulay Duration of the portfolio is between 3 months - 6 months.</t>
  </si>
  <si>
    <t>** 07.43 % SMALL INDUST DEVLOP BANK  OF INDIA - 31/08/2026</t>
  </si>
  <si>
    <t>INE556F08KH1</t>
  </si>
  <si>
    <t>INE033L07IC6</t>
  </si>
  <si>
    <t>INE814H07190</t>
  </si>
  <si>
    <t>INE071G07694</t>
  </si>
  <si>
    <t>INE202B07JR4</t>
  </si>
  <si>
    <t>INE248U07GJ0</t>
  </si>
  <si>
    <t>** 07.50 % NABARD - 31/08/2026</t>
  </si>
  <si>
    <t>INE261F08EA6</t>
  </si>
  <si>
    <t>CRISIL-AA-</t>
  </si>
  <si>
    <t>INE896L07AR1</t>
  </si>
  <si>
    <t>** 07.44 % SMALL INDUST DEVLOP BANK  OF INDIA - 04/09/2026</t>
  </si>
  <si>
    <t>INE556F08KI9</t>
  </si>
  <si>
    <t>ICRA-AA</t>
  </si>
  <si>
    <t>INE539K07320</t>
  </si>
  <si>
    <t>INE248U07GI2</t>
  </si>
  <si>
    <t>INE289B07115</t>
  </si>
  <si>
    <t>INE896L07AQ3</t>
  </si>
  <si>
    <t>INE202B07JW4</t>
  </si>
  <si>
    <t>INE140A07831</t>
  </si>
  <si>
    <t>INE516Y07519</t>
  </si>
  <si>
    <t>** 06.35 % POWER FINANCE CORPORATION - 30/06/2026</t>
  </si>
  <si>
    <t>INE134E08LG0</t>
  </si>
  <si>
    <t>C) MONEY MARKET INSTRUMENTS</t>
  </si>
  <si>
    <t>** - INDIAN BANK - CD - 04/12/2026</t>
  </si>
  <si>
    <t>INE562A16QM0</t>
  </si>
  <si>
    <t>INE238AD6BQ1</t>
  </si>
  <si>
    <t>INE168A16NG5</t>
  </si>
  <si>
    <t>INE036D16JK8</t>
  </si>
  <si>
    <t>** - BANK OF BARODA - CD - 05/11/2026</t>
  </si>
  <si>
    <t>INE028A16KH5</t>
  </si>
  <si>
    <t>INE551W16CK1</t>
  </si>
  <si>
    <t>INE528G16X52</t>
  </si>
  <si>
    <t>INE063P16BM9</t>
  </si>
  <si>
    <t>** - PUNJAB NATIONAL BANK - CD - 15/09/2026</t>
  </si>
  <si>
    <t>INE160A16UT0</t>
  </si>
  <si>
    <t>** - AU SMALL FINANCE BANK - CD - 06/11/2026</t>
  </si>
  <si>
    <t>INE949L16DZ6</t>
  </si>
  <si>
    <t>** - BANK OF BARODA - CD - 16/09/2026</t>
  </si>
  <si>
    <t>INE028A16KC6</t>
  </si>
  <si>
    <t>INE530B14GW0</t>
  </si>
  <si>
    <t>** - BANK OF BARODA - CD - 25/11/2026</t>
  </si>
  <si>
    <t>INE028A16KK9</t>
  </si>
  <si>
    <t>** TREASURY BILL 182 DAYS (09/07/2026)</t>
  </si>
  <si>
    <t>IN002025Y404</t>
  </si>
  <si>
    <t>** - MUTHOOT FINCORP - CP - 04/02/2027</t>
  </si>
  <si>
    <t>INE549K14CL3</t>
  </si>
  <si>
    <t>** - MUTHOOT FINCORP - CP - 23/06/2026</t>
  </si>
  <si>
    <t>INE549K14BZ5</t>
  </si>
  <si>
    <t>** - MUTHOOT FINCORP - CP - 30/10/2026</t>
  </si>
  <si>
    <t>INE549K14CE8</t>
  </si>
  <si>
    <t>INE095A161D2</t>
  </si>
  <si>
    <t>INE528G16X45</t>
  </si>
  <si>
    <t>** TREASURY BILL 364 DAYS (25/06/2026)</t>
  </si>
  <si>
    <t>IN002025Z138</t>
  </si>
  <si>
    <t>(D) TREPS</t>
  </si>
  <si>
    <t>E) REPO</t>
  </si>
  <si>
    <t>NAV AS ON 31-MAY-26: RS.10.3859 (REGULAR - WEEKLY IDCW)</t>
  </si>
  <si>
    <t>NAV AS ON 31-MAY-26: RS.14.9027 (REGULAR - MONTHLY IDCW)</t>
  </si>
  <si>
    <t>NAV AS ON 31-MAY-26: RS.14.897 (REGULAR - GROWTH)</t>
  </si>
  <si>
    <t>NAV AS ON 31-MAY-26: RS.10.4155 (DIRECT - WEEKLY IDCW)</t>
  </si>
  <si>
    <t>NAV AS ON 31-MAY-26: RS.15.7995 (DIRECT - MONTHLY IDCW)</t>
  </si>
  <si>
    <t>NAV AS ON 31-MAY-26: RS.15.7784 (DIRECT - GROWTH)</t>
  </si>
  <si>
    <t>Tata Treasury Advantage Fund</t>
  </si>
  <si>
    <t>(An open ended low duration debt scheme investing in instruments such that the Macaulay duration of portfolio is
between 6 months and 12 months. (Refer page 15 of the SID).A Moderate Interest Rate Risk and Moderate Credit Risk.)</t>
  </si>
  <si>
    <t>• Regular Fixed Income for Short Term.</t>
  </si>
  <si>
    <t>• Investment in Debt &amp; Money Market Instruments.</t>
  </si>
  <si>
    <t>B-II</t>
  </si>
  <si>
    <t>SDL KERALA 7.80% (15/03/2027)</t>
  </si>
  <si>
    <t>IN2020160155</t>
  </si>
  <si>
    <t>SDL ANDHRA PRADESH 6.55% (27/05/2028)</t>
  </si>
  <si>
    <t>IN1020200144</t>
  </si>
  <si>
    <t>SDL HARYANA 7.63% (01/06/2028)</t>
  </si>
  <si>
    <t>IN1620220070</t>
  </si>
  <si>
    <t>SDL MAHARASHTRA 6.54% (27/05/2030)</t>
  </si>
  <si>
    <t>IN2220200033</t>
  </si>
  <si>
    <t>SDL MADHYA PRADESH 8.42% (08/08/2028)</t>
  </si>
  <si>
    <t>IN2120180053</t>
  </si>
  <si>
    <t>SDL GUJARAT 8.17% (19/12/2028)</t>
  </si>
  <si>
    <t>IN1520180226</t>
  </si>
  <si>
    <t>SDL KARNATAKA 08.08% (26/12/2028)</t>
  </si>
  <si>
    <t>IN1920180115</t>
  </si>
  <si>
    <t>SDL TAMILNADU 08.68% (10/10/2028)</t>
  </si>
  <si>
    <t>IN3120180143</t>
  </si>
  <si>
    <t>SDL KARNATAKA 8.52% (28/11/2028)</t>
  </si>
  <si>
    <t>IN1920180081</t>
  </si>
  <si>
    <t>INE186K07122</t>
  </si>
  <si>
    <t>INE477A07415</t>
  </si>
  <si>
    <t>** 07.70 % NABARD - 30/09/2027</t>
  </si>
  <si>
    <t>INE261F08EI9</t>
  </si>
  <si>
    <t>INE115A07QO2</t>
  </si>
  <si>
    <t>INE071G07819</t>
  </si>
  <si>
    <t>** 07.48 % NABARD - 15/09/2028</t>
  </si>
  <si>
    <t>INE261F08EO7</t>
  </si>
  <si>
    <t>** 07.20 % KNOWLEDGE REALTY TRUST - 26/09/2028</t>
  </si>
  <si>
    <t>INE1JAR07010</t>
  </si>
  <si>
    <t>** 08.00 % NEXUS SELECT TRUST - 16/06/2028</t>
  </si>
  <si>
    <t>INE0NDH07027</t>
  </si>
  <si>
    <t>INE00V208124</t>
  </si>
  <si>
    <t>INE033L07IO1</t>
  </si>
  <si>
    <t>INE403D08207</t>
  </si>
  <si>
    <t>INE16J715027</t>
  </si>
  <si>
    <t>INE16J715019</t>
  </si>
  <si>
    <t>** - SMALL INDUST DEVLOP BANK  OF INDIA - CP - 03/06/2026</t>
  </si>
  <si>
    <t>INE556F14LT2</t>
  </si>
  <si>
    <t>INE704I14LA2</t>
  </si>
  <si>
    <t>INE040A16HY1</t>
  </si>
  <si>
    <t>** - UNION BANK OF INDIA - CD - 12/03/2027</t>
  </si>
  <si>
    <t>INE692A16LU9</t>
  </si>
  <si>
    <t>** TREASURY BILL 364 DAYS (06/08/2026)</t>
  </si>
  <si>
    <t>IN002025Z195</t>
  </si>
  <si>
    <t>** TREASURY BILL 182 DAYS (13/08/2026)</t>
  </si>
  <si>
    <t>IN002025Y453</t>
  </si>
  <si>
    <t>** - CANARA BANK - CD - 14/09/2026</t>
  </si>
  <si>
    <t>INE476A16I42</t>
  </si>
  <si>
    <t>INE238AD6CB1</t>
  </si>
  <si>
    <t>** - INDIAN BANK - CD - 12/01/2027</t>
  </si>
  <si>
    <t>INE562A16QE7</t>
  </si>
  <si>
    <t>INE238AD6BW9</t>
  </si>
  <si>
    <t>INE09OL14IN7</t>
  </si>
  <si>
    <t>INE040A16IU7</t>
  </si>
  <si>
    <t>** TREASURY BILL 364 DAYS (16/07/2026)</t>
  </si>
  <si>
    <t>IN002025Z161</t>
  </si>
  <si>
    <t>INE865C14PX7</t>
  </si>
  <si>
    <t>** - SMALL INDUST DEVLOP BANK  OF INDIA - CD - 24/09/2026</t>
  </si>
  <si>
    <t>INE556F16BK7</t>
  </si>
  <si>
    <t>INE296A14D13</t>
  </si>
  <si>
    <t>INE296A14D21</t>
  </si>
  <si>
    <t>INE040A16JC3</t>
  </si>
  <si>
    <t>NAV AS ON 31-MAY-26: RS.1003.9 (REGULAR - DAILY IDCW)</t>
  </si>
  <si>
    <t>NAV AS ON 31-MAY-26: RS.1008.9319 (REGULAR - WEEKLY IDCW)</t>
  </si>
  <si>
    <t>NAV AS ON 31-MAY-26: RS.4129.0697 (REGULAR - GROWTH)</t>
  </si>
  <si>
    <t>NAV AS ON 31-MAY-26: RS.2617.1043 (REGULAR - PERIODIC IDCW)</t>
  </si>
  <si>
    <t>NAV AS ON 31-MAY-26: RS.1003.9217 (DIRECT - DAILY IDCW)</t>
  </si>
  <si>
    <t>NAV AS ON 31-MAY-26: RS.1009.1066 (DIRECT - WEEKLY IDCW)</t>
  </si>
  <si>
    <t>NAV AS ON 31-MAY-26: RS.4259.3845 (DIRECT - GROWTH)</t>
  </si>
  <si>
    <t>NAV AS ON 31-MAY-26: RS.2701.618 (DIRECT - PERIODIC IDCW)</t>
  </si>
  <si>
    <t>Tata Short Term Bond Fund</t>
  </si>
  <si>
    <t>(An open ended short term debt scheme investing in instruments with Macaulay duration between 1 year and 3 years (Refer to page no. 15 of SID). A Relatively High Interest Rate Risk and Moderate Credit Risk.)
(Tata Crisil-IBX Gilt Index-April 2026 Index Fund will stand merged with Tata Short Term Bond Fund w.e.f 14th Feb 2026)</t>
  </si>
  <si>
    <t>•Regular Fixed Income for Short Term.</t>
  </si>
  <si>
    <t>•Investment in Debt / Money Market instruments / GovernmentSecurities.</t>
  </si>
  <si>
    <t xml:space="preserve">Interest Rate Risk </t>
  </si>
  <si>
    <t>↓</t>
  </si>
  <si>
    <t>B-III</t>
  </si>
  <si>
    <t>INF277KA1372</t>
  </si>
  <si>
    <t>SGS ANDHRA PRADESH 6.77% (06/08/2031)</t>
  </si>
  <si>
    <t>IN1020250255</t>
  </si>
  <si>
    <t>SDL TAMILNADU 8.18% (19/12/2028)</t>
  </si>
  <si>
    <t>IN3120180192</t>
  </si>
  <si>
    <t>INE403D08272</t>
  </si>
  <si>
    <t>INE403D08231</t>
  </si>
  <si>
    <t>** 07.45 % EXIM - 12/04/2028</t>
  </si>
  <si>
    <t>INE514E08GB4</t>
  </si>
  <si>
    <t>INE053F07AD1</t>
  </si>
  <si>
    <t>** 07.59 % NATIONAL HOUSING BANK - 08/09/2027</t>
  </si>
  <si>
    <t>INE557F08FZ1</t>
  </si>
  <si>
    <t>** 07.53 % NABARD - 24/03/2028</t>
  </si>
  <si>
    <t>INE261F08EM1</t>
  </si>
  <si>
    <t>INE377Y07532</t>
  </si>
  <si>
    <t>** 06.96 % POWER FINANCE CORPORATION - 02/03/2028</t>
  </si>
  <si>
    <t>INE134E08OC3</t>
  </si>
  <si>
    <t>INE020B08FW6</t>
  </si>
  <si>
    <t>** 07.83 % SMALL INDUST DEVLOP BANK  OF INDIA - 24/11/2028</t>
  </si>
  <si>
    <t>INE556F08KL3</t>
  </si>
  <si>
    <t>** 07.59 % POWER FINANCE CORPORATION - 17/01/2028</t>
  </si>
  <si>
    <t>INE134E08LX5</t>
  </si>
  <si>
    <t>** 07.51 % SMALL INDUST DEVLOP BANK  OF INDIA - 12/06/2028</t>
  </si>
  <si>
    <t>INE556F08KU4</t>
  </si>
  <si>
    <t>INE020B08GB8</t>
  </si>
  <si>
    <t>IND-AAA</t>
  </si>
  <si>
    <t>INE357L07499</t>
  </si>
  <si>
    <t>INE936D07182</t>
  </si>
  <si>
    <t>INE020B08EK4</t>
  </si>
  <si>
    <t>INE053F07AY7</t>
  </si>
  <si>
    <t>** 07.44 % SMALL INDUST DEVLOP BANK  OF INDIA - 10/04/2028</t>
  </si>
  <si>
    <t>INE556F08KT6</t>
  </si>
  <si>
    <t>INE033L07IM5</t>
  </si>
  <si>
    <t>** 07.20 % MINDSPACE BUSINESS PARKS REIT - 10/05/2030</t>
  </si>
  <si>
    <t>INE0CCU07140</t>
  </si>
  <si>
    <t>** 08.27 % NATIONAL HIGHWAYS AUTHORITY OF INDIA - 28/03/2029</t>
  </si>
  <si>
    <t>INE906B07GP0</t>
  </si>
  <si>
    <t>INE1CBK15029</t>
  </si>
  <si>
    <t>** - BANK OF BARODA - CD - 05/03/2027</t>
  </si>
  <si>
    <t>INE028A16LR2</t>
  </si>
  <si>
    <t>** - PUNJAB NATIONAL BANK - CD - 09/02/2027</t>
  </si>
  <si>
    <t>INE160A16UH5</t>
  </si>
  <si>
    <t>** - UNION BANK OF INDIA - CD - 03/03/2027</t>
  </si>
  <si>
    <t>INE692A16LR5</t>
  </si>
  <si>
    <t>NAV AS ON 31-MAY-26: RS.22.3786 (REGULAR - MONTHLY IDCW)</t>
  </si>
  <si>
    <t>NAV AS ON 31-MAY-26: RS.49.5533 (REGULAR - GROWTH)</t>
  </si>
  <si>
    <t>NAV AS ON 31-MAY-26: RS.25.0926 (DIRECT - MONTHLY IDCW)</t>
  </si>
  <si>
    <t>NAV AS ON 31-MAY-26: RS.55.2437 (DIRECT - GROWTH)</t>
  </si>
  <si>
    <t>NAV AS ON 31-MAY-26: RS.26.2563 (REGULAR - PERIODIC IDCW)</t>
  </si>
  <si>
    <t>NAV AS ON 31-MAY-26: RS.29.3145 (DIRECT - PERIODIC IDCW)</t>
  </si>
  <si>
    <t>TRSF-CONSERVATIVE PLAN: • Long Term Capital Appreciation &amp; Current Income. • A debt oriented (between 70%-100%) savings scheme which provides tool for retirement planning to individual investors</t>
  </si>
  <si>
    <t>GOI - 6.90% (15/04/2065)</t>
  </si>
  <si>
    <t>IN0020250018</t>
  </si>
  <si>
    <t>NAV AS ON 31-MAY-26: RS.32.0913 (REGULAR - GROWTH)</t>
  </si>
  <si>
    <t>NAV AS ON 31-MAY-26: RS.37.9622 (DIRECT - GROWTH)</t>
  </si>
  <si>
    <t>Tata Overnight Fund</t>
  </si>
  <si>
    <t>(An open ended Debt scheme investing in Overnight Securities. A Relatively Low Interest Rate Risk and Relatively Low Credit Risk.)</t>
  </si>
  <si>
    <t>•To generate reasonable returns in line with overnight rates and high liquidity over short term.</t>
  </si>
  <si>
    <t>•Investment in debt and money market instruments havingmaturity of upto 1 business day.</t>
  </si>
  <si>
    <t>A-I</t>
  </si>
  <si>
    <t>YIELD</t>
  </si>
  <si>
    <t>A) MONEY MARKET INSTRUMENTS</t>
  </si>
  <si>
    <t>IN002025X505</t>
  </si>
  <si>
    <t>IN002025Z104</t>
  </si>
  <si>
    <t>(B) TREPS</t>
  </si>
  <si>
    <t>NAV AS ON 31-MAY-26: RS.1000 (REGULAR - DAILY IDCW)</t>
  </si>
  <si>
    <t>NAV AS ON 31-MAY-26: RS.1422.4202 (REGULAR - GROWTH)</t>
  </si>
  <si>
    <t>NAV AS ON 31-MAY-26: RS.1000 (DIRECT - DAILY IDCW)</t>
  </si>
  <si>
    <t>NAV AS ON 31-MAY-26: RS.1434.0402 (DIRECT - GROWTH)</t>
  </si>
  <si>
    <t>TATA NIFTY SDL PLUS AAA PSU BOND DEC 2027 6040 INDEX FUND</t>
  </si>
  <si>
    <t>An open-ended Target Maturity Index Fund investing in constituents of Nifty SDL Plus AAA PSU Bond Dec 2027 60: 40 Index. A Scheme with Relatively High Interest Rate Risk and Relatively Low Credit Risk.</t>
  </si>
  <si>
    <t>•Income over the target maturity period.</t>
  </si>
  <si>
    <t>•Investing in constituents similar to composition of Nifty SDL Plus AAA PSU Bond Dec 2027 60:40 Index.</t>
  </si>
  <si>
    <t>A-III</t>
  </si>
  <si>
    <t>SDL TAMILNADU 7.65% (06/12/2027)</t>
  </si>
  <si>
    <t>IN3120170094</t>
  </si>
  <si>
    <t>SDL GUJARAT  7.75% (13/12/2027)</t>
  </si>
  <si>
    <t>IN1520170136</t>
  </si>
  <si>
    <t>SDL KARNATAKA 7.76% (13/12/2027)</t>
  </si>
  <si>
    <t>IN1920170116</t>
  </si>
  <si>
    <t>SDL GUJARAT  7.64% (08/11/2027)</t>
  </si>
  <si>
    <t>IN1520170128</t>
  </si>
  <si>
    <t>SDL WEST BENGAL 7.72% (20/12/2027)</t>
  </si>
  <si>
    <t>IN3420170158</t>
  </si>
  <si>
    <t>SDL UTTAR PRADESH 7.67% (29/11/2027)</t>
  </si>
  <si>
    <t>IN3320170142</t>
  </si>
  <si>
    <t>SDL RAJASTHAN 7.86% (27/12/2027)</t>
  </si>
  <si>
    <t>IN2920170122</t>
  </si>
  <si>
    <t>SDL KARNATAKA 7.70% (15/11/2027)</t>
  </si>
  <si>
    <t>IN1920170074</t>
  </si>
  <si>
    <t>SDL RAJASTHAN 7.64% (01/11/2027)</t>
  </si>
  <si>
    <t>IN2920170098</t>
  </si>
  <si>
    <t>SDL KARNATAKA 7.82% (27/12/2027)</t>
  </si>
  <si>
    <t>IN1920170132</t>
  </si>
  <si>
    <t>SDL TAMILNADU 7.69% (20/12/2027)</t>
  </si>
  <si>
    <t>IN3120170102</t>
  </si>
  <si>
    <t>SDL WEST BENGAL 7.68% (06/12/2027)</t>
  </si>
  <si>
    <t>IN3420170133</t>
  </si>
  <si>
    <t>SDL RAJASTHAN 7.65% (29/11/2027)</t>
  </si>
  <si>
    <t>IN2920170106</t>
  </si>
  <si>
    <t>SDL KARNATAKA 7.65% (06/12/2027)</t>
  </si>
  <si>
    <t>IN1920170108</t>
  </si>
  <si>
    <t>SDL KARNATAKA 7.64% (08/11/2027)</t>
  </si>
  <si>
    <t>IN1920170066</t>
  </si>
  <si>
    <t>SDL KARNATAKA 7.69% (20/12/2027)</t>
  </si>
  <si>
    <t>IN1920170124</t>
  </si>
  <si>
    <t>SDL GUJARAT  7.19% (23/10/2027)</t>
  </si>
  <si>
    <t>IN1520190126</t>
  </si>
  <si>
    <t>SDL GUJARAT  7.69% (20/12/2027)</t>
  </si>
  <si>
    <t>IN1520170144</t>
  </si>
  <si>
    <t>INE020B08AQ9</t>
  </si>
  <si>
    <t>INE752E07OF7</t>
  </si>
  <si>
    <t>INE752E07OG5</t>
  </si>
  <si>
    <t>** 07.65 % POWER FINANCE CORPORATION - 22/11/2027</t>
  </si>
  <si>
    <t>INE134E08JG4</t>
  </si>
  <si>
    <t>NAV AS ON 31-MAY-26: RS.12.9372 (REGULAR - IDCW)</t>
  </si>
  <si>
    <t>NAV AS ON 31-MAY-26: RS.12.9372 (REGULAR - GROWTH)</t>
  </si>
  <si>
    <t>NAV AS ON 31-MAY-26: RS.13.0832 (DIRECT - IDCW)</t>
  </si>
  <si>
    <t>NAV AS ON 31-MAY-26: RS.13.0832 (DIRECT - GROWTH)</t>
  </si>
  <si>
    <t>An open-ended Target Maturity Index Fund investing in constituents of Nifty G-Sec Dec 2029 Index. A Scheme with Relatively High Interest Rate Risk and Relatively Low Credit Risk</t>
  </si>
  <si>
    <t>•Investing in constituents similar to composition of  Nifty G-Sec Dec 2029 Index.</t>
  </si>
  <si>
    <t>GOI - 7.10% (18/04/2029)</t>
  </si>
  <si>
    <t>IN0020220011</t>
  </si>
  <si>
    <t>NAV AS ON 31-MAY-26: RS.12.6865 (REGULAR - IDCW)</t>
  </si>
  <si>
    <t>NAV AS ON 31-MAY-26: RS.12.6865 (REGULAR - GROWTH)</t>
  </si>
  <si>
    <t>NAV AS ON 31-MAY-26: RS.12.8319 (DIRECT - IDCW)</t>
  </si>
  <si>
    <t>NAV AS ON 31-MAY-26: RS.12.8319 (DIRECT - GROWTH)</t>
  </si>
  <si>
    <t>An open-ended Target Maturity Index Fund investing in constituents of Nifty G-Sec Dec 2026 Index. A Scheme with Relatively High Interest Rate Risk and Relatively Low Credit Risk</t>
  </si>
  <si>
    <t>•Investing in constituents similar to composition of Nifty G-Sec Dec 2026 Index.</t>
  </si>
  <si>
    <t>GOI - 8.15% (24/11/2026)</t>
  </si>
  <si>
    <t>IN0020140060</t>
  </si>
  <si>
    <t>NAV AS ON 31-MAY-26: RS.12.516 (REGULAR - IDCW)</t>
  </si>
  <si>
    <t>NAV AS ON 31-MAY-26: RS.12.5161 (REGULAR - GROWTH)</t>
  </si>
  <si>
    <t>NAV AS ON 31-MAY-26: RS.12.6549 (DIRECT - IDCW)</t>
  </si>
  <si>
    <t>NAV AS ON 31-MAY-26: RS.12.6549 (DIRECT - GROWTH)</t>
  </si>
  <si>
    <t>AVERAGE MATURITY : 0.45 YEARS</t>
  </si>
  <si>
    <t>Tata Money Market Fund</t>
  </si>
  <si>
    <t>(An open ended debt scheme investing in money market instruments. A Relatively Low Interest Rate Risk and Moderate Credit Risk.)</t>
  </si>
  <si>
    <t>•Investment in Money Market Instruments.</t>
  </si>
  <si>
    <t>SDL HARYANA  7.28% (28/12/2026)</t>
  </si>
  <si>
    <t>IN1620160243</t>
  </si>
  <si>
    <t>GOI 8.24% 15/02/2027</t>
  </si>
  <si>
    <t>IN0020060078</t>
  </si>
  <si>
    <t>INE238AD6BO6</t>
  </si>
  <si>
    <t>** - NABARD - CD - 27/01/2027</t>
  </si>
  <si>
    <t>INE261F16AG4</t>
  </si>
  <si>
    <t>INE040A16IJ0</t>
  </si>
  <si>
    <t>** - KOTAK MAHINDRA BANK - CD - 27/11/2026</t>
  </si>
  <si>
    <t>INE237AD6091</t>
  </si>
  <si>
    <t>** - INDIAN BANK - CD - 17/09/2026</t>
  </si>
  <si>
    <t>INE562A16PO8</t>
  </si>
  <si>
    <t>** - INDIAN OVERSEAS BANK - CD - 24/02/2027</t>
  </si>
  <si>
    <t>INE565A16BS2</t>
  </si>
  <si>
    <t>INE115A14FQ6</t>
  </si>
  <si>
    <t>** - BANK OF BARODA - CD - 06/11/2026</t>
  </si>
  <si>
    <t>INE028A16KI3</t>
  </si>
  <si>
    <t>** - UNION BANK OF INDIA - CD - 02/04/2027</t>
  </si>
  <si>
    <t>INE692A16MA9</t>
  </si>
  <si>
    <t>** - SMALL INDUST DEVLOP BANK  OF INDIA - CP - 03/12/2026</t>
  </si>
  <si>
    <t>INE556F14MH5</t>
  </si>
  <si>
    <t>** - INDIAN OVERSEAS BANK - CD - 26/02/2027</t>
  </si>
  <si>
    <t>INE565A16BU8</t>
  </si>
  <si>
    <t>** - CANARA BANK - CD - 18/12/2026</t>
  </si>
  <si>
    <t>INE476A16F78</t>
  </si>
  <si>
    <t>INE095A168C9</t>
  </si>
  <si>
    <t>** TREASURY BILL 182 DAYS (21/08/2026)</t>
  </si>
  <si>
    <t>IN002025Y461</t>
  </si>
  <si>
    <t>** - EQUITAS SMALL FINANCE BANK LTD - CD - 26/02/2027</t>
  </si>
  <si>
    <t>INE063P16BK3</t>
  </si>
  <si>
    <t>** TREASURY BILL 91 DAYS (20/08/2026)</t>
  </si>
  <si>
    <t>IN002026X073</t>
  </si>
  <si>
    <t>INE171A16NL9</t>
  </si>
  <si>
    <t>INE036D16KD1</t>
  </si>
  <si>
    <t>** - SMALL INDUST DEVLOP BANK  OF INDIA - CD - 06/11/2026</t>
  </si>
  <si>
    <t>INE556F16BQ4</t>
  </si>
  <si>
    <t>INE238AD6CA3</t>
  </si>
  <si>
    <t>INE0AD514339</t>
  </si>
  <si>
    <t>INE377Y14BW9</t>
  </si>
  <si>
    <t>** - KOTAK MAHINDRA BANK - CD - 04/02/2027</t>
  </si>
  <si>
    <t>INE237AD6133</t>
  </si>
  <si>
    <t>** - PUNJAB NATIONAL BANK - CD - 09/03/2027</t>
  </si>
  <si>
    <t>INE160A16UQ6</t>
  </si>
  <si>
    <t>INE417C14AO8</t>
  </si>
  <si>
    <t>** TREASURY BILL 182 DAYS (10/09/2026)</t>
  </si>
  <si>
    <t>IN002025Y495</t>
  </si>
  <si>
    <t>** - KOTAK MAHINDRA BANK - CD - 12/02/2027</t>
  </si>
  <si>
    <t>INE237AD6141</t>
  </si>
  <si>
    <t>** TREASURY BILL 182 DAYS (18/09/2026)</t>
  </si>
  <si>
    <t>IN002025Y503</t>
  </si>
  <si>
    <t>INE774D14TS1</t>
  </si>
  <si>
    <t>INE338I14LQ5</t>
  </si>
  <si>
    <t>INE01WN14BX7</t>
  </si>
  <si>
    <t>** - IGH HOLDING PVT LTD - CP - 12/03/2027</t>
  </si>
  <si>
    <t>INE02FN14846</t>
  </si>
  <si>
    <t>** - CANARA BANK - CD - 02/02/2027</t>
  </si>
  <si>
    <t>INE476A16G44</t>
  </si>
  <si>
    <t>INE674K14BS6</t>
  </si>
  <si>
    <t>** - NATIONAL BANK FOR FINANCING INFRASTRUCTURE AND DEVELOPMENT - CD - 02/03/2027</t>
  </si>
  <si>
    <t>INE0KUG16012</t>
  </si>
  <si>
    <t>INE774D14TO0</t>
  </si>
  <si>
    <t>** TREASURY BILL 364 DAYS (26/11/2026)</t>
  </si>
  <si>
    <t>IN002025Z351</t>
  </si>
  <si>
    <t>INE879F14MJ7</t>
  </si>
  <si>
    <t>INE338I14LR3</t>
  </si>
  <si>
    <t>INE732I14CX4</t>
  </si>
  <si>
    <t>INE0DZE14339</t>
  </si>
  <si>
    <t>** - MUTHOOT FINCORP - CP - 26/02/2027</t>
  </si>
  <si>
    <t>INE549K14CN9</t>
  </si>
  <si>
    <t>INE824H14SY5</t>
  </si>
  <si>
    <t>INE879F14MC2</t>
  </si>
  <si>
    <t>INE09OL14IH9</t>
  </si>
  <si>
    <t>INE144H14ID3</t>
  </si>
  <si>
    <t>INE040A16IM4</t>
  </si>
  <si>
    <t>INE248U14SV6</t>
  </si>
  <si>
    <t>** - SMALL INDUST DEVLOP BANK  OF INDIA - CD - 26/02/2027</t>
  </si>
  <si>
    <t>INE556F16CC2</t>
  </si>
  <si>
    <t>** - MUTHOOT FINCORP - CP - 25/09/2026</t>
  </si>
  <si>
    <t>INE549K14CC2</t>
  </si>
  <si>
    <t>INE950O14CA8</t>
  </si>
  <si>
    <t>** - CANARA BANK - CD - 12/02/2027</t>
  </si>
  <si>
    <t>INE476A16H01</t>
  </si>
  <si>
    <t>INE824H14TK2</t>
  </si>
  <si>
    <t>** - MUTHOOT FINCORP - CP - 18/01/2027</t>
  </si>
  <si>
    <t>INE549K14CI9</t>
  </si>
  <si>
    <t>INE790I14HJ0</t>
  </si>
  <si>
    <t>INE466L14FS6</t>
  </si>
  <si>
    <t>INE790I14HK8</t>
  </si>
  <si>
    <t>** TREASURY BILL 364 DAYS (17/09/2026)</t>
  </si>
  <si>
    <t>IN002025Z252</t>
  </si>
  <si>
    <t>INE918K14DK0</t>
  </si>
  <si>
    <t>** - SMALL INDUST DEVLOP BANK  OF INDIA - CD - 28/10/2026</t>
  </si>
  <si>
    <t>INE556F16BO9</t>
  </si>
  <si>
    <t>** - UNION BANK OF INDIA - CD - 15/03/2027</t>
  </si>
  <si>
    <t>INE692A16LP9</t>
  </si>
  <si>
    <t>INE523L14AW7</t>
  </si>
  <si>
    <t>** - PUNJAB NATIONAL BANK - CD - 18/03/2027</t>
  </si>
  <si>
    <t>INE160A16UX2</t>
  </si>
  <si>
    <t>INE660A14YU4</t>
  </si>
  <si>
    <t>** TREASURY BILL 182 DAYS (27/08/2026)</t>
  </si>
  <si>
    <t>IN002025Y479</t>
  </si>
  <si>
    <t>** - CANARA BANK - CD - 02/03/2027</t>
  </si>
  <si>
    <t>INE476A16H35</t>
  </si>
  <si>
    <t>INE918K14CY3</t>
  </si>
  <si>
    <t>** - IGH HOLDING PVT LTD - CP - 08/03/2027</t>
  </si>
  <si>
    <t>INE02FN14838</t>
  </si>
  <si>
    <t>** - PUNJAB &amp; SIND BANK - CD - 24/02/2027</t>
  </si>
  <si>
    <t>INE608A16SW6</t>
  </si>
  <si>
    <t>** TREASURY BILL 364 DAYS (19/11/2026)</t>
  </si>
  <si>
    <t>IN002025Z344</t>
  </si>
  <si>
    <t>NAV AS ON 31-MAY-26: RS.4978.0433 (REGULAR - GROWTH)</t>
  </si>
  <si>
    <t>NAV AS ON 31-MAY-26: RS.1114.7112 (REGULAR - DAILY IDCW)</t>
  </si>
  <si>
    <t>NAV AS ON 31-MAY-26: RS.5082.8246 (DIRECT - GROWTH)</t>
  </si>
  <si>
    <t>NAV AS ON 31-MAY-26: RS.1114.869 (DIRECT - DAILY IDCW)</t>
  </si>
  <si>
    <t>Tata GILT Securities Fund</t>
  </si>
  <si>
    <t>(An open‐ended debt scheme investing predominantly in government securities across maturity. A Relatively High Interest Rate Risk and Relatively Low Credit Risk.)</t>
  </si>
  <si>
    <t>• Long Term Capital Appreciation &amp; Regular Income.</t>
  </si>
  <si>
    <t>• Predominant investments in Government Securities.</t>
  </si>
  <si>
    <t>GOI - 7.24% (18/08/2055)</t>
  </si>
  <si>
    <t>IN0020250075</t>
  </si>
  <si>
    <t>SGS GUJARAT 6.98% (27/02/2030)</t>
  </si>
  <si>
    <t>IN1520240251</t>
  </si>
  <si>
    <t>SGS MAHARASHTRA 6.90% (04/02/2030)</t>
  </si>
  <si>
    <t>IN2220250426</t>
  </si>
  <si>
    <t>NAV AS ON 31-MAY-26: RS.21.5092 (REGULAR - IDCW)</t>
  </si>
  <si>
    <t>NAV AS ON 31-MAY-26: RS.24.7057 (DIRECT - IDCW)</t>
  </si>
  <si>
    <t>NAV AS ON 31-MAY-26: RS.87.7359 (DIRECT - GROWTH)</t>
  </si>
  <si>
    <t>NAV AS ON 31-MAY-26: RS.77.5919 (REGULAR - GROWTH)</t>
  </si>
  <si>
    <t>Tata Floating Rate Fund</t>
  </si>
  <si>
    <t>(An open ended debt scheme investing predominantly in floating rate instruments (including Fixed rate instruments converted to floating rate exposures using swaps/ derivatives), A Relatively High Interest Rate Risk and Moderate Credit Risk.))</t>
  </si>
  <si>
    <t xml:space="preserve">This product is suitable for investors who are seeking*: </t>
  </si>
  <si>
    <t>•Regular Income by investing predominantly in a portfolio of floating rate instruments (including Fixed rate instruments converted for floating rate exposures using swaps / derivatives)</t>
  </si>
  <si>
    <t>SDL MAHARASHTRA 6.81% (07/10/2028)</t>
  </si>
  <si>
    <t>IN2220200215</t>
  </si>
  <si>
    <t>INE020B08AA3</t>
  </si>
  <si>
    <t>INE514E08GE8</t>
  </si>
  <si>
    <t>INE511C07912</t>
  </si>
  <si>
    <t>INE053F08510</t>
  </si>
  <si>
    <t>INE477A07423</t>
  </si>
  <si>
    <t>** 07.25 % CUBE HIGHWAYS TRUST - 25/04/2028</t>
  </si>
  <si>
    <t>INE0NR607058</t>
  </si>
  <si>
    <t>INE115A07MW4</t>
  </si>
  <si>
    <t>INE261F08DV4</t>
  </si>
  <si>
    <t>NAV AS ON 31-MAY-26: RS.13.3622 (REGULAR - MONTHLY IDCW)</t>
  </si>
  <si>
    <t>NAV AS ON 31-MAY-26: RS.13.3622 (REGULAR - QUARTERLY IDCW)</t>
  </si>
  <si>
    <t>NAV AS ON 31-MAY-26: RS.13.3622 (REGULAR - PERIODIC IDCW)</t>
  </si>
  <si>
    <t>NAV AS ON 31-MAY-26: RS.13.3622 (REGULAR - GROWTH)</t>
  </si>
  <si>
    <t>NAV AS ON 31-MAY-26: RS.13.6483 (DIRECT - MONTHLY IDCW)</t>
  </si>
  <si>
    <t>NAV AS ON 31-MAY-26: RS.13.6483 (DIRECT - QUARTERLY IDCW)</t>
  </si>
  <si>
    <t>NAV AS ON 31-MAY-26: RS.13.6483 (DIRECT - PERIODIC IDCW)</t>
  </si>
  <si>
    <t>NAV AS ON 31-MAY-26: RS.13.6483 (DIRECT - GROWTH)</t>
  </si>
  <si>
    <t>Tata Corporate Bond Fund</t>
  </si>
  <si>
    <t>(An open-ended debt scheme predominantly investing in AA+ and above rated corporate bonds, with flexibility of any Macaulay Duration and relatively high interest rate risk and moderate credit risk. Pursuant to SEBI approval dated April 26, 2024 Tata Banking PSU Debt Fund is merged with Tata Corporate Bond Fund w.e.f. June 15, 2024)</t>
  </si>
  <si>
    <t>•Regular income for medium term.</t>
  </si>
  <si>
    <t>• Predominant investment in corporate debt securities</t>
  </si>
  <si>
    <t>SGS MAHARASHTRA 7.55% (22/04/2034)</t>
  </si>
  <si>
    <t>IN2220260045</t>
  </si>
  <si>
    <t>GOI - 7.23% (15/04/2039)</t>
  </si>
  <si>
    <t>IN0020240027</t>
  </si>
  <si>
    <t>SGS MAHARASHTRA 7.72% (23/03/2032)</t>
  </si>
  <si>
    <t>IN2220220239</t>
  </si>
  <si>
    <t>SGS TAMILNADU 7.35% (03/07/2034)</t>
  </si>
  <si>
    <t>IN3120240137</t>
  </si>
  <si>
    <t xml:space="preserve">GOI - 6.68% (17/09/2031) </t>
  </si>
  <si>
    <t>IN0020170042</t>
  </si>
  <si>
    <t>GOI - 7.69% (17/06/2043)</t>
  </si>
  <si>
    <t>IN0020190040</t>
  </si>
  <si>
    <t>SGS MAHARASHTRA 7.70% (08/11/2034)</t>
  </si>
  <si>
    <t>IN2220230147</t>
  </si>
  <si>
    <t>** 08.85 % POWER FINANCE CORPORATION - 25/05/2029</t>
  </si>
  <si>
    <t>INE134E08KC1</t>
  </si>
  <si>
    <t>INE233A08154</t>
  </si>
  <si>
    <t>INE752E08551</t>
  </si>
  <si>
    <t>INE414G07JI3</t>
  </si>
  <si>
    <t>** 07.68 % SMALL INDUST DEVLOP BANK  OF INDIA - 10/09/2027</t>
  </si>
  <si>
    <t>INE556F08KQ2</t>
  </si>
  <si>
    <t>INE020B08FA2</t>
  </si>
  <si>
    <t>** 07.69 % NEXUS SELECT TRUST - 28/05/2027</t>
  </si>
  <si>
    <t>INE0NDH07043</t>
  </si>
  <si>
    <t>** 07.47 % SMALL INDUST DEVLOP BANK  OF INDIA - 05/09/2029</t>
  </si>
  <si>
    <t>INE556F08KR0</t>
  </si>
  <si>
    <t>** 07.35 % NATIONAL HOUSING BANK - 02/01/2032</t>
  </si>
  <si>
    <t>INE557F08GD6</t>
  </si>
  <si>
    <t>** 06.07 % NABARD - 19/11/2027</t>
  </si>
  <si>
    <t>INE261F08CM5</t>
  </si>
  <si>
    <t>** 07.24 % POWER FINANCE CORPORATION - 15/01/2035</t>
  </si>
  <si>
    <t>INE134E08NJ0</t>
  </si>
  <si>
    <t>INE115A07OF5</t>
  </si>
  <si>
    <t>INE414G07JL7</t>
  </si>
  <si>
    <t>INE053F08387</t>
  </si>
  <si>
    <t>INE115A07RF8</t>
  </si>
  <si>
    <t>INE752E07MU0</t>
  </si>
  <si>
    <t>INE377Y07623</t>
  </si>
  <si>
    <t>INE403D08249</t>
  </si>
  <si>
    <t>** 07.68 % SMALL INDUST DEVLOP BANK  OF INDIA - 09/07/2027</t>
  </si>
  <si>
    <t>INE556F08KO7</t>
  </si>
  <si>
    <t>INE020B08DT7</t>
  </si>
  <si>
    <t>INE121A08PS1</t>
  </si>
  <si>
    <t>INE289B07099</t>
  </si>
  <si>
    <t>** 07.74 % POWER FINANCE CORPORATION - 29/01/2028</t>
  </si>
  <si>
    <t>INE134E08JI0</t>
  </si>
  <si>
    <t>INE033L07HY2</t>
  </si>
  <si>
    <t>INE071G07603</t>
  </si>
  <si>
    <t>INE115A07QW5</t>
  </si>
  <si>
    <t>INE414G07JQ6</t>
  </si>
  <si>
    <t>INE00V208132</t>
  </si>
  <si>
    <t>INE115A07QN4</t>
  </si>
  <si>
    <t>INE115A07QR5</t>
  </si>
  <si>
    <t>INE020B08FB0</t>
  </si>
  <si>
    <t>INE377Y07607</t>
  </si>
  <si>
    <t>** 06.85 % NABARD - 19/01/2029</t>
  </si>
  <si>
    <t>INE261F08EQ2</t>
  </si>
  <si>
    <t>INE537P07877</t>
  </si>
  <si>
    <t>** 07.95 % MINDSPACE BUSINESS PARKS REIT - 27/07/2027</t>
  </si>
  <si>
    <t>INE0CCU07066</t>
  </si>
  <si>
    <t>CRISIL-AAA(CE)</t>
  </si>
  <si>
    <t>INE103D08039</t>
  </si>
  <si>
    <t>** 09.10 % POWER FINANCE CORPORATION - 23/03/2029</t>
  </si>
  <si>
    <t>INE134E08JX9</t>
  </si>
  <si>
    <t>INE414G07JO1</t>
  </si>
  <si>
    <t>INE053F07BA5</t>
  </si>
  <si>
    <t>INE115A07OR0</t>
  </si>
  <si>
    <t>INE053F07BC1</t>
  </si>
  <si>
    <t>INE2I7F15012</t>
  </si>
  <si>
    <t>NAV AS ON 31-MAY-26: RS.12.7954 (REGULAR - MONTHLY IDCW)</t>
  </si>
  <si>
    <t>NAV AS ON 31-MAY-26: RS.12.7954 (REGULAR - QUARTERLY IDCW)</t>
  </si>
  <si>
    <t>NAV AS ON 31-MAY-26: RS.12.7954 (REGULAR - PERIODIC IDCW)</t>
  </si>
  <si>
    <t>NAV AS ON 31-MAY-26: RS.12.7955 (REGULAR - GROWTH)</t>
  </si>
  <si>
    <t>NAV AS ON 31-MAY-26: RS.13.1241 (DIRECT - MONTHLY IDCW)</t>
  </si>
  <si>
    <t>NAV AS ON 31-MAY-26: RS.13.1241 (DIRECT - QUARTERLY IDCW)</t>
  </si>
  <si>
    <t>NAV AS ON 31-MAY-26: RS.13.124 (DIRECT - PERIODIC IDCW)</t>
  </si>
  <si>
    <t>NAV AS ON 31-MAY-26: RS.13.1241 (DIRECT - GROWTH)</t>
  </si>
  <si>
    <t>A) Physical Commodities</t>
  </si>
  <si>
    <t>B) Listed on Commodities Exchange (Quantity in lots)</t>
  </si>
  <si>
    <t>COMMODITIES &amp; COMMODITIES RELATED</t>
  </si>
  <si>
    <t>COMMODITIES &amp; COMMODITIES RELATED TOTAL</t>
  </si>
  <si>
    <t>TATA CORPORATE BOND FUND (The scheme has 1 segregated portfolio which was created under Tata Medium Term Fund )</t>
  </si>
  <si>
    <t>TATA SHORT TERM BOND FUND (The scheme has 1 segregated portfolio which was created under Tata Corporate Bond Fund )</t>
  </si>
  <si>
    <t>TATA TREASURY ADVANTAGE FUND ( Scheme has 1 Segregrated Portfolio )</t>
  </si>
  <si>
    <t>NOTE:</t>
  </si>
  <si>
    <t>There are no investments in Partly Paid up Debentures.</t>
  </si>
  <si>
    <t>MUTUAL FUND INVESTMENTS ARE SUBJECT TO MARKET RISKS, READ ALL SCHEME RELATED DOCUMENTS CAREFULLY.</t>
  </si>
  <si>
    <t>None of the schemes of Tata Mutual Fund have participated in Credit Default Swaps (CDS) from 1st May 2026 to 31st May 2026</t>
  </si>
  <si>
    <t>There were no Repo Transactions in Corporate Debt Securities from 1st May 2026 to 31st May 2026</t>
  </si>
  <si>
    <t>There were No transactions in Interest Rate Futures (IRFs) from 1st May 2026 to 31st May 2026</t>
  </si>
  <si>
    <t>There were Fresh Intra - Scheme Investments from 1st May 2026 to 31st May 2026,but the previous Intra scheme Investments still continue.</t>
  </si>
  <si>
    <t>There were no Covered Call Transactions from 1st May 2026 to 31st May 2026</t>
  </si>
  <si>
    <t>Tata Aggressive Hybrid Fund Regular Plan - IDCW Monthly</t>
  </si>
  <si>
    <t>RECORD_DATE</t>
  </si>
  <si>
    <t>NAV As on Record Date</t>
  </si>
  <si>
    <t>DIVIDEND PER UNIT(HUF &amp; INDIVIDUALS)</t>
  </si>
  <si>
    <t>DIVIDEND PER UNIT(OTHERS)</t>
  </si>
  <si>
    <t>Tata Aggressive Hybrid Fund Direct Plan - IDCW Monthly</t>
  </si>
  <si>
    <t>Tata Treasury Advantage Fund  Regular Plan - Daily IDCW</t>
  </si>
  <si>
    <t>DEC'25</t>
  </si>
  <si>
    <t>JAN'26</t>
  </si>
  <si>
    <t>FEB'26</t>
  </si>
  <si>
    <t>MAR'26</t>
  </si>
  <si>
    <t>APR'26</t>
  </si>
  <si>
    <t>MAY'26</t>
  </si>
  <si>
    <t>Tata Treasury Advantage Fund Direct Plan - Daily IDCW</t>
  </si>
  <si>
    <t>Tata Treasury Advantage Fund Regular Plan - IDCW Weekly</t>
  </si>
  <si>
    <t>Tata Treasury Advantage Fund Direct Plan - IDCW Weekly</t>
  </si>
  <si>
    <t>Tata Equity Savings Fund Regular Plan - IDCW Monthly</t>
  </si>
  <si>
    <t>Tata Equity Savings Fund Direct Plan - IDCW Monthly</t>
  </si>
  <si>
    <t>Tata Money Market Fund  Regular Plan - Daily IDCW</t>
  </si>
  <si>
    <t>Tata Money Market Fund Direct Plan - Daily IDCW</t>
  </si>
  <si>
    <t>Tata Liquid Fund Regular Plan - Daily IDCW</t>
  </si>
  <si>
    <t>Tata Liquid Fund Direct Plan - Daily IDCW</t>
  </si>
  <si>
    <t>Tata Overnight Fund - Regular Plan - IDCW</t>
  </si>
  <si>
    <t>Tata Overnight Fund - Direct Plan- IDCW</t>
  </si>
  <si>
    <t>Tata Ultra Short Term Fund - Regular Plan - IDCW Weekly</t>
  </si>
  <si>
    <t>Tata Ultra Short Term Fund - Direct Plan - IDCW Weekly</t>
  </si>
  <si>
    <t>IDCW</t>
  </si>
  <si>
    <t>Income Distribution cum Capital Withdrawal</t>
  </si>
  <si>
    <t>Debt Index Replication Factor as on 31st May 2026</t>
  </si>
  <si>
    <t>Scheme Name</t>
  </si>
  <si>
    <t>Index Name</t>
  </si>
  <si>
    <t>Replication Factor</t>
  </si>
  <si>
    <t>Nifty G-Sec Dec 2026 Index</t>
  </si>
  <si>
    <t>Nifty G-Sec Dec 2029 Index</t>
  </si>
  <si>
    <t>Nifty SDL Plus AAA PSU Bond Dec 2027 60:40 Index</t>
  </si>
  <si>
    <t>Serial No.</t>
  </si>
  <si>
    <t>Scheme             Risk- O-Meter</t>
  </si>
  <si>
    <t>Scheme Bench Mark</t>
  </si>
  <si>
    <t>Benchmark     Risk-O-Meter</t>
  </si>
  <si>
    <t>Very High</t>
  </si>
  <si>
    <t>CRISIL Hybrid 35+65 - Aggressive Index</t>
  </si>
  <si>
    <t>High</t>
  </si>
  <si>
    <t>Low</t>
  </si>
  <si>
    <t>NIFTY 50 Arbitrage</t>
  </si>
  <si>
    <t>CRISIL Hybrid 50+50 - Moderate Index</t>
  </si>
  <si>
    <t>Nifty Financial Services</t>
  </si>
  <si>
    <t>BSE Multicap Consumption 50:30:20 Index</t>
  </si>
  <si>
    <t>BSE Quality Index</t>
  </si>
  <si>
    <t>BSE Select Business Groups</t>
  </si>
  <si>
    <t>BSE Sensex</t>
  </si>
  <si>
    <t>Nifty 500</t>
  </si>
  <si>
    <t>Moderate</t>
  </si>
  <si>
    <t>CRISIL Corporate Bond A-II Index</t>
  </si>
  <si>
    <t>Low to Moderate</t>
  </si>
  <si>
    <t>Nifty IT</t>
  </si>
  <si>
    <t>Nifty500 Shariah</t>
  </si>
  <si>
    <t>CRISIL Short Duration Debt A-II Index</t>
  </si>
  <si>
    <t>CRISIL Dynamic Gilt Index (AIII)</t>
  </si>
  <si>
    <t>Domestic Price of Gold</t>
  </si>
  <si>
    <t>NIFTY Housing</t>
  </si>
  <si>
    <t>Crisil Composite Bond Fund Index (60%) + Nifty 50 Arbitrage Index (40%) (TRI)</t>
  </si>
  <si>
    <t>Low To Moderate</t>
  </si>
  <si>
    <t>Nifty India Consumption</t>
  </si>
  <si>
    <t>BSE Healthcare</t>
  </si>
  <si>
    <t>BSE India Infrastructure Index</t>
  </si>
  <si>
    <t>NIFTY LargeMidcap 250</t>
  </si>
  <si>
    <t>Nifty 100</t>
  </si>
  <si>
    <t>CRISIL Liquid Debt A-I Index</t>
  </si>
  <si>
    <t>Nifty Midcap 150</t>
  </si>
  <si>
    <t>CRISIL Money Market A-I Index</t>
  </si>
  <si>
    <t>Composite Benchmark of 65% BSE 200 + 15% CRISIL Short Term Bond Index + 20% iComdex Composite Index (Total Return variant of the index (TRI) will be used for performance comparison).</t>
  </si>
  <si>
    <t>Nifty500 Multicap 50:25:25</t>
  </si>
  <si>
    <t>Nifty 50</t>
  </si>
  <si>
    <t>NIFTY Auto</t>
  </si>
  <si>
    <t>Nifty Capital Markets</t>
  </si>
  <si>
    <t>NIFTY Financial Services</t>
  </si>
  <si>
    <t>Nifty India Digital</t>
  </si>
  <si>
    <t>Nifty India Tourism</t>
  </si>
  <si>
    <t>Nifty Midcap150 Momentum 50</t>
  </si>
  <si>
    <t>Nifty MidSmall Healthcare</t>
  </si>
  <si>
    <t>Nifty Next 50</t>
  </si>
  <si>
    <t>Nifty Private Bank</t>
  </si>
  <si>
    <t>Nifty Realty</t>
  </si>
  <si>
    <t>Nifty200 Alpha 30</t>
  </si>
  <si>
    <t>Nifty500 Multicap India Manufacturing 50:30:20</t>
  </si>
  <si>
    <t>Nifty500 Multicap Infrastructure 50:30:20</t>
  </si>
  <si>
    <t>CRISIL Liquid Overnight Index (AI)</t>
  </si>
  <si>
    <t>Nifty Commodities</t>
  </si>
  <si>
    <t>Moderately High</t>
  </si>
  <si>
    <t>CRISIL Short Term Debt Hybrid 75+25 Index</t>
  </si>
  <si>
    <t>CRISIL Hybrid 25+75 - Aggressive Index</t>
  </si>
  <si>
    <t>Domestic Price of silver</t>
  </si>
  <si>
    <t>Nifty Smallcap 250</t>
  </si>
  <si>
    <t>CRISIL Low Duration Debt A-I Index</t>
  </si>
  <si>
    <t>CRISIL Ultra Short Duration Debt A-I Index</t>
  </si>
  <si>
    <t>Scheme Risk-O-Meter and Scheme Benchmark Risk-O-Meter as of 31st May 2026</t>
  </si>
  <si>
    <t>##The maturity equivalent is the next interest fixing date in case of the floating Leg and for the Fixed leg it is the final maturity date of the contract.</t>
  </si>
  <si>
    <t>^Note: Includes amount of ~Rs. 3169.39 Lakhs (at cost) for 31693.92 units allotted towards Initial Contribution by the scheme (i.e. 25 bps of the schemes AUM as on December 31, 2022), as per SEBI Circular No. SEBI/HO/IMD/PoD2/P/CIR/2023/129 dated July 27, 2023. Also includes additional incremental contribution value and units to CDMDF.</t>
  </si>
  <si>
    <t xml:space="preserve">1.20 Months </t>
  </si>
  <si>
    <t>DIVIDEND DECLARED: Please Refer Dividend History</t>
  </si>
  <si>
    <t>AVERAGE MATURITY : 1.20 MONTHS</t>
  </si>
  <si>
    <t>NAV AS ON 16-MAY-26: RS.1055.0796 (DIRECT - WEEKLY IDCW)</t>
  </si>
  <si>
    <t>NAV AS ON 16-MAY-26: RS.1050.3086 (REGULAR - WEEKLY IDCW)</t>
  </si>
  <si>
    <t>NAV AS ON 16-MAY-26: RS.4388.547 (DIRECT - GROWTH)</t>
  </si>
  <si>
    <t>NAV AS ON 16-MAY-26: RS.1001.5187 (DIRECT - DAILY IDCW)</t>
  </si>
  <si>
    <t>NAV AS ON 16-MAY-26: RS.4331.9473 (REGULAR - GROWTH)</t>
  </si>
  <si>
    <t>NAV AS ON 16-MAY-26: RS.1001.5157 (REGULAR - DAILY IDCW)</t>
  </si>
  <si>
    <t>$$ - Pursuant to SEBI circular no. SEBI/HO/IMD/DF2/CIR/P/2021/683 dated December 10, 2021, these securities are kept as margin and collateral for certain transactions.</t>
  </si>
  <si>
    <t>** - HDFC BANK LTD - CD - 05/06/2026</t>
  </si>
  <si>
    <t>** - BAJAJ FINANCE LTD - CP - 01/06/2026</t>
  </si>
  <si>
    <t>** - ANGEL ONE LTD - CP - 24/08/2026</t>
  </si>
  <si>
    <t>** - GODREJ PROPERTIES LTD - CP - 25/06/2026</t>
  </si>
  <si>
    <t>** - GODREJ PROPERTIES LTD - CP - 24/06/2026</t>
  </si>
  <si>
    <t>** - NUVAMA WEALTH AND INVESTMENT LTD - CP - 24/08/2026</t>
  </si>
  <si>
    <t>** - NUVAMA WEALTH FINANCE LTD - CP - 19/06/2026</t>
  </si>
  <si>
    <t>** - NUVAMA WEALTH AND INVESTMENT LTD - CP - 19/06/2026</t>
  </si>
  <si>
    <t>** - L&amp;T FINANCE LTD - CP - 09/07/2026</t>
  </si>
  <si>
    <t>** - L&amp;T FINANCE LTD - CP - 01/07/2026</t>
  </si>
  <si>
    <t>** - NUVAMA WEALTH MANAGEMENT LTD   ( EARLIER EDELWEISS SECURITIES LTD) - CP - 10/06/2026</t>
  </si>
  <si>
    <t>** - HDFC BANK LTD - CD - 12/06/2026</t>
  </si>
  <si>
    <t>** - BAJAJ FINANCE LTD - CP - 13/08/2026</t>
  </si>
  <si>
    <t>** - INDUSIND BANK LTD - CD - 10/08/2026</t>
  </si>
  <si>
    <t>** - GODREJ AND BOYCE MANUFACTURING COMPANY LTD - CP - 06/08/2026</t>
  </si>
  <si>
    <t>** - IIFL FINANCE LTD - CP - 17/06/2026</t>
  </si>
  <si>
    <t>** - INDUSIND BANK LTD - CD - 01/06/2026</t>
  </si>
  <si>
    <t>** - RELIANCE JIO INFOCOMM LTD - CP - 04/06/2026</t>
  </si>
  <si>
    <t>** - IIFL FINANCE LTD - CP - 30/06/2026</t>
  </si>
  <si>
    <t>** - IIFL FINANCE LTD - CP - 19/06/2026</t>
  </si>
  <si>
    <t>** - MOTILAL OSWAL FINANCIAL SERV. LTD - CP - 05/06/2026</t>
  </si>
  <si>
    <t>** - INDUSIND BANK LTD - CD - 24/08/2026</t>
  </si>
  <si>
    <t>** - NTPC LTD - CP - 17/07/2026</t>
  </si>
  <si>
    <t>** - BAJAJ HOUSING FINANCE LTD - CP - 09/07/2026</t>
  </si>
  <si>
    <t>** - RELIANCE INDUSTRIES LTD - CP - 25/06/2026</t>
  </si>
  <si>
    <t>** - RELIANCE INDUSTRIES LTD - CP - 24/06/2026</t>
  </si>
  <si>
    <t>** - RELIANCE RETAIL VENTURES LTD - CP - 22/06/2026</t>
  </si>
  <si>
    <t>** - HDFC BANK LTD - CD - 19/06/2026</t>
  </si>
  <si>
    <t>** - AXIS SECURITIES LTD - CP - 21/08/2026</t>
  </si>
  <si>
    <t>** - RBL BANK LTD - CD - 24/06/2026</t>
  </si>
  <si>
    <t>** - RBL BANK LTD - CD - 15/06/2026</t>
  </si>
  <si>
    <t>** - RBL BANK LTD - CD - 11/06/2026</t>
  </si>
  <si>
    <t>** - LIC HOUSING FINANCE LTD - CP - 24/06/2026</t>
  </si>
  <si>
    <t>** - INDUSIND BANK LTD - CD - 05/06/2026</t>
  </si>
  <si>
    <t>** - JAMMU AND KASHMIR BANK LTD - CD - 21/08/2026</t>
  </si>
  <si>
    <t>** - HDFC BANK LTD - CD - 25/08/2026</t>
  </si>
  <si>
    <t>** - BAJAJ FINANCE LTD - CP - 08/07/2026</t>
  </si>
  <si>
    <t>** - BAJAJ FINANCE LTD - CP - 03/06/2026</t>
  </si>
  <si>
    <t>** - RELIANCE RETAIL VENTURES LTD - CP - 15/06/2026</t>
  </si>
  <si>
    <t>** 06.50 % TATA CAPITAL HOUSING FINANCE LTD - 15/06/2026</t>
  </si>
  <si>
    <t>Portfolio as on 31-05-26</t>
  </si>
  <si>
    <t>FIXED</t>
  </si>
  <si>
    <t>Short</t>
  </si>
  <si>
    <t>INDOSTAR CAPITAL FINANCE LTD 9.25% NCD (SR-XXXII) (23/11/2027)</t>
  </si>
  <si>
    <t>Floating</t>
  </si>
  <si>
    <t>Long</t>
  </si>
  <si>
    <t>PIRAMAL FINANCE LTD 9.15% NCD SR - 2 (17/06/2027)</t>
  </si>
  <si>
    <t>CREDILA FINANCIAL SERVICES PVT LTD NCD SR-A 8.24% (15/06/2027)</t>
  </si>
  <si>
    <t>PIRAMAL FINANCE LTD 9.12% NCD (06/08/2027)</t>
  </si>
  <si>
    <t>GIC HOUSING FINANCE LTD (SR.- 9) (OPTION - 1) 7.49% NCD (24/02/2027)</t>
  </si>
  <si>
    <t>EQUITAS SMALL FINANCE BANK CD (11/03/2027)</t>
  </si>
  <si>
    <t>^^ In terms of sub clause 5 of clause C of SEBI circular no. SEBI/HO/IMD/DF2/CIR/P/2019/104 dated 01.10.2019, the Instrument has Structured Obligation (SO) / Credit Enhancement (CE) features.</t>
  </si>
  <si>
    <t>^Note: Includes amount of ~Rs.372.60 Lakhs (at cost) for 3,726.01 units allotted towards Initial Contribution by the scheme (i.e. 25 bps of the schemes AUM as on December 31, 2022), as per SEBI Circular No. SEBI/HO/IMD/PoD2/P/CIR/2023/129 dated July 27, 2023. Also includes additional incremental contribution value and units to CDMDF.</t>
  </si>
  <si>
    <t>6.83 months</t>
  </si>
  <si>
    <t>5.75 months</t>
  </si>
  <si>
    <t>AVERAGE MATURITY : 6.83 MONTHS</t>
  </si>
  <si>
    <t>NAV AS ON 16-MAY-26: RS.15.7573 (DIRECT - GROWTH)</t>
  </si>
  <si>
    <t>NAV AS ON 16-MAY-26: RS.15.7786 (DIRECT - MONTHLY IDCW)</t>
  </si>
  <si>
    <t>NAV AS ON 16-MAY-26: RS.10.4043 (DIRECT - WEEKLY IDCW)</t>
  </si>
  <si>
    <t>NAV AS ON 16-MAY-26: RS.14.8826 (REGULAR - GROWTH)</t>
  </si>
  <si>
    <t>NAV AS ON 16-MAY-26: RS.14.8883 (REGULAR - MONTHLY IDCW)</t>
  </si>
  <si>
    <t>NAV AS ON 16-MAY-26: RS.10.3768 (REGULAR - WEEKLY IDCW)</t>
  </si>
  <si>
    <t>#with Interest Rate Swap Positions</t>
  </si>
  <si>
    <t>** - YES BANK LTD - CD - 16/02/2027</t>
  </si>
  <si>
    <t>** - INDUSIND BANK LTD - CD - 29/01/2027</t>
  </si>
  <si>
    <t>** - HDFC BANK LTD - CD - 11/09/2026</t>
  </si>
  <si>
    <t>** - IIFL FINANCE LTD - CP - 11/09/2026</t>
  </si>
  <si>
    <t>** - EQUITAS SMALL FINANCE BANK LTD - CD - 11/03/2027 #</t>
  </si>
  <si>
    <t>** - YES BANK LTD - CD - 05/03/2027</t>
  </si>
  <si>
    <t>** - UJJIVAN SMALL FINANCE BANK LTD - CD - 18/03/2027</t>
  </si>
  <si>
    <t>** - KARUR VYSYA BANK LTD - CD - 23/11/2026</t>
  </si>
  <si>
    <t>** - JAMMU AND KASHMIR BANK LTD - CD - 15/09/2026</t>
  </si>
  <si>
    <t>** - AXIS BANK LTD - CD - 11/09/2026</t>
  </si>
  <si>
    <t>SECURITISED DEBT TOTAL</t>
  </si>
  <si>
    <t>** 08.83 % LIQUID GOLD SERIES 18 - 20/11/2027 ^^</t>
  </si>
  <si>
    <t>B) SECURITISED DEBT</t>
  </si>
  <si>
    <t>** 08.20 % ADANI POWER LTD - 25/01/2029</t>
  </si>
  <si>
    <t>** 09.30 % PIRAMAL FINANCE LTD - 07/01/2027</t>
  </si>
  <si>
    <t>** 09.12 % PIRAMAL FINANCE LTD - 06/08/2027 #</t>
  </si>
  <si>
    <t>** 08.75 % PIRAMAL FINANCE LTD - 29/10/2027</t>
  </si>
  <si>
    <t>** 08.15 % GODREJ PROPERTIES LTD - 03/07/2026</t>
  </si>
  <si>
    <t>** 09.25 % INDOSTAR CAPITAL FINANCE LTD - 24/01/2028 #</t>
  </si>
  <si>
    <t>** 07.49 % GIC HOUSING FINANCE LTD - 24/02/2027 #</t>
  </si>
  <si>
    <t>** 08.80 % 360 ONE PRIME LTD - 18/05/2028</t>
  </si>
  <si>
    <t>** 08.24 % CREDILA FINANCIAL SERVICES LTD - 15/06/2027 #</t>
  </si>
  <si>
    <t>** 09.25 % INDOSTAR CAPITAL FINANCE LTD - 23/11/2027</t>
  </si>
  <si>
    <t>** 360 ONE PRIME LTD - 25/07/2028 - FRB</t>
  </si>
  <si>
    <t>** 09.15 % PIRAMAL FINANCE LTD - 17/06/2027 #</t>
  </si>
  <si>
    <t>** 08.07 % ICICI HOME FINANCE CO.LTD - 14/09/2026</t>
  </si>
  <si>
    <t>** 08.00 % ADANI POWER LTD - 27/01/2028</t>
  </si>
  <si>
    <t>** 07.84 % TATA CAPITAL HOUSING FINANCE LTD - 18/09/2026</t>
  </si>
  <si>
    <t>Cash received from DHFL Procceds have been distributed to the unit holders in the month of October 2021 &amp; February 2022</t>
  </si>
  <si>
    <t>Net payout to Investors   ( A + B )</t>
  </si>
  <si>
    <t>Amount received on sale of (PIRAMAL CAPITAL &amp; HOUSING FINANCE LTD 6.75 LOA 26SP31 FVRS1000) (Incl interest) ( B )</t>
  </si>
  <si>
    <t>Face Value of the new security (PIRAMAL CAPITAL &amp; HOUSING FINANCE LTD 6.75 LOA 26SP31 FVRS1000) received</t>
  </si>
  <si>
    <t>Cash Received (amount Credited to Bank Account of the Scheme)  - ( A )</t>
  </si>
  <si>
    <t>Recovery from DHFL pursuant the NCLT Order dt.07th June 2021.</t>
  </si>
  <si>
    <t xml:space="preserve">Net Exposure accounted in the Net assets on the date of Maturity </t>
  </si>
  <si>
    <t>Less: Provisions made against DHFL Exposure due to default by DHFL</t>
  </si>
  <si>
    <t>Gross Exposure to DHFL  on the date of Maturity of the Security</t>
  </si>
  <si>
    <t>Exposure to Securites of Dewan Housing Finace corporation LTD (DHFL)</t>
  </si>
  <si>
    <t>RECOVERY PROCEEDINGS</t>
  </si>
  <si>
    <t>TATA TREASURY ADVANTAGE FUND SEGREGATED PORTFOLIO 1</t>
  </si>
  <si>
    <t>^Note: Includes amount of ~Rs.675.59 Lakhs (at cost) for 6755.86 units allotted towards Initial Contribution by the scheme (i.e. 25 bps of the schemes AUM as on December 31, 2022), as per SEBI Circular No. SEBI/HO/IMD/PoD2/P/CIR/2023/129 dated July 27, 2023. Also includes additional incremental contribution value and units to CDMDF.</t>
  </si>
  <si>
    <t>12.60 months</t>
  </si>
  <si>
    <t>11.50 months</t>
  </si>
  <si>
    <t>AVERAGE MATURITY : 12.60 MONTHS</t>
  </si>
  <si>
    <t>NAV AS ON 16-MAY-26: RS.2698.0673 (DIRECT - PERIODIC IDCW)</t>
  </si>
  <si>
    <t>NAV AS ON 16-MAY-26: RS.4253.7827 (DIRECT - GROWTH)</t>
  </si>
  <si>
    <t>NAV AS ON 16-MAY-26: RS.1007.7863 (DIRECT - WEEKLY IDCW)</t>
  </si>
  <si>
    <t>NAV AS ON 16-MAY-26: RS.1003.1287 (DIRECT - DAILY IDCW)</t>
  </si>
  <si>
    <t>NAV AS ON 16-MAY-26: RS.2614.0361 (REGULAR - PERIODIC IDCW)</t>
  </si>
  <si>
    <t>NAV AS ON 16-MAY-26: RS.4124.2071 (REGULAR - GROWTH)</t>
  </si>
  <si>
    <t>NAV AS ON 16-MAY-26: RS.1007.7477 (REGULAR - WEEKLY IDCW)</t>
  </si>
  <si>
    <t>NAV AS ON 16-MAY-26: RS.1003.0784 (REGULAR - DAILY IDCW)</t>
  </si>
  <si>
    <t>** - HDFC BANK LTD - CD - 15/02/2027</t>
  </si>
  <si>
    <t>** - BAJAJ FINANCE LTD - CP - 06/11/2026</t>
  </si>
  <si>
    <t>** - BAJAJ FINANCE LTD - CP - 04/11/2026</t>
  </si>
  <si>
    <t>** - ADITYA BIRLA MONEY LTD - CP - 10/07/2026</t>
  </si>
  <si>
    <t>** - HDFC BANK LTD - CD - 05/03/2027</t>
  </si>
  <si>
    <t>** - BIRLA GROUP HOLDINGS PRIVATE LTD - CP - 02/02/2027</t>
  </si>
  <si>
    <t>** - AXIS BANK LTD - CD - 14/01/2027</t>
  </si>
  <si>
    <t>** - AXIS BANK LTD - CD - 17/12/2026</t>
  </si>
  <si>
    <t>** - HDFC BANK LTD - CD - 19/11/2026</t>
  </si>
  <si>
    <t>** - BARCLAYS INVESTMENTS &amp; LOANS (INDIA) PVT LTD - CP - 18/08/2026</t>
  </si>
  <si>
    <t>** 08.02 % INDIA UNIVERSAL TRUST AL1 - 20/06/2026 ^^</t>
  </si>
  <si>
    <t>** 08.03 % INDIA UNIVERSAL TRUST AL2 - 21/09/2026 ^^</t>
  </si>
  <si>
    <t>** 08.12 % INDIA UNIVERSAL TRUST AL1 - 20/04/2027 ^^</t>
  </si>
  <si>
    <t>** 08.95 % BHARTI TELECOM LTD - 04/12/2026</t>
  </si>
  <si>
    <t>** 08.85 % MUTHOOT FINANCE LTD - 20/12/2028</t>
  </si>
  <si>
    <t>** 07.12 % TATA CAPITAL HOUSING FINANCE LTD - 21/07/2027</t>
  </si>
  <si>
    <t>** 07.42 % MAHINDRA RURAL HOUSING FINANCE LTD - 23/02/2028</t>
  </si>
  <si>
    <t>** 08.23 % JOHN DEERE FINANCIAL INDIA PVT LTD - 05/05/2028</t>
  </si>
  <si>
    <t>** 08.30 % GODREJ PROPERTIES LTD - 19/03/2027</t>
  </si>
  <si>
    <t>** 07.31 % ICICI HOME FINANCE CO.LTD - 28/06/2027</t>
  </si>
  <si>
    <t>** 07.58 % POONAWALLA FINCORP LTD - 08/09/2028</t>
  </si>
  <si>
    <t>** 07.84 % LIC HOUSING FINANCE LTD - 11/05/2027</t>
  </si>
  <si>
    <t>** 08.09 % CAN FIN HOMES LTD - 04/01/2027</t>
  </si>
  <si>
    <t>** 07.45 % TORRENT PHARMACEUTICALS LTD - 19/01/2028</t>
  </si>
  <si>
    <t>** 06.77 % TATA COMMUNICATIONS LTD - 07/08/2028</t>
  </si>
  <si>
    <t>** 06.92 % DLF CYBER CITY DEVELOPERS LTD - 28/07/2028</t>
  </si>
  <si>
    <t>TATA CORPORATE BOND FUND SEGREGATED PORTFOLIO 1</t>
  </si>
  <si>
    <t>*Note : This security of Rs. 25 Crores face value was helfd earstwhile Tata Corporate Bond Fund which was merged with Tata Short Term Bond Fund on 14/12/2019</t>
  </si>
  <si>
    <t>IL &amp; FS FINANCIAL SERVICES LTD 8.54% NCD - 08/11/2019</t>
  </si>
  <si>
    <t>INE121H07BO7</t>
  </si>
  <si>
    <t>TATA SHORT TERM BOND FUND*</t>
  </si>
  <si>
    <t>INR</t>
  </si>
  <si>
    <t>Provisions made on the date of maturity of security (A)</t>
  </si>
  <si>
    <t>Total Gross receivable</t>
  </si>
  <si>
    <t>Details of Security (NCD)</t>
  </si>
  <si>
    <t>Security ISIN</t>
  </si>
  <si>
    <t>^ IL&amp;FS group has made an interim distribution payout to IL&amp;FS Financial Services LTD (IFIN), an IL&amp;FS Group company on 1st March 2023. Tata Short Term Bond Fund has received Rs 6.5 crores payment towards securities of IL&amp;FS Financial Services LTD (IFIN), an IL&amp;FS Group company. Face Value of IL&amp;FS Financial Services LTD NCD was Rs 25 crores. Interim Payout is subject to final settlement.</t>
  </si>
  <si>
    <t>$$$  - IL &amp; FS FINANCIAL SERVICES LTD 8.54% NCD - (08/11/2019) - Principal due on 8th November 2019 is Rs 2,500.00 Lakhs and Interest is Rs.266.58 Lakhs</t>
  </si>
  <si>
    <t>$$  - INFRASTRUCTURE LEASING &amp; FINANCIAL SERVICES LTD CP (27/11/2018) - Principal due on 27th November 2018 is Rs 14,500.00 Lakhs</t>
  </si>
  <si>
    <t>$  - INFRASTRUCTURE LEASING &amp; FINANCIAL SERVICES LTD CP (26/09/2018) - Principal due on 26th September 2018 is Rs 2,500.00 Lakhs</t>
  </si>
  <si>
    <t xml:space="preserve"> -   </t>
  </si>
  <si>
    <t>Nil</t>
  </si>
  <si>
    <t>INE871D14JU2</t>
  </si>
  <si>
    <t>INFRASTRUCTURE LEASING &amp; FINANCIAL SERVICES LTD CP (27/11/2018)</t>
  </si>
  <si>
    <t>INE871D14JS6</t>
  </si>
  <si>
    <t xml:space="preserve">INFRASTRUCTURE LEASING &amp; FINANCIAL SERVICES LTD CP (26/09/2018)  </t>
  </si>
  <si>
    <t xml:space="preserve">Total Amount due ( principal and interest ) 
(Rupees in Lakhs) </t>
  </si>
  <si>
    <t xml:space="preserve">value of the security considered under net receivables ( value recognized in NAV as % to NAV) </t>
  </si>
  <si>
    <t>value of the security considered under net receivables  (value recognized in NAV in absolute terms. Rupees in Lakhs)</t>
  </si>
  <si>
    <t>ISIN Number</t>
  </si>
  <si>
    <t>Name  / Description Of The Security</t>
  </si>
  <si>
    <t>^Note: Includes amount of ~Rs. 558.70 Lakhs (at cost) for 5,587.02 units allotted towards Initial Contribution by the scheme (i.e. 25 bps of the schemes AUM as on December 31, 2022), as per SEBI Circular No. SEBI/HO/IMD/PoD2/P/CIR/2023/129 dated July 27, 2023. Also includes additional incremental contribution value and units to CDMDF.</t>
  </si>
  <si>
    <t>2.23 years</t>
  </si>
  <si>
    <t>1.95 years</t>
  </si>
  <si>
    <t>AVERAGE MATURITY : 2.23 YEARS</t>
  </si>
  <si>
    <t>NAV AS ON 16-MAY-26: RS.29.2811 (DIRECT - PERIODIC IDCW)</t>
  </si>
  <si>
    <t>NAV AS ON 16-MAY-26: RS.26.2355 (REGULAR - PERIODIC IDCW)</t>
  </si>
  <si>
    <t>NAV AS ON 16-MAY-26: RS.55.1807 (DIRECT - GROWTH)</t>
  </si>
  <si>
    <t>NAV AS ON 16-MAY-26: RS.25.064 (DIRECT - MONTHLY IDCW)</t>
  </si>
  <si>
    <t>NAV AS ON 16-MAY-26: RS.49.5141 (REGULAR - GROWTH)</t>
  </si>
  <si>
    <t>NAV AS ON 16-MAY-26: RS.22.3609 (REGULAR - MONTHLY IDCW)</t>
  </si>
  <si>
    <t>MUTUAL FUND UNITS TOTAL</t>
  </si>
  <si>
    <t>** 08.85 % SANSAR JUNE 2024 TRUST - 25/08/2027 ^^</t>
  </si>
  <si>
    <t>** 08.09 % INDIA UNIVERSAL TRUST AL2 - 21/09/2027 ^^</t>
  </si>
  <si>
    <t>** 07.73 % TATA CAPITAL HOUSING FINANCE LTD - 14/01/2030</t>
  </si>
  <si>
    <t>** 08.45 % INDIAN RAILWAYS FINANCE CORPORATION LTD - 04/12/2028</t>
  </si>
  <si>
    <t>** 07.46 % REC LTD - 30/06/2028</t>
  </si>
  <si>
    <t>** 07.90 % JAMNAGAR UTILITIES &amp; POWER PVT. LTD - 10/08/2028</t>
  </si>
  <si>
    <t>** 08.45 % NOMURA CAPITAL (INDIA) PVT LTD - 01/03/2027</t>
  </si>
  <si>
    <t>** 06.95 % REC LTD - 18/02/2028</t>
  </si>
  <si>
    <t>** 06.52 % REC LTD - 31/01/2028</t>
  </si>
  <si>
    <t>** 07.60 % POONAWALLA FINCORP LTD - 28/05/2027</t>
  </si>
  <si>
    <t>** 07.66 % BAJAJ HOUSING FINANCE LTD - 20/03/2028</t>
  </si>
  <si>
    <t>** 07.54 % INDIAN RAILWAYS FINANCE CORPORATION LTD - 31/10/2027</t>
  </si>
  <si>
    <t>** 08.65 % BHARTI TELECOM LTD - 05/11/2027</t>
  </si>
  <si>
    <t>** 07.35 % BHARTI TELECOM LTD - 15/10/2027</t>
  </si>
  <si>
    <t>TATA SHORT TERM BOND FUND (The scheme has 1 segregated portfolio which was created under Corporate Bond Fund )</t>
  </si>
  <si>
    <t>9.14 years</t>
  </si>
  <si>
    <t>5.07 years</t>
  </si>
  <si>
    <t>AVERAGE MATURITY : 9.14 YEARS</t>
  </si>
  <si>
    <t>NAV AS ON 16-MAY-26: RS.37.8587 (DIRECT - GROWTH)</t>
  </si>
  <si>
    <t>NAV AS ON 16-MAY-26: RS.32.0192 (REGULAR - GROWTH)</t>
  </si>
  <si>
    <t>** 06.40 % JAMNAGAR UTILITIES &amp; POWER PVT. LTD - 29/09/2026</t>
  </si>
  <si>
    <t>VEDANTA ALUMINIUM METAL LTD</t>
  </si>
  <si>
    <t>VEDANTA IRON AND STEEL LTD</t>
  </si>
  <si>
    <t>TALWANDI SABO POWER LTD</t>
  </si>
  <si>
    <t>MALCO ENERGY LTD</t>
  </si>
  <si>
    <t>GODREJ AGROVET LTD</t>
  </si>
  <si>
    <t>ZENSAR TECHNOLOGIES LTD</t>
  </si>
  <si>
    <t>BHARAT ELECTRONICS LTD</t>
  </si>
  <si>
    <t>MARUTI SUZUKI INDIA LTD</t>
  </si>
  <si>
    <t>SUN PHARMACEUTICAL INDUSTRIES LTD</t>
  </si>
  <si>
    <t>VARUN BEVERAGES LTD</t>
  </si>
  <si>
    <t>SHRIRAM FINANCE LTD</t>
  </si>
  <si>
    <t>APOLLO HOSPITALS ENTERPRISE LTD</t>
  </si>
  <si>
    <t>GRINDWELL NORTON LTD</t>
  </si>
  <si>
    <t>TATA CONSULTANCY SERVICES LTD</t>
  </si>
  <si>
    <t>GODREJ PROPERTIES LTD</t>
  </si>
  <si>
    <t>MANAPPURAM FINANCE LTD</t>
  </si>
  <si>
    <t>RAINBOW CHILDRENS MEDICARE LTD</t>
  </si>
  <si>
    <t>ADANI POWER LTD</t>
  </si>
  <si>
    <t>METRO BRANDS LTD</t>
  </si>
  <si>
    <t>GE VERNOVA T&amp;D INDIA LTD</t>
  </si>
  <si>
    <t>BILLIONBRAINS GARAGE VENTURES LTD (GROWW)</t>
  </si>
  <si>
    <t>HCL TECHNOLOGIES LTD</t>
  </si>
  <si>
    <t>FUJIYAMA POWER SYSTEMS LTD</t>
  </si>
  <si>
    <t>KIRLOSKAR PNEUMATIC COMPANY LTD</t>
  </si>
  <si>
    <t>OIL INDIA LTD</t>
  </si>
  <si>
    <t>NESTLE INDIA LTD</t>
  </si>
  <si>
    <t>MUTHOOT FINANCE LTD</t>
  </si>
  <si>
    <t>KOTAK MAHINDRA BANK LTD</t>
  </si>
  <si>
    <t>360 ONE WAM LTD</t>
  </si>
  <si>
    <t>EXIDE INDUSTRIES LTD</t>
  </si>
  <si>
    <t>TITAN COMPANY LTD</t>
  </si>
  <si>
    <t>DIXON TECHNOLOGIES (INDIA) LTD</t>
  </si>
  <si>
    <t>KARUR VYSYA BANK LTD</t>
  </si>
  <si>
    <t>TATA CONSUMER PRODUCTS LTD</t>
  </si>
  <si>
    <t>RADICO KHAITAN LTD</t>
  </si>
  <si>
    <t>POLYCAB INDIA LTD</t>
  </si>
  <si>
    <t>ADANI PORTS AND SPECIAL ECONOMIC ZONE LTD</t>
  </si>
  <si>
    <t>DOMS INDUSTRIES LTD</t>
  </si>
  <si>
    <t>NIPPON LIFE INDIA  ASSET MANAGEMENT LTD</t>
  </si>
  <si>
    <t>ITC LTD</t>
  </si>
  <si>
    <t>MULTI COMMODITY EXCHANGE OF IND LTD</t>
  </si>
  <si>
    <t>COAL INDIA LTD</t>
  </si>
  <si>
    <t>ETERNAL LTD</t>
  </si>
  <si>
    <t>RELIANCE INDUSTRIES LTD</t>
  </si>
  <si>
    <t>ICICI BANK LTD</t>
  </si>
  <si>
    <t>BSE LTD</t>
  </si>
  <si>
    <t>SOLAR INDUSTRIES INDIA LTD</t>
  </si>
  <si>
    <t>0.12 months</t>
  </si>
  <si>
    <t>AVERAGE MATURITY : 0.12 MONTHS</t>
  </si>
  <si>
    <t>NAV AS ON 16-MAY-26: RS.1430.9015 (DIRECT - GROWTH)</t>
  </si>
  <si>
    <t>NAV AS ON 16-MAY-26: RS.1000 (DIRECT - DAILY IDCW)</t>
  </si>
  <si>
    <t>NAV AS ON 16-MAY-26: RS.1419.3828 (REGULAR - GROWTH)</t>
  </si>
  <si>
    <t>NAV AS ON 16-MAY-26: RS.1000 (REGULAR - DAILY IDCW)</t>
  </si>
  <si>
    <t>** TREASURY BILL 364 DAYS (04/06/2026) $$</t>
  </si>
  <si>
    <t>** TREASURY BILL 182 DAYS (11/06/2026) $$</t>
  </si>
  <si>
    <t>** TREASURY BILL 91 DAYS (19/06/2026) $$</t>
  </si>
  <si>
    <t>** TREASURY BILL 91 DAYS (04/06/2026) $$</t>
  </si>
  <si>
    <t>1.45 years</t>
  </si>
  <si>
    <t>1.36 years</t>
  </si>
  <si>
    <t>AVERAGE MATURITY : 1.45 YEARS</t>
  </si>
  <si>
    <t>NAV AS ON 16-MAY-26: RS.13.0887 (DIRECT - GROWTH)</t>
  </si>
  <si>
    <t>NAV AS ON 16-MAY-26: RS.13.0887 (DIRECT - IDCW)</t>
  </si>
  <si>
    <t>NAV AS ON 16-MAY-26: RS.12.9439 (REGULAR - GROWTH)</t>
  </si>
  <si>
    <t>NAV AS ON 16-MAY-26: RS.12.9439 (REGULAR - IDCW)</t>
  </si>
  <si>
    <t>** 07.20 % POWER GRID CORPORATION OF INDIA LTD - 09/08/2027</t>
  </si>
  <si>
    <t>** 07.30 % POWER GRID CORPORATION OF INDIA LTD - 19/06/2027</t>
  </si>
  <si>
    <t>** 07.70 % REC LTD - 10/12/2027</t>
  </si>
  <si>
    <t>3.16 years</t>
  </si>
  <si>
    <t>2.83 years</t>
  </si>
  <si>
    <t>AVERAGE MATURITY : 3.16 YEARS</t>
  </si>
  <si>
    <t>NAV AS ON 16-MAY-26: RS.12.8164 (DIRECT - GROWTH)</t>
  </si>
  <si>
    <t>NAV AS ON 16-MAY-26: RS.12.8164 (DIRECT - IDCW)</t>
  </si>
  <si>
    <t>NAV AS ON 16-MAY-26: RS.12.6725 (REGULAR - GROWTH)</t>
  </si>
  <si>
    <t>NAV AS ON 16-MAY-26: RS.12.6725 (REGULAR - IDCW)</t>
  </si>
  <si>
    <t>0.45 years</t>
  </si>
  <si>
    <t>NAV AS ON 16-MAY-26: RS.12.6327 (DIRECT - GROWTH)</t>
  </si>
  <si>
    <t>NAV AS ON 16-MAY-26: RS.12.6327 (DIRECT - IDCW)</t>
  </si>
  <si>
    <t>NAV AS ON 16-MAY-26: RS.12.4954 (REGULAR - GROWTH)</t>
  </si>
  <si>
    <t>NAV AS ON 16-MAY-26: RS.12.4954 (REGULAR - IDCW)</t>
  </si>
  <si>
    <t>^Note: Includes amount of ~Rs. 2,216.49 Lakhs (at cost) for 22,164.89 units allotted towards Initial Contribution by the scheme (i.e. 25 bps of the schemes AUM as on December 31, 2022), as per SEBI Circular No. SEBI/HO/IMD/PoD2/P/CIR/2023/129 dated July 27, 2023. Also includes additional incremental contribution value and units to CDMDF.</t>
  </si>
  <si>
    <t>Tata Dividend Yield Fund</t>
  </si>
  <si>
    <t>7.03 months</t>
  </si>
  <si>
    <t>AVERAGE MATURITY : 7.03 MONTHS</t>
  </si>
  <si>
    <t>NAV AS ON 16-MAY-26: RS.1114.1457 (DIRECT - DAILY IDCW)</t>
  </si>
  <si>
    <t>NAV AS ON 16-MAY-26: RS.5079.5195 (DIRECT - GROWTH)</t>
  </si>
  <si>
    <t>NAV AS ON 16-MAY-26: RS.1114.1061 (REGULAR - DAILY IDCW)</t>
  </si>
  <si>
    <t>NAV AS ON 16-MAY-26: RS.4975.3388 (REGULAR - GROWTH)</t>
  </si>
  <si>
    <t>** - NUVAMA WEALTH FINANCE LTD - CP - 27/01/2027</t>
  </si>
  <si>
    <t>** - CHOLAMANDALAM INVT &amp; FIN  CO LTD - CP - 22/01/2027</t>
  </si>
  <si>
    <t>** - SUNDARAM FIN LTD - CP - 18/11/2026</t>
  </si>
  <si>
    <t>** - NUVAMA WEALTH AND INVESTMENT LTD - CP - 27/01/2027</t>
  </si>
  <si>
    <t>** - NUVAMA WEALTH FINANCE LTD - CP - 23/09/2026</t>
  </si>
  <si>
    <t>** - HSBC INVESTDIRECT FINANCIAL SERVICES (I) LTD - CP - 15/01/2027</t>
  </si>
  <si>
    <t>** - 360 ONE WAM LTD(ERSTWHILE IIFL WEALTH MANAGEMENT LTD) - CP - 25/01/2027</t>
  </si>
  <si>
    <t>** - HSBC INVESTDIRECT FINANCIAL SERVICES (I) LTD - CP - 29/01/2027</t>
  </si>
  <si>
    <t>** - JULIUS BAER CAPITAL IND PVT LTD - CP - 27/01/2027</t>
  </si>
  <si>
    <t>** - MAHINDRA RURAL HOUSING FINANCE LTD - CP - 27/01/2027</t>
  </si>
  <si>
    <t>** - 360 ONE PRIME LTD - CP - 25/01/2027</t>
  </si>
  <si>
    <t>** - HDFC BANK LTD - CD - 05/02/2027</t>
  </si>
  <si>
    <t>** - DEUTSCHE INVESTMENT INDIA PVT LTD - CP - 11/01/2027</t>
  </si>
  <si>
    <t>** - BIRLA GROUP HOLDINGS PRIVATE LTD - CP - 08/01/2027</t>
  </si>
  <si>
    <t>** - INFINA FINANCE PVT LTD - CP - 30/11/2026</t>
  </si>
  <si>
    <t>** - JULIUS BAER CAPITAL IND PVT LTD - CP - 30/11/2026</t>
  </si>
  <si>
    <t>** - KISETSU SAISON FINANCE (INDIA) PRIVATE LTD - CP - 11/03/2027</t>
  </si>
  <si>
    <t>** - ANGEL ONE LTD - CP - 28/01/2027</t>
  </si>
  <si>
    <t>** - MOTILAL OSWAL FINANCIAL SERV. LTD - CP - 27/01/2027</t>
  </si>
  <si>
    <t>** - INFINA FINANCE PVT LTD - CP - 18/01/2027</t>
  </si>
  <si>
    <t>** - MAHINDRA &amp; MAHINDRA FINANCIAL SERVICES LTD - CP - 05/03/2027</t>
  </si>
  <si>
    <t>** - ADITYA BIRLA CAPITAL LTD - CP - 09/02/2027</t>
  </si>
  <si>
    <t>** - MOTILAL OSWAL FINVEST LTD - CP - 28/01/2027</t>
  </si>
  <si>
    <t>** - MOTILAL OSWAL FINANCIAL SERV. LTD - CP - 28/01/2027</t>
  </si>
  <si>
    <t>** - MAHINDRA &amp; MAHINDRA FINANCIAL SERVICES LTD - CP - 14/12/2026</t>
  </si>
  <si>
    <t>** - PILANI INVESTMENT &amp; INDUSTRIES CORPORATION LTD - CP - 11/03/2027</t>
  </si>
  <si>
    <t>** - BAJAJ HOUSING FINANCE LTD - CP - 27/01/2027</t>
  </si>
  <si>
    <t>** - ASEEM INFRASTRUCTURE FINANCE LTD - CP - 04/12/2026</t>
  </si>
  <si>
    <t>** - AXIS BANK LTD - CD - 16/12/2026</t>
  </si>
  <si>
    <t>** - KARUR VYSYA BANK LTD - CD - 15/09/2026</t>
  </si>
  <si>
    <t>** - FEDERAL BANK LTD - CD - 04/03/2027</t>
  </si>
  <si>
    <t>** - INDUSIND BANK LTD - CD - 22/01/2027</t>
  </si>
  <si>
    <t>** - LIC HOUSING FINANCE LTD - CP - 05/03/2027</t>
  </si>
  <si>
    <t>** - HDFC BANK LTD - CD - 14/12/2026</t>
  </si>
  <si>
    <t>** - AXIS BANK LTD - CD - 26/11/2026</t>
  </si>
  <si>
    <t>27.29 years</t>
  </si>
  <si>
    <t>10.84 years</t>
  </si>
  <si>
    <t>AVERAGE MATURITY : 27.29 YEARS</t>
  </si>
  <si>
    <t>NAV AS ON 16-MAY-26: RS.77.3586 (REGULAR - GROWTH)</t>
  </si>
  <si>
    <t>NAV AS ON 16-MAY-26: RS.87.4324 (DIRECT - GROWTH)</t>
  </si>
  <si>
    <t>NAV AS ON 16-MAY-26: RS.24.6202 (DIRECT - IDCW)</t>
  </si>
  <si>
    <t>NAV AS ON 16-MAY-26: RS.21.4446 (REGULAR - IDCW)</t>
  </si>
  <si>
    <t>CAN FIN HOMES LTD 8.20% NCD 3SR 2025 2027 (18/05/2027)</t>
  </si>
  <si>
    <t>REC LTD (SR - 140) 7.52% NCD (07/11/2026)</t>
  </si>
  <si>
    <t>GODREJ PROPERTIES LTD 8.30% (SR - 1) NCD (19/03/2027)</t>
  </si>
  <si>
    <t>POONAWALLA FINCORP LTD SR- D1 7.5285% NCD FY 2025-26 (24/09/2027)</t>
  </si>
  <si>
    <t>NATIONAL HOUSING BANK 7.59% NCD (08/09/2027)</t>
  </si>
  <si>
    <t>INDIAN RAILWAY FINANCE CORPORATION LTD (SR-191 A) 6.47% NCD (30/05/2028)</t>
  </si>
  <si>
    <t>EXPORT IMPORT BANK OF INDIA 7.35% NCD (SR AA02-2028) (27/07/2028)</t>
  </si>
  <si>
    <t>NATIONAL BANK FOR AGRICULTURE AND RURAL DEVELOPMENT  7.62% NCD (SR-23I) (31/01/2028)</t>
  </si>
  <si>
    <t>LIC HOUSING FINANCE LTD 7.95% NCD (TR-359) (29/01/2028)</t>
  </si>
  <si>
    <t>JOHN DEERE FINANCIAL INDIA PVT LTD 8.23% NCD (05/05/2028)</t>
  </si>
  <si>
    <t>^Note: Includes amount of ~Rs. 69.61 lakhs (at cost) for 696.07 units allotted towards Initial Contribution by the scheme (i.e. 25 bps of the schemes AUM as on December 31, 2022), as per SEBI Circular No. SEBI/HO/IMD/PoD2/P/CIR/2023/129 dated July 27, 2023. Also includes additional incremental contribution value and units to CDMDF.</t>
  </si>
  <si>
    <t>1.73 years</t>
  </si>
  <si>
    <t>1.17 years</t>
  </si>
  <si>
    <t>AVERAGE MATURITY : 1.73 YEARS</t>
  </si>
  <si>
    <t>NAV AS ON 16-MAY-26: RS.13.6447 (DIRECT - GROWTH)</t>
  </si>
  <si>
    <t>NAV AS ON 16-MAY-26: RS.13.6447 (DIRECT - PERIODIC IDCW)</t>
  </si>
  <si>
    <t>NAV AS ON 16-MAY-26: RS.13.6447 (DIRECT - QUARTERLY IDCW)</t>
  </si>
  <si>
    <t>NAV AS ON 16-MAY-26: RS.13.6447 (DIRECT - MONTHLY IDCW)</t>
  </si>
  <si>
    <t>NAV AS ON 16-MAY-26: RS.13.361 (REGULAR - GROWTH)</t>
  </si>
  <si>
    <t>NAV AS ON 16-MAY-26: RS.13.361 (REGULAR - PERIODIC IDCW)</t>
  </si>
  <si>
    <t>NAV AS ON 16-MAY-26: RS.13.361 (REGULAR - QUARTERLY IDCW)</t>
  </si>
  <si>
    <t>NAV AS ON 16-MAY-26: RS.13.361 (REGULAR - MONTHLY IDCW)</t>
  </si>
  <si>
    <t>CASH / NET CURRENT ASSETS</t>
  </si>
  <si>
    <t>** 08.60 % SANSAR JAN 2025 TRUST - 25/10/2028 ^^</t>
  </si>
  <si>
    <t>** 07.62 % NABARD - 31/01/2028 #</t>
  </si>
  <si>
    <t>** 07.95 % LIC HOUSING FINANCE LTD - 29/01/2028 #</t>
  </si>
  <si>
    <t>** 08.23 % JOHN DEERE FINANCIAL INDIA PVT LTD - 05/05/2028 #</t>
  </si>
  <si>
    <t>** 08.30 % TATA PROJECTS LTD - 07/01/2028</t>
  </si>
  <si>
    <t>** 08.30 % GODREJ PROPERTIES LTD - 19/03/2027 #</t>
  </si>
  <si>
    <t>** 08.20 % CAN FIN HOMES LTD - 18/05/2027 #</t>
  </si>
  <si>
    <t>** 06.47 % INDIAN RAILWAYS FINANCE CORPORATION LTD - 30/05/2028 #</t>
  </si>
  <si>
    <t>** 07.53 % POONAWALLA FINCORP LTD - 24/09/2027 #</t>
  </si>
  <si>
    <t>** 07.35 % EXIM - 27/07/2028 #</t>
  </si>
  <si>
    <t>** 07.52 % REC LTD - 07/11/2026 #</t>
  </si>
  <si>
    <t>** 07.59 % NATIONAL HOUSING BANK - 08/09/2027 #</t>
  </si>
  <si>
    <t>SGS ANDHRA PRADESH 7.70% (06/12/2029) #</t>
  </si>
  <si>
    <t>TATA MEDIUM TERM FUND SEGREGATED PORTFOLIO 1</t>
  </si>
  <si>
    <t>^Note: Includes amount of ~Rs. 105.25 Lakhs (at cost) for 1052.55 units allotted towards Initial Contribution by the scheme (i.e. 25 bps of the schemes AUM as on December 31, 2022), as per SEBI Circular No. SEBI/HO/IMD/PoD2/P/CIR/2023/129 dated July 27, 2023. Also includes additional incremental contribution value and units to CDMDF.</t>
  </si>
  <si>
    <t>4.38 years</t>
  </si>
  <si>
    <t>3.03 years</t>
  </si>
  <si>
    <t>AVERAGE MATURITY : 4.38 YEARS</t>
  </si>
  <si>
    <t>NAV AS ON 16-MAY-26: RS.13.1043 (DIRECT - GROWTH)</t>
  </si>
  <si>
    <t>NAV AS ON 16-MAY-26: RS.13.1043 (DIRECT - PERIODIC IDCW)</t>
  </si>
  <si>
    <t>NAV AS ON 16-MAY-26: RS.13.1043 (DIRECT - QUARTERLY IDCW)</t>
  </si>
  <si>
    <t>NAV AS ON 16-MAY-26: RS.13.1043 (DIRECT - MONTHLY IDCW)</t>
  </si>
  <si>
    <t>NAV AS ON 16-MAY-26: RS.12.7791 (REGULAR - GROWTH)</t>
  </si>
  <si>
    <t>NAV AS ON 16-MAY-26: RS.12.7791 (REGULAR - PERIODIC IDCW)</t>
  </si>
  <si>
    <t>NAV AS ON 16-MAY-26: RS.12.7791 (REGULAR - QUARTERLY IDCW)</t>
  </si>
  <si>
    <t>NAV AS ON 16-MAY-26: RS.12.7791 (REGULAR - MONTHLY IDCW)</t>
  </si>
  <si>
    <t>** 08.17 % INDIA UNIVERSAL TRUST AL2 - 21/11/2030 ^^</t>
  </si>
  <si>
    <t>** 08.20 % INDIA UNIVERSAL TRUST AL1 - 20/09/2030 ^^</t>
  </si>
  <si>
    <t>** 07.58 % SIDDHIVINAYAK SECURITISATION TRUST - 28/09/2030 ^^</t>
  </si>
  <si>
    <t>** 06.92 % INDIAN RAILWAYS FINANCE CORPORATION LTD - 31/08/2031</t>
  </si>
  <si>
    <t>** 08.35 % INDIAN RAILWAYS FINANCE CORPORATION LTD - 13/03/2029</t>
  </si>
  <si>
    <t>** 07.97 % LIC HOUSING FINANCE LTD - 28/01/2030</t>
  </si>
  <si>
    <t>** 08.55 % INDIAN RAILWAYS FINANCE CORPORATION LTD - 21/02/2029</t>
  </si>
  <si>
    <t>** 08.52 % MUTHOOT FINANCE LTD - 26/05/2028</t>
  </si>
  <si>
    <t>** 07.72 % BHARAT SANCHAR NIGAM LTD - 22/12/2032 ^^</t>
  </si>
  <si>
    <t>** INDIAN RAILWAYS FINANCE CORPORATION LTD - 01/12/2035 - ZCB</t>
  </si>
  <si>
    <t>** 07.39 % INDIA INFRADEBT LTD - 27/05/2031</t>
  </si>
  <si>
    <t>** 07.45 % REC LTD - 29/04/2034</t>
  </si>
  <si>
    <t>** 07.10 % BAJAJ HOUSING FINANCE LTD - 16/10/2028</t>
  </si>
  <si>
    <t>** 07.53 % REC LTD - 31/05/2034</t>
  </si>
  <si>
    <t>** 07.68 % LIC HOUSING FINANCE LTD - 29/05/2034</t>
  </si>
  <si>
    <t>** 07.69 % LIC HOUSING FINANCE LTD - 06/02/2034</t>
  </si>
  <si>
    <t>** 07.25 % JOHN DEERE FINANCIAL INDIA PVT LTD - 18/06/2027</t>
  </si>
  <si>
    <t>** 08.05 % MUTHOOT FINANCE LTD - 25/11/2027</t>
  </si>
  <si>
    <t>** 07.74 % LIC HOUSING FINANCE LTD - 11/02/2028</t>
  </si>
  <si>
    <t>** 07.85 % ICICI HOME FINANCE CO.LTD - 12/05/2028</t>
  </si>
  <si>
    <t>** 08.00 % TATA CAPITAL HOUSING FINANCE LTD - 03/11/2027</t>
  </si>
  <si>
    <t>** 08.28 % GIC HOUSING FINANCE LTD - 21/08/2026</t>
  </si>
  <si>
    <t>** 09.00 % CHOLAMANDALAM INVT &amp; FIN  CO LTD - 23/01/2035</t>
  </si>
  <si>
    <t>** 06.23 % REC LTD - 31/10/2031</t>
  </si>
  <si>
    <t>** 08.90 % BHARTI TELECOM LTD - 05/11/2031</t>
  </si>
  <si>
    <t>** 07.25 % BAJAJ HOUSING FINANCE LTD - 22/01/2029</t>
  </si>
  <si>
    <t>** 08.40 % POWER GRID CORPORATION OF INDIA LTD - 27/05/2028</t>
  </si>
  <si>
    <t>** 07.58 % LIC HOUSING FINANCE LTD - 23/03/2035</t>
  </si>
  <si>
    <t>** 07.46 % INDIAN RAILWAYS FINANCE CORPORATION LTD - 18/06/2029</t>
  </si>
  <si>
    <t>** 08.65 % MUTHOOT FINANCE LTD - 31/01/2028</t>
  </si>
  <si>
    <t>** 07.99 % LIC HOUSING FINANCE LTD - 12/07/2029</t>
  </si>
  <si>
    <t>** 07.59 % REC LTD - 31/05/2027</t>
  </si>
  <si>
    <t>** 08.90 % MUTHOOT FINANCE LTD - 07/10/2027</t>
  </si>
  <si>
    <t>** 08.24 % POWER GRID CORPORATION OF INDIA LTD - 14/02/2029</t>
  </si>
  <si>
    <t>** 09.10 % CHOLAMANDALAM INVT &amp; FIN  CO LTD - 27/06/2031</t>
  </si>
  <si>
    <t>** 08.10 % GODREJ INDUSTRIES LTD - 22/05/2028</t>
  </si>
  <si>
    <t>** 06.47 % INDIAN RAILWAYS FINANCE CORPORATION LTD - 30/05/2028</t>
  </si>
  <si>
    <t>Portfolio as on 31/05/26</t>
  </si>
  <si>
    <t>B)SECURITISED DEBT</t>
  </si>
  <si>
    <t>GOI - 5.74% (15/11/2026) $$</t>
  </si>
  <si>
    <t>GOI - 6.54% (17/01/2032) $$</t>
  </si>
  <si>
    <t>GOI - 6.97% (06/09/2026) $$</t>
  </si>
  <si>
    <t>GOI - 7.09% (05/08/2054) $$</t>
  </si>
  <si>
    <t>GOI - 7.10% (08/04/2034) $$</t>
  </si>
  <si>
    <t>GOI - 7.18% (14/08/2033) $$</t>
  </si>
  <si>
    <t>GOI - 7.32% (13/11/2030) $$</t>
  </si>
  <si>
    <t>GOI - 7.34% (22/04/2064) $$</t>
  </si>
  <si>
    <t>$$ - This Security has been kept as Margin for Derivatives</t>
  </si>
  <si>
    <t>GOI - 7.17% (17/04/2030) $$</t>
  </si>
  <si>
    <t>SMARTWORKS COWORKING SPACES LTD</t>
  </si>
  <si>
    <t>TRANSINDIA REAL ESTATE LTD</t>
  </si>
  <si>
    <t>SIEMENS ENERGY INDIA LTD</t>
  </si>
  <si>
    <t>LEELA PALACES HOTELS &amp; RESORTS LTD</t>
  </si>
  <si>
    <t>PHYSICSWALLAH LTD</t>
  </si>
  <si>
    <t>LAXMI DENTAL LTD</t>
  </si>
  <si>
    <t>** 08.15 % HDFC ERGO GENERAL INSURANCE COMPANY LTD - 26/09/2033</t>
  </si>
  <si>
    <t>INDUS TOWERS LTD</t>
  </si>
  <si>
    <t>MOTILAL OSWAL FINANCIAL SERVICE LTD</t>
  </si>
  <si>
    <t>BHARAT PETROLEUM CORPORATION LTD</t>
  </si>
  <si>
    <t>NTPC LTD</t>
  </si>
  <si>
    <t>HERO MOTOCORP LTD</t>
  </si>
  <si>
    <t>POWER GRID CORPORATION OF INDIA LTD</t>
  </si>
  <si>
    <t>HDFC BANK LTD</t>
  </si>
  <si>
    <t>HINDUSTAN AERONAUTICS LTD</t>
  </si>
  <si>
    <t>POWER FINANCE CORPORATION  LTD</t>
  </si>
  <si>
    <t>CEAT LTD</t>
  </si>
  <si>
    <t>FEDERAL BANK LTD</t>
  </si>
  <si>
    <t>INFOSYS LTD</t>
  </si>
  <si>
    <t>HDFC ASSET MANAGEMENT COMPANY LTD</t>
  </si>
  <si>
    <t>VEDANTA LTD</t>
  </si>
  <si>
    <t>NMDC LTD</t>
  </si>
  <si>
    <t>SUN TV NETWORK LTD</t>
  </si>
  <si>
    <t>ENGINEERS INDIA LTD</t>
  </si>
  <si>
    <t>CARTRADE TECH LTD</t>
  </si>
  <si>
    <t>NATCO PHARMA LTD</t>
  </si>
  <si>
    <t>COROMANDEL INTERNATIONAL LTD</t>
  </si>
  <si>
    <t>PETRONET LNG LTD</t>
  </si>
  <si>
    <t>PRESTIGE ESTATES PROJECTS LTD</t>
  </si>
  <si>
    <t>PB FINTECH LTD</t>
  </si>
  <si>
    <t>ADANI ENERGY SOLUTIONS LTD</t>
  </si>
  <si>
    <t>TIME TECHNOPLAST LTD</t>
  </si>
  <si>
    <t>PNGS REVA DIAMOND JEWELLERY LTD</t>
  </si>
  <si>
    <t>USHA MARTIN LTD</t>
  </si>
  <si>
    <t>SUDARSHAN CHEMICAL INDUSTRIES LTD</t>
  </si>
  <si>
    <t>WOCKHARDT LTD</t>
  </si>
  <si>
    <t>IDFC FIRST BANK LTD</t>
  </si>
  <si>
    <t>GRAPHITE INDIA LTD</t>
  </si>
  <si>
    <t>BASF INDIA LTD</t>
  </si>
  <si>
    <t>CARBORUNDUM UNIVERSAL LTD</t>
  </si>
  <si>
    <t>C.E. INFO SYSTEMS LTD</t>
  </si>
  <si>
    <t>ANANT RAJ LTD</t>
  </si>
  <si>
    <t>WONDERLA HOLIDAYS LTD</t>
  </si>
  <si>
    <t>SUNDARAM CLAYTON LTD</t>
  </si>
  <si>
    <t>DCB BANK LTD</t>
  </si>
  <si>
    <t>ELANTAS BECK INDIA LTD</t>
  </si>
  <si>
    <t>QUESS CORP LTD</t>
  </si>
  <si>
    <t>SHOPPERS STOP LTD</t>
  </si>
  <si>
    <t>KSB  LTD</t>
  </si>
  <si>
    <t>ACME SOLAR HOLDINGS LTD</t>
  </si>
  <si>
    <t>KIRLOSKAR FERROUS INDUSTRIES LTD</t>
  </si>
  <si>
    <t>NETWORK PEOPLE SERVICES TECHNOLOGIES LTD</t>
  </si>
  <si>
    <t>GREENPLY INDUSTRIES LTD</t>
  </si>
  <si>
    <t>GUJARAT PIPAVAV PORT LTD</t>
  </si>
  <si>
    <t>THE RAMCO CEMENTS LTD</t>
  </si>
  <si>
    <t>REDINGTON (INDIA) LTD</t>
  </si>
  <si>
    <t>CIE AUTOMOTIVE INDIA LTD</t>
  </si>
  <si>
    <t>ASK AUTOMOTIVE LTD</t>
  </si>
  <si>
    <t>KRSNAA DIAGNOSTICS LTD</t>
  </si>
  <si>
    <t>VIP INDUSTRIES LTD</t>
  </si>
  <si>
    <t>PCBL CHEMICAL LTD</t>
  </si>
  <si>
    <t>HONDA INDIA POWER PRODUCTS LTD</t>
  </si>
  <si>
    <t>SUNDROP BRANDS LTD</t>
  </si>
  <si>
    <t>BALRAMPUR CHINI MILLS LTD</t>
  </si>
  <si>
    <t>KEYSTONE REALTORS LTD</t>
  </si>
  <si>
    <t>GOKALDAS EXPORTS  LTD</t>
  </si>
  <si>
    <t>FINOLEX CABLES LTD</t>
  </si>
  <si>
    <t>JSW DULUX LTD</t>
  </si>
  <si>
    <t>SAREGAMA INDIA LTD</t>
  </si>
  <si>
    <t>TRANSPORT CORPORATION OF INDIA LTD</t>
  </si>
  <si>
    <t>MM FORGINGS LTD</t>
  </si>
  <si>
    <t>RAMCO INDUSTRIES LTD</t>
  </si>
  <si>
    <t>BLUSPRING ENTERPRISES LTD</t>
  </si>
  <si>
    <t>HIKAL LTD</t>
  </si>
  <si>
    <t>EVEREADY INDUSTRIES INDIA LTD</t>
  </si>
  <si>
    <t>GANESHA ECOSPHERE LTD</t>
  </si>
  <si>
    <t>DIGITIDE SOLUTIONS LTD</t>
  </si>
  <si>
    <t>ALLCARGO GLOBAL LTD</t>
  </si>
  <si>
    <t>SRI LOTUS DEVELOPERS AND REALTY LTD</t>
  </si>
  <si>
    <t>AUTOMOTIVE AXLES LTD</t>
  </si>
  <si>
    <t>ALLCARGO LOGISTICS LTD</t>
  </si>
  <si>
    <t>RALLIS INDIA LTD</t>
  </si>
  <si>
    <t>GRASIM INDUSTRIES LTD</t>
  </si>
  <si>
    <t>GLAXOSMITHKLINE PHARMACEUTICALS LTD</t>
  </si>
  <si>
    <t>PRICOL LTD</t>
  </si>
  <si>
    <t>** 07.80 % HDFC BANK LTD - 03/05/2033</t>
  </si>
  <si>
    <t>** 07.13 % NHPC LTD - 09/02/2029</t>
  </si>
  <si>
    <t>ULTRATECH CEMENT LTD</t>
  </si>
  <si>
    <t>AMBUJA CEMENTS LTD</t>
  </si>
  <si>
    <t>TATA STEEL LTD</t>
  </si>
  <si>
    <t>JINDAL STEEL LTD</t>
  </si>
  <si>
    <t>JSW STEEL LTD</t>
  </si>
  <si>
    <t>DEE DEVELOPMENT ENGINEERS LTD</t>
  </si>
  <si>
    <t>NAVIN FLUORINE INTERNATIONAL LTD</t>
  </si>
  <si>
    <t>NHPC LTD</t>
  </si>
  <si>
    <t>MOIL LTD</t>
  </si>
  <si>
    <t>HINDUSTAN PETROLEUM CORPORATION LTD</t>
  </si>
  <si>
    <t>TATA POWER COMPANY LTD</t>
  </si>
  <si>
    <t>MAHANAGAR GAS LTD</t>
  </si>
  <si>
    <t>AARTI INDUSTRIES LTD</t>
  </si>
  <si>
    <t>WEST COAST PAPER MILLS LTD</t>
  </si>
  <si>
    <t>UPL LTD</t>
  </si>
  <si>
    <t>HINDALCO INDUSTRIES LTD</t>
  </si>
  <si>
    <t>CESC LTD</t>
  </si>
  <si>
    <t>SUMITOMO CHEMICAL INDIA LTD</t>
  </si>
  <si>
    <t>HINDUSTAN ZINC LTD</t>
  </si>
  <si>
    <t>CASTROL INDIA LTD</t>
  </si>
  <si>
    <t>INDIAN OIL CORPORATION LTD</t>
  </si>
  <si>
    <t>APL APOLLO TUBES LTD</t>
  </si>
  <si>
    <t>SHREE CEMENT LTD</t>
  </si>
  <si>
    <t>JINDAL STAINLESS LTD</t>
  </si>
  <si>
    <t>SRF LTD</t>
  </si>
  <si>
    <t>RATNAMANI METALS &amp; TUBES LTD</t>
  </si>
  <si>
    <t>NUVOCO VISTAS CORPORATION LTD</t>
  </si>
  <si>
    <t>RHI MAGNESITA INDIA LTD</t>
  </si>
  <si>
    <t>BHARTI AIRTEL LTD</t>
  </si>
  <si>
    <t>LARSEN &amp; TOUBRO LTD</t>
  </si>
  <si>
    <t>SUZLON ENERGY LTD</t>
  </si>
  <si>
    <t>BHARAT HEAVY ELECTRICALS LTD</t>
  </si>
  <si>
    <t>BHARAT FORGE LTD</t>
  </si>
  <si>
    <t>HITACHI ENERGY INDIA LTD</t>
  </si>
  <si>
    <t>INTERGLOBE AVIATION LTD</t>
  </si>
  <si>
    <t>FORTIS HEALTHCARE LTD</t>
  </si>
  <si>
    <t>ASHOK LEYLAND LTD</t>
  </si>
  <si>
    <t>VODAFONE IDEA LTD</t>
  </si>
  <si>
    <t>SONA BLW PRECISION FORGINGS LTD</t>
  </si>
  <si>
    <t>MAX HEALTHCARE INSTITUTE LTD</t>
  </si>
  <si>
    <t>DELHIVERY LTD</t>
  </si>
  <si>
    <t>TUBE INVESTMENTS OF INDIA LTD</t>
  </si>
  <si>
    <t>THE PHOENIX MILLS LTD</t>
  </si>
  <si>
    <t>JSW ENERGY LTD</t>
  </si>
  <si>
    <t>INDIAN HOTELS CO. LTD</t>
  </si>
  <si>
    <t>TORRENT POWER LTD</t>
  </si>
  <si>
    <t>KRISHNA INSTITUTE OF MEDICAL SCIENCES LTD</t>
  </si>
  <si>
    <t>ASTER DM HEALTHCARE LTD</t>
  </si>
  <si>
    <t>HFCL LTD</t>
  </si>
  <si>
    <t>KIRLOSKAR OIL ENGINES LTD</t>
  </si>
  <si>
    <t>KALPATARU PROJECTS INTERNATIONAL LTD</t>
  </si>
  <si>
    <t>OBEROI REALTY LTD</t>
  </si>
  <si>
    <t>UNO MINDA LTD</t>
  </si>
  <si>
    <t>THE GREAT EASTERN SHIPPING CO.LTD</t>
  </si>
  <si>
    <t>NARAYANA HRUDAYALAYA LTD</t>
  </si>
  <si>
    <t>ELGI EQUIPMENTS LTD</t>
  </si>
  <si>
    <t>CONTAINER CORPORATION OF INDIA LTD</t>
  </si>
  <si>
    <t>INDRAPRASTHA GAS LTD</t>
  </si>
  <si>
    <t>CRAFTSMAN AUTOMATION LTD</t>
  </si>
  <si>
    <t>ZF COMMERCIAL VEHICLE CONTROL SYSTEMS INDIA LTD</t>
  </si>
  <si>
    <t>ASAHI INDIA GLASS LTD</t>
  </si>
  <si>
    <t>AMARA RAJA ENERGY &amp; MOBILITY LTD</t>
  </si>
  <si>
    <t>JAIPRAKASH POWER VENTURES LTD</t>
  </si>
  <si>
    <t>NBCC INDIA LTD</t>
  </si>
  <si>
    <t>DALMIA BHARAT LTD</t>
  </si>
  <si>
    <t>MOTHERSON SUMI WIRING INDIA LTD</t>
  </si>
  <si>
    <t>AEGIS LOGISTICS LTD</t>
  </si>
  <si>
    <t>BRIGADE ENTERPRISES LTD</t>
  </si>
  <si>
    <t>RELIANCE POWER LTD</t>
  </si>
  <si>
    <t>BEML LTD</t>
  </si>
  <si>
    <t>ADITYA BIRLA REAL ESTATE LTD</t>
  </si>
  <si>
    <t>KEC INTERNATIONAL LTD</t>
  </si>
  <si>
    <t>NCC LTD</t>
  </si>
  <si>
    <t>EIH LTD</t>
  </si>
  <si>
    <t>LEMON TREE HOTELS LTD</t>
  </si>
  <si>
    <t>JYOTI CNC AUTOMATION LTD</t>
  </si>
  <si>
    <t>MAHINDRA &amp; MAHINDRA LTD</t>
  </si>
  <si>
    <t>BAJAJ AUTO LTD</t>
  </si>
  <si>
    <t>EICHER MOTORS LTD</t>
  </si>
  <si>
    <t>DIVI LABORATORIES LTD</t>
  </si>
  <si>
    <t>TATA MOTORS PASSENGER VEHICLES LTD</t>
  </si>
  <si>
    <t>LUPIN LTD</t>
  </si>
  <si>
    <t>DR REDDYS LABORATORIES LTD</t>
  </si>
  <si>
    <t>CIPLA LTD</t>
  </si>
  <si>
    <t>LAURUS LABS LTD</t>
  </si>
  <si>
    <t>AUROBINDO PHARMA LTD</t>
  </si>
  <si>
    <t>GLENMARK PHARMACEUTICALS LTD</t>
  </si>
  <si>
    <t>ALKEM LABORATORIES LTD</t>
  </si>
  <si>
    <t>HAVELLS INDIA LTD</t>
  </si>
  <si>
    <t>VOLTAS LTD</t>
  </si>
  <si>
    <t>ATHER ENERGY LTD</t>
  </si>
  <si>
    <t>CROMPTON GREAVES CONSUMER ELECTRICALS LTD</t>
  </si>
  <si>
    <t>WELSPUN CORP LTD</t>
  </si>
  <si>
    <t>GLAND PHARMA LTD</t>
  </si>
  <si>
    <t>J.B.CHEMICALS &amp; PHARMACEUTICALS LTD</t>
  </si>
  <si>
    <t>HINDUSTAN COPPER LTD</t>
  </si>
  <si>
    <t>AMBER ENTERPRISES INDIA LTD</t>
  </si>
  <si>
    <t>PAGE INDUSTRIES LTD</t>
  </si>
  <si>
    <t>SUPREME INDUSTRIES LTD</t>
  </si>
  <si>
    <t>NEULAND LABORATORIES LTD</t>
  </si>
  <si>
    <t>PI INDUSTRIES LTD</t>
  </si>
  <si>
    <t>HIMADRI SPECIALITY CHEMICAL LTD</t>
  </si>
  <si>
    <t>TIMKEN INDIA LTD</t>
  </si>
  <si>
    <t>ASTRAL LTD (ERSTWHILE ASTRAL POLY TECHNIK LTD)</t>
  </si>
  <si>
    <t>TATA CHEMICALS LTD</t>
  </si>
  <si>
    <t>DEEPAK NITRITE LTD</t>
  </si>
  <si>
    <t>GRANULES INDIA LTD</t>
  </si>
  <si>
    <t>ATUL LTD</t>
  </si>
  <si>
    <t>KAJARIA CERAMICS LTD</t>
  </si>
  <si>
    <t>PG ELECTROPLAST LTD</t>
  </si>
  <si>
    <t>COHANCE LIFESCIENCES LTD</t>
  </si>
  <si>
    <t>CHAMBAL FERTILISER &amp; CHEMICALS LTD</t>
  </si>
  <si>
    <t>WHIRLPOOL OF INDIA LTD</t>
  </si>
  <si>
    <t>ADITYA BIRLA CAPITAL LTD</t>
  </si>
  <si>
    <t>L&amp;T FINANCE LTD</t>
  </si>
  <si>
    <t>NATIONAL ALUMINIUM CO. LTD</t>
  </si>
  <si>
    <t>CUMMINS INDIA LTD</t>
  </si>
  <si>
    <t>MAX FINANCIAL SERVICES LTD</t>
  </si>
  <si>
    <t>AU SMALL FINANCE BANK LTD</t>
  </si>
  <si>
    <t>TVS MOTOR COMPANY LTD</t>
  </si>
  <si>
    <t>ONE 97 COMMUNICATIONS LTD</t>
  </si>
  <si>
    <t>DLF LTD</t>
  </si>
  <si>
    <t>LODHA DEVELOPERS LTD</t>
  </si>
  <si>
    <t>SOBHA LTD</t>
  </si>
  <si>
    <t>AXIS BANK LTD</t>
  </si>
  <si>
    <t>INDUSIND BANK LTD</t>
  </si>
  <si>
    <t>YES BANK LTD</t>
  </si>
  <si>
    <t>RBL BANK LTD</t>
  </si>
  <si>
    <t>BANDHAN BANK LTD</t>
  </si>
  <si>
    <t>TATA MOTORS LTD</t>
  </si>
  <si>
    <t>CHOLAMANDALAM INVESTMENT &amp; FINANCE CO LTD</t>
  </si>
  <si>
    <t>SAMVARDHANA MOTHERSON INTERNATIONAL LTD</t>
  </si>
  <si>
    <t>CG POWER AND INDUSTRIAL SOLUTIONS LTD</t>
  </si>
  <si>
    <t>BRITANNIA INDUSTRIES LTD</t>
  </si>
  <si>
    <t>AVENUE SUPERMARTS LTD</t>
  </si>
  <si>
    <t>ADANI GREEN ENERGY LTD</t>
  </si>
  <si>
    <t>TORRENT PHARMACEUTICALS LTD</t>
  </si>
  <si>
    <t>PIDILITE INDUSTRIES  LTD</t>
  </si>
  <si>
    <t>BAJAJ HOLDINGS &amp; INVESTMENT LTD</t>
  </si>
  <si>
    <t>GAIL ( INDIA ) LTD</t>
  </si>
  <si>
    <t>REC LTD</t>
  </si>
  <si>
    <t>GODREJ CONSUMER PRODUCTS LTD</t>
  </si>
  <si>
    <t>ABB INDIA LTD</t>
  </si>
  <si>
    <t>LTM LTD</t>
  </si>
  <si>
    <t>UNITED SPIRITS LTD</t>
  </si>
  <si>
    <t>SIEMENS LTD</t>
  </si>
  <si>
    <t>BOSCH LTD</t>
  </si>
  <si>
    <t>HYUNDAI MOTOR INDIA LTD</t>
  </si>
  <si>
    <t>ZYDUS LIFESCIENCES LTD</t>
  </si>
  <si>
    <t>INDIAN RAILWAY FINANCE CORPORATION LTD</t>
  </si>
  <si>
    <t>BIOCON LTD</t>
  </si>
  <si>
    <t>IPCA LABORATORIES LTD</t>
  </si>
  <si>
    <t>ABBOTT INDIA LTD</t>
  </si>
  <si>
    <t>DR. LAL PATH LABS LTD</t>
  </si>
  <si>
    <t>AJANTA PHARMA LTD</t>
  </si>
  <si>
    <t>GLOBAL HEALTH LTD</t>
  </si>
  <si>
    <t>SYNGENE INTERNATIONAL LTD</t>
  </si>
  <si>
    <t>PFIZER LTD</t>
  </si>
  <si>
    <t>POLY MEDICURE LTD</t>
  </si>
  <si>
    <t>PERSISTENT SYSTEMS LTD</t>
  </si>
  <si>
    <t>COFORGE LTD</t>
  </si>
  <si>
    <t>MAHINDRA AND MAHINDRA FINANCIAL SERVICES LTD</t>
  </si>
  <si>
    <t>MARICO LTD</t>
  </si>
  <si>
    <t>MRF LTD</t>
  </si>
  <si>
    <t>J K CEMENT LTD</t>
  </si>
  <si>
    <t>SUNDARAM FINANCE LTD</t>
  </si>
  <si>
    <t>AIA ENGINEERING LTD</t>
  </si>
  <si>
    <t>SBI CARDS AND PAYMENT SERVICES LTD</t>
  </si>
  <si>
    <t>BERGER PAINTS INDIA LTD</t>
  </si>
  <si>
    <t>3M INDIA LTD</t>
  </si>
  <si>
    <t>ICICI LOMBARD GENERAL INSURANCE CO. LTD</t>
  </si>
  <si>
    <t>INFO EDGE (INDIA) LTD</t>
  </si>
  <si>
    <t>SWIGGY LTD</t>
  </si>
  <si>
    <t>KEI INDUSTRIES  LTD</t>
  </si>
  <si>
    <t>MPHASIS LTD</t>
  </si>
  <si>
    <t>STEEL AUTHORITY INDIA LTD</t>
  </si>
  <si>
    <t>COLGATE-PALMOLIVE INDIA LTD</t>
  </si>
  <si>
    <t>DABUR INDIA LTD</t>
  </si>
  <si>
    <t>ORACLE FINANCIALS SERVICES SOFT LTD</t>
  </si>
  <si>
    <t>TATA COMMUNICATIONS LTD</t>
  </si>
  <si>
    <t>LLOYDS METALS &amp; ENERGY LTD</t>
  </si>
  <si>
    <t>APAR INDUSTRIES LTD</t>
  </si>
  <si>
    <t>ADANI TOTAL GAS LTD</t>
  </si>
  <si>
    <t>BLUE STAR LTD</t>
  </si>
  <si>
    <t>ICICI PRUDENTIAL LIFE INSURANCE COMPANY LTD</t>
  </si>
  <si>
    <t>THERMAX LTD</t>
  </si>
  <si>
    <t>BALKRISHNA INDUSTRIES LTD</t>
  </si>
  <si>
    <t>ITC HOTELS LTD</t>
  </si>
  <si>
    <t>JUBILANT FOODWORKS LTD</t>
  </si>
  <si>
    <t>SCHAEFFLER (I) LTD</t>
  </si>
  <si>
    <t>LIC HOUSING FINANCE LTD</t>
  </si>
  <si>
    <t>PATANJALI FOODS LTD</t>
  </si>
  <si>
    <t>INDIAN RAILWAY CATERING AND TOURISM CORPORATION LTD</t>
  </si>
  <si>
    <t>LENSKART SOLUTIONS LTD</t>
  </si>
  <si>
    <t>GUJARAT FLUOROCHEMICALS LTD</t>
  </si>
  <si>
    <t>LINDE INDIA LTD</t>
  </si>
  <si>
    <t>TATA ELXSI LTD</t>
  </si>
  <si>
    <t>APOLLO TYRES LTD</t>
  </si>
  <si>
    <t>AUTHUM INVESTMENT &amp; INFRASTRUCTURE LTD</t>
  </si>
  <si>
    <t>KPIT TECHNOLOGIES LTD</t>
  </si>
  <si>
    <t>COCHIN SHIPYARD LTD</t>
  </si>
  <si>
    <t>ICICI PRUDENTIAL ASSET MANAGEMENT COMPANY LTD</t>
  </si>
  <si>
    <t>NLC INDIA LTD</t>
  </si>
  <si>
    <t>BHARAT DYNAMICS LTD</t>
  </si>
  <si>
    <t>K.P.R. MILL LTD</t>
  </si>
  <si>
    <t>AWL AGRI BUSINESS LTD</t>
  </si>
  <si>
    <t>INDIAN RENEWABLE ENERGY DEVELOPMENT AGENCY LTD</t>
  </si>
  <si>
    <t>HOUSING &amp; URBAN DEVELOPMENT CORPORATION LTD</t>
  </si>
  <si>
    <t>NTPC GREEN ENERGY LTD</t>
  </si>
  <si>
    <t>ENDURANCE TECHNOLOGIES LTD</t>
  </si>
  <si>
    <t>UNITED BREWERIES LTD</t>
  </si>
  <si>
    <t>ESCORTS KUBOTA LTD</t>
  </si>
  <si>
    <t>L&amp;T TECHNOLOGY SERVICES LTD</t>
  </si>
  <si>
    <t>GODFREY PHILLIPS INDIA LTD</t>
  </si>
  <si>
    <t>TATA INVESTMENT CORPORATION LTD</t>
  </si>
  <si>
    <t>ACC LTD</t>
  </si>
  <si>
    <t>HONEYWELL AUTOMATION INDIA LTD</t>
  </si>
  <si>
    <t>HEXAWARE TECHNOLOGIES LTD</t>
  </si>
  <si>
    <t>SJVN LTD</t>
  </si>
  <si>
    <t>ANTHEM BIOSCIENCES LTD</t>
  </si>
  <si>
    <t>THE NEW INDIA ASSURANCE COMPANY LTD</t>
  </si>
  <si>
    <t>CHALET HOTELS LTD</t>
  </si>
  <si>
    <t>DEVYANI INTERNATIONAL LTD</t>
  </si>
  <si>
    <t>SAPPHIRE FOODS INDIA LTD</t>
  </si>
  <si>
    <t>TBO TEK LTD</t>
  </si>
  <si>
    <t>TRAVEL FOOD SERVICES LTD</t>
  </si>
  <si>
    <t>TECH MAHINDRA LTD</t>
  </si>
  <si>
    <t>WIPRO LTD</t>
  </si>
  <si>
    <t>INDIAMART INTERMESH LTD</t>
  </si>
  <si>
    <t>SAGILITY LTD</t>
  </si>
  <si>
    <t>AFFLE 3I LTD</t>
  </si>
  <si>
    <t>MEESHO LTD</t>
  </si>
  <si>
    <t>BRAINBEES SOLUTIONS LTD</t>
  </si>
  <si>
    <t>INVENTURUS KNOWLEDGE SOLUTIONS LTD</t>
  </si>
  <si>
    <t>CYIENT LTD</t>
  </si>
  <si>
    <t>TEJAS NETWORKS LTD</t>
  </si>
  <si>
    <t>URBAN COMPANY LTD</t>
  </si>
  <si>
    <t>INTELLECT DESIGN ARENA LTD</t>
  </si>
  <si>
    <t>BIRLASOFT LTD</t>
  </si>
  <si>
    <t>SONATA SOFTWARE LTD</t>
  </si>
  <si>
    <t>ITI LTD</t>
  </si>
  <si>
    <t>RAILTEL CORPORATION OF INDIA LTD</t>
  </si>
  <si>
    <t>PINE LABS LTD</t>
  </si>
  <si>
    <t>TATA TELE SERVICES(MAHARASHTRA)LTD</t>
  </si>
  <si>
    <t>NEWGEN SOFTWARE TECHNOLOGIES LTD</t>
  </si>
  <si>
    <t>LATENT VIEW ANALYTICS LTD</t>
  </si>
  <si>
    <t>BAJAJ FINANCE LTD</t>
  </si>
  <si>
    <t>BAJAJ FINSERV LTD</t>
  </si>
  <si>
    <t>SBI LIFE INSURANCE COMPANY LTD</t>
  </si>
  <si>
    <t>HDFC LIFE INSURANCE CO. LTD</t>
  </si>
  <si>
    <t>CENTRAL DEPOSITORY SERVICES (INDIA) LTD</t>
  </si>
  <si>
    <t>ANGEL ONE LTD</t>
  </si>
  <si>
    <t>KFIN TECHNOLOGIES LTD</t>
  </si>
  <si>
    <t>INDIAN ENERGY EXCHANGE LTD</t>
  </si>
  <si>
    <t>ADITYA BIRLA SUN LIFE AMC LTD</t>
  </si>
  <si>
    <t>UTI ASSET MANAGEMENT COMPANY LTD</t>
  </si>
  <si>
    <t>TVS MOTOR COMPANY LTD (PREFERENCE SHARE) EX DT - 25/08/2025</t>
  </si>
  <si>
    <t>HINDUSTAN UNILEVER LTD</t>
  </si>
  <si>
    <t>ASIAN PAINTS LTD</t>
  </si>
  <si>
    <t>TRENT LTD</t>
  </si>
  <si>
    <t>ADANI ENTERPRISES LTD</t>
  </si>
  <si>
    <t>METROPOLIS HEALTHCARE LTD</t>
  </si>
  <si>
    <t>PEARL GLOBAL INDUSTRIES LTD</t>
  </si>
  <si>
    <t>FIRSTSOURCE SOLUTIONS LTD</t>
  </si>
  <si>
    <t>SHRIRAM PISTONS &amp; RINGS LTD</t>
  </si>
  <si>
    <t>CAN FIN HOMES LTD</t>
  </si>
  <si>
    <t>GRAVITA INDIA LTD</t>
  </si>
  <si>
    <t>PNB HOUSING FINANCE LTD</t>
  </si>
  <si>
    <t>VIJAYA DIAGNOSTIC CENTRE LTD</t>
  </si>
  <si>
    <t>EQUITAS SMALL FINANCE BANK LTD</t>
  </si>
  <si>
    <t>WEWORK INDIA MANAGEMENT LTD</t>
  </si>
  <si>
    <t>UJJIVAN SMALL FINANCE BANK LTD</t>
  </si>
  <si>
    <t>ORIENT ELECTRIC LTD</t>
  </si>
  <si>
    <t>VINATI ORGANICS LTD</t>
  </si>
  <si>
    <t>MASTEK LTD</t>
  </si>
  <si>
    <t>GREENPANEL INDUSTRIES LTD</t>
  </si>
  <si>
    <t>NIVA BUPA HEALTH INSURANCE COMPANY LTD</t>
  </si>
  <si>
    <t>DR. AGARWALS HEALTH CARE LTD</t>
  </si>
  <si>
    <t>H.G. INFRA ENGINEERING LTD</t>
  </si>
  <si>
    <t>BHARTI AIRTEL LTD^</t>
  </si>
  <si>
    <t>INDUSIND BANK LTD^</t>
  </si>
  <si>
    <t>EXIDE INDUSTRIES LTD^</t>
  </si>
  <si>
    <t>ICICI BANK LTD^</t>
  </si>
  <si>
    <t>RELIANCE INDUSTRIES LTD^</t>
  </si>
  <si>
    <t>HDFC BANK LTD^</t>
  </si>
  <si>
    <t>AXIS BANK LTD^</t>
  </si>
  <si>
    <t>AXIS BANK LTD-FUT-30-JUN-26</t>
  </si>
  <si>
    <t>BHARTI AIRTEL LTD-FUT-30-JUN-26</t>
  </si>
  <si>
    <t>EXIDE INDUSTRIES LTD-FUT-30-JUN-26</t>
  </si>
  <si>
    <t>HDFC BANK LTD-FUT-30-JUN-26</t>
  </si>
  <si>
    <t>ICICI BANK LTD-FUT-30-JUN-26</t>
  </si>
  <si>
    <t>INDUSIND BANK LTD-FUT-30-JUN-26</t>
  </si>
  <si>
    <t>RELIANCE INDUSTRIES LTD-FUT-30-JUN-26</t>
  </si>
  <si>
    <t>AXIS BANK LTD-FUT-26-MAY-26</t>
  </si>
  <si>
    <t>BHARTI AIRTEL LTD-FUT-26-MAY-26</t>
  </si>
  <si>
    <t>EXIDE INDUSTRIES LTD-FUT-26-MAY-26</t>
  </si>
  <si>
    <t>HDFC BANK LTD-FUT-26-MAY-26</t>
  </si>
  <si>
    <t>ICICI BANK LTD-FUT-26-MAY-26</t>
  </si>
  <si>
    <t>INDUSIND BANK LTD-FUT-26-MAY-26</t>
  </si>
  <si>
    <t>RELIANCE INDUSTRIES LTD-FUT-26-MAY-26</t>
  </si>
  <si>
    <t>G R INFRAPROJECTS LTD</t>
  </si>
  <si>
    <t>MAHINDRA LOGISTICS LTD</t>
  </si>
  <si>
    <t>SKF INDIA (INDUSTRIAL) LTD</t>
  </si>
  <si>
    <t>JSW CEMENT LTD</t>
  </si>
  <si>
    <t>WESTLIFE FOODWORLD LTD</t>
  </si>
  <si>
    <t>BAJAJ FINANCE LTD-FUT-26-MAY-26</t>
  </si>
  <si>
    <t>SUNDRAM FASTENERS LTD</t>
  </si>
  <si>
    <t>INOX INDIA LTD</t>
  </si>
  <si>
    <t>TRUALT BIOENERGY LTD</t>
  </si>
  <si>
    <t>PNC INFRATECH LTD</t>
  </si>
  <si>
    <t>TARC LTD</t>
  </si>
  <si>
    <t>KNR CONSTRUCTIONS LTD</t>
  </si>
  <si>
    <t>SKF INDIA LTD</t>
  </si>
  <si>
    <t>EPACK DURABLE LTD</t>
  </si>
  <si>
    <t>HEALTHCARE GLOBAL ENTERPRISES LTD</t>
  </si>
  <si>
    <t>BAYER CROPSCIENCE LTD</t>
  </si>
  <si>
    <t>FDC LTD</t>
  </si>
  <si>
    <t>PROCTER &amp; GAMBLE HEALTH LTD</t>
  </si>
  <si>
    <t>SANOFI INDIA LTD</t>
  </si>
  <si>
    <t>GILLETTE INDIA LTD</t>
  </si>
  <si>
    <t>ACUTAAS CHEMICALS LTD</t>
  </si>
  <si>
    <t>ECLERX SERVICES LTD</t>
  </si>
  <si>
    <t>ORCHID PHARMA LTD</t>
  </si>
  <si>
    <t>INDOCO REMEDIES LTD</t>
  </si>
  <si>
    <t>CERA SANITARYWARE LTD</t>
  </si>
  <si>
    <t>HONASA CONSUMER LTD</t>
  </si>
  <si>
    <t>ETHOS LTD</t>
  </si>
  <si>
    <t>VARUN BEVERAGES LTD-FUT-26-MAY-26</t>
  </si>
  <si>
    <t>VENUS PIPES &amp; TUBES LTD</t>
  </si>
  <si>
    <t>BAJAJ ELECTRICALS LTD</t>
  </si>
  <si>
    <t>LARSEN &amp; TOUBRO LTD-OPT-26-MAY-26</t>
  </si>
  <si>
    <t>GUJARAT STATE FERTILIZERS &amp;CHEM LTD</t>
  </si>
  <si>
    <t>EMAMI LTD</t>
  </si>
  <si>
    <t>ARVIND FASHIONS LTD</t>
  </si>
  <si>
    <t>CITY UNION BANK LTD</t>
  </si>
  <si>
    <t>TRANSRAIL LIGHTING LTD</t>
  </si>
  <si>
    <t>TENNECO CLEAN AIR INDIA LTD</t>
  </si>
  <si>
    <t>PSP PROJECTS LTD</t>
  </si>
  <si>
    <t>CREDITACCESS GRAMEEN LTD</t>
  </si>
  <si>
    <t>RATEGAIN TRAVEL TECHNOLOGIES LTD</t>
  </si>
  <si>
    <t>AMAGI MEDIA LABS LTD</t>
  </si>
  <si>
    <t>INFOSYS LTD^</t>
  </si>
  <si>
    <t>TATA CONSULTANCY SERVICES LTD^</t>
  </si>
  <si>
    <t>INFOSYS LTD-FUT-30-JUN-26</t>
  </si>
  <si>
    <t>TATA CONSULTANCY SERVICES LTD-FUT-30-JUN-26</t>
  </si>
  <si>
    <t>JUPITER LIFE LINE HOSPITALS LTD</t>
  </si>
  <si>
    <t>INDIGO PAINTS LTD</t>
  </si>
  <si>
    <t>TEAMLEASE SERVICES LTD</t>
  </si>
  <si>
    <t>REPCO HOME FINANCE LTD</t>
  </si>
  <si>
    <t>JK PAPER LTD</t>
  </si>
  <si>
    <t>BHARAT BIJLEE LTD</t>
  </si>
  <si>
    <t>S H KELKAR AND COMPANY LTD</t>
  </si>
  <si>
    <t>FORCE MOTORS LTD</t>
  </si>
  <si>
    <t>OLA ELECTRIC MOBILITY LTD</t>
  </si>
  <si>
    <t>EID PARRY INDIA LTD</t>
  </si>
  <si>
    <t>V-GUARD INDUSTRIES LTD</t>
  </si>
  <si>
    <t>VARDHMAN TEXTILES LTD</t>
  </si>
  <si>
    <t>ADITYA BIRLA LIFESTYLE BRANDS LTD</t>
  </si>
  <si>
    <t>BATA INDIA LTD</t>
  </si>
  <si>
    <t>P &amp; G HYGIENE &amp; HEALTH CARE LTD</t>
  </si>
  <si>
    <t>TRIDENT LTD</t>
  </si>
  <si>
    <t>JYOTHY LABS LTD</t>
  </si>
  <si>
    <t>JBM AUTO LTD</t>
  </si>
  <si>
    <t>VEDANT FASHIONS LTD</t>
  </si>
  <si>
    <t>ONEMI TECHNOLOGY SOLUTIONS LTD</t>
  </si>
  <si>
    <t>MUFIN GREEN FINANCE LTD</t>
  </si>
  <si>
    <t>TECH MAHINDRA LTD^</t>
  </si>
  <si>
    <t>POLYCAB INDIA LTD^</t>
  </si>
  <si>
    <t>BHARAT ELECTRONICS LTD^</t>
  </si>
  <si>
    <t>CUMMINS INDIA LTD^</t>
  </si>
  <si>
    <t>MAHINDRA &amp; MAHINDRA LTD^</t>
  </si>
  <si>
    <t>HINDUSTAN UNILEVER LTD^</t>
  </si>
  <si>
    <t>GRASIM INDUSTRIES LTD^</t>
  </si>
  <si>
    <t>LARSEN &amp; TOUBRO LTD^</t>
  </si>
  <si>
    <t>POWER GRID CORPORATION OF INDIA LTD^</t>
  </si>
  <si>
    <t>ITC LTD^</t>
  </si>
  <si>
    <t>** 07.75 % BHARTI TELECOM LTD - 29/02/2028</t>
  </si>
  <si>
    <t>** 07.68 % POONAWALLA FINCORP LTD - 20/03/2028</t>
  </si>
  <si>
    <t>** 08.40 % GODREJ PROPERTIES LTD - 25/01/2028</t>
  </si>
  <si>
    <t>** 08.25 % POONAWALLA FINCORP LTD - 11/05/2028</t>
  </si>
  <si>
    <t>** 07.59 % GIC HOUSING FINANCE LTD - 10/06/2027</t>
  </si>
  <si>
    <t>** 07.85 % BHARTI TELECOM LTD - 20/03/2029</t>
  </si>
  <si>
    <t>** 07.88 % MUTHOOT FINANCE LTD - 22/11/2028</t>
  </si>
  <si>
    <t>** 07.13 % NHPC LTD - 11/02/2028</t>
  </si>
  <si>
    <t>BHARAT ELECTRONICS LTD-FUT-30-JUN-26</t>
  </si>
  <si>
    <t>CUMMINS INDIA LTD-FUT-30-JUN-26</t>
  </si>
  <si>
    <t>GRASIM INDUSTRIES LTD-FUT-30-JUN-26</t>
  </si>
  <si>
    <t>HINDUSTAN UNILEVER LTD-FUT-30-JUN-26</t>
  </si>
  <si>
    <t>ITC LTD-FUT-30-JUN-26</t>
  </si>
  <si>
    <t>LARSEN &amp; TOUBRO LTD-FUT-30-JUN-26</t>
  </si>
  <si>
    <t>MAHINDRA &amp; MAHINDRA LTD-FUT-30-JUN-26</t>
  </si>
  <si>
    <t>POLYCAB INDIA LTD-FUT-30-JUN-26</t>
  </si>
  <si>
    <t>POWER GRID CORPORATION OF INDIA LTD-FUT-30-JUN-26</t>
  </si>
  <si>
    <t>TECH MAHINDRA LTD-FUT-30-JUN-26</t>
  </si>
  <si>
    <t>ADANI PORTS AND SPECIAL ECONOMIC ZONE LTD-OPT-26-MAY-26</t>
  </si>
  <si>
    <t>BHARAT ELECTRONICS LTD-FUT-26-MAY-26</t>
  </si>
  <si>
    <t>GRASIM INDUSTRIES LTD-FUT-26-MAY-26</t>
  </si>
  <si>
    <t>HINDUSTAN UNILEVER LTD-FUT-26-MAY-26</t>
  </si>
  <si>
    <t>ITC LTD-FUT-26-MAY-26</t>
  </si>
  <si>
    <t>MAHINDRA &amp; MAHINDRA LTD-FUT-26-MAY-26</t>
  </si>
  <si>
    <t>POLYCAB INDIA LTD-FUT-26-MAY-26</t>
  </si>
  <si>
    <t>POWER GRID CORPORATION OF INDIA LTD-FUT-26-MAY-26</t>
  </si>
  <si>
    <t>SAMMAAN CAPITAL LTD</t>
  </si>
  <si>
    <t>VEDANTA LTD^</t>
  </si>
  <si>
    <t>NTPC LTD^</t>
  </si>
  <si>
    <t>TRENT LTD^</t>
  </si>
  <si>
    <t>SRF LTD^</t>
  </si>
  <si>
    <t>BANDHAN BANK LTD^</t>
  </si>
  <si>
    <t>ADANI ENERGY SOLUTIONS LTD^</t>
  </si>
  <si>
    <t>HINDUSTAN AERONAUTICS LTD^</t>
  </si>
  <si>
    <t>TVS MOTOR COMPANY LTD^</t>
  </si>
  <si>
    <t>TUBE INVESTMENTS OF INDIA LTD^</t>
  </si>
  <si>
    <t>FEDERAL BANK LTD^</t>
  </si>
  <si>
    <t>360 ONE WAM LTD^</t>
  </si>
  <si>
    <t>ADANI GREEN ENERGY LTD^</t>
  </si>
  <si>
    <t>TORRENT PHARMACEUTICALS LTD^</t>
  </si>
  <si>
    <t>BSE LTD^</t>
  </si>
  <si>
    <t>DIVI LABORATORIES LTD^</t>
  </si>
  <si>
    <t>MPHASIS LTD^</t>
  </si>
  <si>
    <t>SBI LIFE INSURANCE COMPANY LTD^</t>
  </si>
  <si>
    <t>BAJAJ FINSERV LTD^</t>
  </si>
  <si>
    <t>SONA BLW PRECISION FORGINGS LTD^</t>
  </si>
  <si>
    <t>UNITED SPIRITS LTD^</t>
  </si>
  <si>
    <t>VARUN BEVERAGES LTD^</t>
  </si>
  <si>
    <t>FORTIS HEALTHCARE LTD^</t>
  </si>
  <si>
    <t>SUZLON ENERGY LTD^</t>
  </si>
  <si>
    <t>BHARAT FORGE LTD^</t>
  </si>
  <si>
    <t>TATA MOTORS PASSENGER VEHICLES LTD^</t>
  </si>
  <si>
    <t>HYUNDAI MOTOR INDIA LTD^</t>
  </si>
  <si>
    <t>LUPIN LTD^</t>
  </si>
  <si>
    <t>ASHOK LEYLAND LTD^</t>
  </si>
  <si>
    <t>SWIGGY LTD^</t>
  </si>
  <si>
    <t>PIDILITE INDUSTRIES  LTD^</t>
  </si>
  <si>
    <t>APOLLO HOSPITALS ENTERPRISE LTD^</t>
  </si>
  <si>
    <t>APL APOLLO TUBES LTD^</t>
  </si>
  <si>
    <t>PETRONET LNG LTD^</t>
  </si>
  <si>
    <t>AMBER ENTERPRISES INDIA LTD^</t>
  </si>
  <si>
    <t>INDIAN HOTELS CO. LTD^</t>
  </si>
  <si>
    <t>EICHER MOTORS LTD^</t>
  </si>
  <si>
    <t>KOTAK MAHINDRA BANK LTD^</t>
  </si>
  <si>
    <t>AMBUJA CEMENTS LTD^</t>
  </si>
  <si>
    <t>CROMPTON GREAVES CONSUMER ELECTRICALS LTD^</t>
  </si>
  <si>
    <t>RBL BANK LTD^</t>
  </si>
  <si>
    <t>MAX HEALTHCARE INSTITUTE LTD^</t>
  </si>
  <si>
    <t>GAIL ( INDIA ) LTD^</t>
  </si>
  <si>
    <t>JSW ENERGY LTD^</t>
  </si>
  <si>
    <t>NESTLE INDIA LTD^</t>
  </si>
  <si>
    <t>TITAN COMPANY LTD^</t>
  </si>
  <si>
    <t>JUBILANT FOODWORKS LTD^</t>
  </si>
  <si>
    <t>INDIAN ENERGY EXCHANGE LTD^</t>
  </si>
  <si>
    <t>BAJAJ FINANCE LTD^</t>
  </si>
  <si>
    <t>SUN PHARMACEUTICAL INDUSTRIES LTD^</t>
  </si>
  <si>
    <t>HDFC LIFE INSURANCE CO. LTD^</t>
  </si>
  <si>
    <t>ULTRATECH CEMENT LTD^</t>
  </si>
  <si>
    <t>BRITANNIA INDUSTRIES LTD^</t>
  </si>
  <si>
    <t>INDUS TOWERS LTD^</t>
  </si>
  <si>
    <t>ASIAN PAINTS LTD^</t>
  </si>
  <si>
    <t>NATIONAL ALUMINIUM CO. LTD^</t>
  </si>
  <si>
    <t>JINDAL STEEL LTD^</t>
  </si>
  <si>
    <t>UPL LTD^</t>
  </si>
  <si>
    <t>TATA POWER COMPANY LTD^</t>
  </si>
  <si>
    <t>HERO MOTOCORP LTD^</t>
  </si>
  <si>
    <t>THE PHOENIX MILLS LTD^</t>
  </si>
  <si>
    <t>CIPLA LTD^</t>
  </si>
  <si>
    <t>PNB HOUSING FINANCE LTD^</t>
  </si>
  <si>
    <t>ADANI ENTERPRISES LTD^</t>
  </si>
  <si>
    <t>GODREJ PROPERTIES LTD^</t>
  </si>
  <si>
    <t>ADANI PORTS AND SPECIAL ECONOMIC ZONE LTD^</t>
  </si>
  <si>
    <t>JSW STEEL LTD^</t>
  </si>
  <si>
    <t>DALMIA BHARAT LTD^</t>
  </si>
  <si>
    <t>ZYDUS LIFESCIENCES LTD^</t>
  </si>
  <si>
    <t>YES BANK LTD^</t>
  </si>
  <si>
    <t>SAMMAAN CAPITAL LTD^</t>
  </si>
  <si>
    <t>HINDALCO INDUSTRIES LTD^</t>
  </si>
  <si>
    <t>BOSCH LTD^</t>
  </si>
  <si>
    <t>SUPREME INDUSTRIES LTD^</t>
  </si>
  <si>
    <t>DABUR INDIA LTD^</t>
  </si>
  <si>
    <t>SAMVARDHANA MOTHERSON INTERNATIONAL LTD^</t>
  </si>
  <si>
    <t>ICICI LOMBARD GENERAL INSURANCE CO. LTD^</t>
  </si>
  <si>
    <t>ETERNAL LTD^</t>
  </si>
  <si>
    <t>SOLAR INDUSTRIES INDIA LTD^</t>
  </si>
  <si>
    <t>COFORGE LTD^</t>
  </si>
  <si>
    <t>HAVELLS INDIA LTD^</t>
  </si>
  <si>
    <t>LODHA DEVELOPERS LTD^</t>
  </si>
  <si>
    <t>DLF LTD^</t>
  </si>
  <si>
    <t>MARICO LTD^</t>
  </si>
  <si>
    <t>MARUTI SUZUKI INDIA LTD^</t>
  </si>
  <si>
    <t>HINDUSTAN PETROLEUM CORPORATION LTD^</t>
  </si>
  <si>
    <t>ONE 97 COMMUNICATIONS LTD^</t>
  </si>
  <si>
    <t>IDFC FIRST BANK LTD^</t>
  </si>
  <si>
    <t>INDIAN OIL CORPORATION LTD^</t>
  </si>
  <si>
    <t>ADITYA BIRLA CAPITAL LTD^</t>
  </si>
  <si>
    <t>POWER FINANCE CORPORATION  LTD^</t>
  </si>
  <si>
    <t>ICICI PRUDENTIAL LIFE INSURANCE COMPANY LTD^</t>
  </si>
  <si>
    <t>TATA STEEL LTD^</t>
  </si>
  <si>
    <t>HINDUSTAN ZINC LTD^</t>
  </si>
  <si>
    <t>INTERGLOBE AVIATION LTD^</t>
  </si>
  <si>
    <t>NBCC INDIA LTD^</t>
  </si>
  <si>
    <t>PATANJALI FOODS LTD^</t>
  </si>
  <si>
    <t>PRESTIGE ESTATES PROJECTS LTD^</t>
  </si>
  <si>
    <t>LIC HOUSING FINANCE LTD^</t>
  </si>
  <si>
    <t>AU SMALL FINANCE BANK LTD^</t>
  </si>
  <si>
    <t>CG POWER AND INDUSTRIAL SOLUTIONS LTD^</t>
  </si>
  <si>
    <t>TATA CONSUMER PRODUCTS LTD^</t>
  </si>
  <si>
    <t>INFO EDGE (INDIA) LTD^</t>
  </si>
  <si>
    <t>DELHIVERY LTD^</t>
  </si>
  <si>
    <t>AUROBINDO PHARMA LTD^</t>
  </si>
  <si>
    <t>CONTAINER CORPORATION OF INDIA LTD^</t>
  </si>
  <si>
    <t>CHOLAMANDALAM INVESTMENT &amp; FINANCE CO LTD^</t>
  </si>
  <si>
    <t>BIOCON LTD^</t>
  </si>
  <si>
    <t>ADANI POWER LTD^</t>
  </si>
  <si>
    <t>BHARAT PETROLEUM CORPORATION LTD^</t>
  </si>
  <si>
    <t>GODREJ CONSUMER PRODUCTS LTD^</t>
  </si>
  <si>
    <t>MANAPPURAM FINANCE LTD^</t>
  </si>
  <si>
    <t>GLENMARK PHARMACEUTICALS LTD^</t>
  </si>
  <si>
    <t>REC LTD^</t>
  </si>
  <si>
    <t>NMDC LTD^</t>
  </si>
  <si>
    <t>MAX FINANCIAL SERVICES LTD^</t>
  </si>
  <si>
    <t>LAURUS LABS LTD^</t>
  </si>
  <si>
    <t>HDFC ASSET MANAGEMENT COMPANY LTD^</t>
  </si>
  <si>
    <t>SHRIRAM FINANCE LTD^</t>
  </si>
  <si>
    <t>MULTI COMMODITY EXCHANGE OF IND LTD^</t>
  </si>
  <si>
    <t>BHARAT HEAVY ELECTRICALS LTD^</t>
  </si>
  <si>
    <t>STEEL AUTHORITY INDIA LTD^</t>
  </si>
  <si>
    <t>VODAFONE IDEA LTD^</t>
  </si>
  <si>
    <t>** 07.70 % REC LTD - 31/08/2026</t>
  </si>
  <si>
    <t>** 07.56 % REC LTD - 30/06/2026</t>
  </si>
  <si>
    <t>** 07.30 % BHARTI TELECOM LTD - 01/12/2027</t>
  </si>
  <si>
    <t>** 08.75 % SHRIRAM FINANCE LTD - 15/06/2026</t>
  </si>
  <si>
    <t>** 06.40 % LIC HOUSING FINANCE LTD - 30/11/2026</t>
  </si>
  <si>
    <t>** 07.87 % LIC HOUSING FINANCE LTD - 20/08/2026</t>
  </si>
  <si>
    <t>** 08.19 % CHOLAMANDALAM INVT &amp; FIN  CO LTD - 26/03/2027</t>
  </si>
  <si>
    <t>** 08.26 % KOTAK MAHINDRA PRIME LTD - 22/06/2026</t>
  </si>
  <si>
    <t>** 07.91 % TATA CAPITAL LTD - 03/12/2026</t>
  </si>
  <si>
    <t>** 08.15 % L&amp;T FINANCE LTD - 04/01/2027</t>
  </si>
  <si>
    <t>360 ONE WAM LTD-FUT-30-JUN-26</t>
  </si>
  <si>
    <t>ADANI ENERGY SOLUTIONS LTD-FUT-28-JUL-26</t>
  </si>
  <si>
    <t>ADANI ENERGY SOLUTIONS LTD-FUT-30-JUN-26</t>
  </si>
  <si>
    <t>ADANI ENTERPRISES LTD-FUT-28-JUL-26</t>
  </si>
  <si>
    <t>ADANI ENTERPRISES LTD-FUT-30-JUN-26</t>
  </si>
  <si>
    <t>ADANI GREEN ENERGY LTD-FUT-28-JUL-26</t>
  </si>
  <si>
    <t>ADANI GREEN ENERGY LTD-FUT-30-JUN-26</t>
  </si>
  <si>
    <t>ADANI PORTS AND SPECIAL ECONOMIC ZONE LTD-FUT-30-JUN-26</t>
  </si>
  <si>
    <t>ADANI POWER LTD-FUT-30-JUN-26</t>
  </si>
  <si>
    <t>ADITYA BIRLA CAPITAL LTD-FUT-30-JUN-26</t>
  </si>
  <si>
    <t>AMBER ENTERPRISES INDIA LTD-FUT-30-JUN-26</t>
  </si>
  <si>
    <t>AMBUJA CEMENTS LTD-FUT-28-JUL-26</t>
  </si>
  <si>
    <t>AMBUJA CEMENTS LTD-FUT-30-JUN-26</t>
  </si>
  <si>
    <t>APL APOLLO TUBES LTD-FUT-30-JUN-26</t>
  </si>
  <si>
    <t>APOLLO HOSPITALS ENTERPRISE LTD-FUT-28-JUL-26</t>
  </si>
  <si>
    <t>APOLLO HOSPITALS ENTERPRISE LTD-FUT-30-JUN-26</t>
  </si>
  <si>
    <t>ASHOK LEYLAND LTD-FUT-30-JUN-26</t>
  </si>
  <si>
    <t>ASIAN PAINTS LTD-FUT-30-JUN-26</t>
  </si>
  <si>
    <t>AU SMALL FINANCE BANK LTD-FUT-30-JUN-26</t>
  </si>
  <si>
    <t>AUROBINDO PHARMA LTD-FUT-30-JUN-26</t>
  </si>
  <si>
    <t>AXIS BANK LTD-FUT-28-JUL-26</t>
  </si>
  <si>
    <t>BAJAJ FINANCE LTD-FUT-30-JUN-26</t>
  </si>
  <si>
    <t>BAJAJ FINSERV LTD-FUT-28-JUL-26</t>
  </si>
  <si>
    <t>BAJAJ FINSERV LTD-FUT-30-JUN-26</t>
  </si>
  <si>
    <t>BANDHAN BANK LTD-FUT-28-JUL-26</t>
  </si>
  <si>
    <t>BANDHAN BANK LTD-FUT-30-JUN-26</t>
  </si>
  <si>
    <t>BHARAT ELECTRONICS LTD-FUT-28-JUL-26</t>
  </si>
  <si>
    <t>BHARAT FORGE LTD-FUT-30-JUN-26</t>
  </si>
  <si>
    <t>BHARAT HEAVY ELECTRICALS LTD-FUT-30-JUN-26</t>
  </si>
  <si>
    <t>BHARAT PETROLEUM CORPORATION LTD-FUT-30-JUN-26</t>
  </si>
  <si>
    <t>BIOCON LTD-FUT-30-JUN-26</t>
  </si>
  <si>
    <t>BOSCH LTD-FUT-30-JUN-26</t>
  </si>
  <si>
    <t>BRITANNIA INDUSTRIES LTD-FUT-30-JUN-26</t>
  </si>
  <si>
    <t>BSE LTD-FUT-30-JUN-26</t>
  </si>
  <si>
    <t>CG POWER AND INDUSTRIAL SOLUTIONS LTD-FUT-30-JUN-26</t>
  </si>
  <si>
    <t>CHOLAMANDALAM INVESTMENT &amp; FINANCE CO LTD-FUT-30-JUN-26</t>
  </si>
  <si>
    <t>CIPLA LTD-FUT-30-JUN-26</t>
  </si>
  <si>
    <t>COFORGE LTD-FUT-30-JUN-26</t>
  </si>
  <si>
    <t>CONTAINER CORPORATION OF INDIA LTD-FUT-30-JUN-26</t>
  </si>
  <si>
    <t>CROMPTON GREAVES CONSUMER ELECTRICALS LTD-FUT-30-JUN-26</t>
  </si>
  <si>
    <t>DABUR INDIA LTD-FUT-30-JUN-26</t>
  </si>
  <si>
    <t>DALMIA BHARAT LTD-FUT-30-JUN-26</t>
  </si>
  <si>
    <t>DELHIVERY LTD-FUT-30-JUN-26</t>
  </si>
  <si>
    <t>DIVI LABORATORIES LTD-FUT-30-JUN-26</t>
  </si>
  <si>
    <t>DLF LTD-FUT-30-JUN-26</t>
  </si>
  <si>
    <t>EICHER MOTORS LTD-FUT-30-JUN-26</t>
  </si>
  <si>
    <t>ETERNAL LTD-FUT-28-JUL-26</t>
  </si>
  <si>
    <t>ETERNAL LTD-FUT-30-JUN-26</t>
  </si>
  <si>
    <t>FEDERAL BANK LTD-FUT-30-JUN-26</t>
  </si>
  <si>
    <t>FORTIS HEALTHCARE LTD-FUT-30-JUN-26</t>
  </si>
  <si>
    <t>GAIL ( INDIA ) LTD-FUT-30-JUN-26</t>
  </si>
  <si>
    <t>GLENMARK PHARMACEUTICALS LTD-FUT-30-JUN-26</t>
  </si>
  <si>
    <t>GODREJ CONSUMER PRODUCTS LTD-FUT-30-JUN-26</t>
  </si>
  <si>
    <t>GODREJ PROPERTIES LTD-FUT-30-JUN-26</t>
  </si>
  <si>
    <t>GRASIM INDUSTRIES LTD-FUT-28-JUL-26</t>
  </si>
  <si>
    <t>HAVELLS INDIA LTD-FUT-30-JUN-26</t>
  </si>
  <si>
    <t>HDFC ASSET MANAGEMENT COMPANY LTD-FUT-30-JUN-26</t>
  </si>
  <si>
    <t>HDFC BANK LTD-FUT-25-AUG-26</t>
  </si>
  <si>
    <t>HDFC BANK LTD-FUT-28-JUL-26</t>
  </si>
  <si>
    <t>HDFC LIFE INSURANCE CO. LTD-FUT-28-JUL-26</t>
  </si>
  <si>
    <t>HDFC LIFE INSURANCE CO. LTD-FUT-30-JUN-26</t>
  </si>
  <si>
    <t>HERO MOTOCORP LTD-FUT-30-JUN-26</t>
  </si>
  <si>
    <t>HINDALCO INDUSTRIES LTD-FUT-28-JUL-26</t>
  </si>
  <si>
    <t>HINDALCO INDUSTRIES LTD-FUT-30-JUN-26</t>
  </si>
  <si>
    <t>HINDUSTAN AERONAUTICS LTD-FUT-28-JUL-26</t>
  </si>
  <si>
    <t>HINDUSTAN AERONAUTICS LTD-FUT-30-JUN-26</t>
  </si>
  <si>
    <t>HINDUSTAN PETROLEUM CORPORATION LTD-FUT-30-JUN-26</t>
  </si>
  <si>
    <t>HINDUSTAN ZINC LTD-FUT-30-JUN-26</t>
  </si>
  <si>
    <t>HYUNDAI MOTOR INDIA LTD-FUT-30-JUN-26</t>
  </si>
  <si>
    <t>ICICI LOMBARD GENERAL INSURANCE CO. LTD-FUT-30-JUN-26</t>
  </si>
  <si>
    <t>ICICI PRUDENTIAL LIFE INSURANCE COMPANY LTD-FUT-30-JUN-26</t>
  </si>
  <si>
    <t>IDFC FIRST BANK LTD-FUT-30-JUN-26</t>
  </si>
  <si>
    <t>INDIAN ENERGY EXCHANGE LTD-FUT-30-JUN-26</t>
  </si>
  <si>
    <t>INDIAN HOTELS CO. LTD-FUT-28-JUL-26</t>
  </si>
  <si>
    <t>INDIAN HOTELS CO. LTD-FUT-30-JUN-26</t>
  </si>
  <si>
    <t>INDIAN OIL CORPORATION LTD-FUT-30-JUN-26</t>
  </si>
  <si>
    <t>INDUS TOWERS LTD-FUT-28-JUL-26</t>
  </si>
  <si>
    <t>INDUS TOWERS LTD-FUT-30-JUN-26</t>
  </si>
  <si>
    <t>INDUSIND BANK LTD-FUT-28-JUL-26</t>
  </si>
  <si>
    <t>INFO EDGE (INDIA) LTD-FUT-30-JUN-26</t>
  </si>
  <si>
    <t>INTERGLOBE AVIATION LTD-FUT-30-JUN-26</t>
  </si>
  <si>
    <t>ITC LTD-FUT-28-JUL-26</t>
  </si>
  <si>
    <t>JINDAL STEEL LTD-FUT-30-JUN-26</t>
  </si>
  <si>
    <t>JSW ENERGY LTD-FUT-30-JUN-26</t>
  </si>
  <si>
    <t>JSW STEEL LTD-FUT-28-JUL-26</t>
  </si>
  <si>
    <t>JSW STEEL LTD-FUT-30-JUN-26</t>
  </si>
  <si>
    <t>JUBILANT FOODWORKS LTD-FUT-30-JUN-26</t>
  </si>
  <si>
    <t>KOTAK MAHINDRA BANK LTD-FUT-28-JUL-26</t>
  </si>
  <si>
    <t>KOTAK MAHINDRA BANK LTD-FUT-30-JUN-26</t>
  </si>
  <si>
    <t>LAURUS LABS LTD-FUT-30-JUN-26</t>
  </si>
  <si>
    <t>LIC HOUSING FINANCE LTD-FUT-30-JUN-26</t>
  </si>
  <si>
    <t>LODHA DEVELOPERS LTD-FUT-30-JUN-26</t>
  </si>
  <si>
    <t>LUPIN LTD-FUT-30-JUN-26</t>
  </si>
  <si>
    <t>MANAPPURAM FINANCE LTD-FUT-30-JUN-26</t>
  </si>
  <si>
    <t>MARICO LTD-FUT-30-JUN-26</t>
  </si>
  <si>
    <t>MARUTI SUZUKI INDIA LTD-FUT-30-JUN-26</t>
  </si>
  <si>
    <t>MAX FINANCIAL SERVICES LTD-FUT-30-JUN-26</t>
  </si>
  <si>
    <t>MAX HEALTHCARE INSTITUTE LTD-FUT-30-JUN-26</t>
  </si>
  <si>
    <t>MPHASIS LTD-FUT-30-JUN-26</t>
  </si>
  <si>
    <t>MULTI COMMODITY EXCHANGE OF IND LTD-FUT-30-JUN-26</t>
  </si>
  <si>
    <t>NATIONAL ALUMINIUM CO. LTD-FUT-30-JUN-26</t>
  </si>
  <si>
    <t>NBCC INDIA LTD-FUT-30-JUN-26</t>
  </si>
  <si>
    <t>NESTLE INDIA LTD-FUT-30-JUN-26</t>
  </si>
  <si>
    <t>NMDC LTD-FUT-30-JUN-26</t>
  </si>
  <si>
    <t>NTPC LTD-FUT-28-JUL-26</t>
  </si>
  <si>
    <t>NTPC LTD-FUT-30-JUN-26</t>
  </si>
  <si>
    <t>ONE 97 COMMUNICATIONS LTD-FUT-30-JUN-26</t>
  </si>
  <si>
    <t>PATANJALI FOODS LTD-FUT-30-JUN-26</t>
  </si>
  <si>
    <t>PETRONET LNG LTD-FUT-30-JUN-26</t>
  </si>
  <si>
    <t>PIDILITE INDUSTRIES  LTD-FUT-30-JUN-26</t>
  </si>
  <si>
    <t>PNB HOUSING FINANCE LTD-FUT-30-JUN-26</t>
  </si>
  <si>
    <t>POWER FINANCE CORPORATION  LTD-FUT-30-JUN-26</t>
  </si>
  <si>
    <t>POWER GRID CORPORATION OF INDIA LTD-FUT-28-JUL-26</t>
  </si>
  <si>
    <t>PRESTIGE ESTATES PROJECTS LTD-FUT-30-JUN-26</t>
  </si>
  <si>
    <t>RBL BANK LTD-FUT-28-JUL-26</t>
  </si>
  <si>
    <t>RBL BANK LTD-FUT-30-JUN-26</t>
  </si>
  <si>
    <t>REC LTD-FUT-30-JUN-26</t>
  </si>
  <si>
    <t>RELIANCE INDUSTRIES LTD-FUT-25-AUG-26</t>
  </si>
  <si>
    <t>RELIANCE INDUSTRIES LTD-FUT-28-JUL-26</t>
  </si>
  <si>
    <t>SAMMAAN CAPITAL LTD-FUT-30-JUN-26</t>
  </si>
  <si>
    <t>SAMVARDHANA MOTHERSON INTERNATIONAL LTD-FUT-28-JUL-26</t>
  </si>
  <si>
    <t>SBI LIFE INSURANCE COMPANY LTD-FUT-30-JUN-26</t>
  </si>
  <si>
    <t>SHRIRAM FINANCE LTD-FUT-30-JUN-26</t>
  </si>
  <si>
    <t>SOLAR INDUSTRIES INDIA LTD-FUT-30-JUN-26</t>
  </si>
  <si>
    <t>SONA BLW PRECISION FORGINGS LTD-FUT-30-JUN-26</t>
  </si>
  <si>
    <t>SRF LTD-FUT-28-JUL-26</t>
  </si>
  <si>
    <t>SRF LTD-FUT-30-JUN-26</t>
  </si>
  <si>
    <t>STEEL AUTHORITY INDIA LTD-FUT-30-JUN-26</t>
  </si>
  <si>
    <t>SUN PHARMACEUTICAL INDUSTRIES LTD-FUT-30-JUN-26</t>
  </si>
  <si>
    <t>SUPREME INDUSTRIES LTD-FUT-30-JUN-26</t>
  </si>
  <si>
    <t>SUZLON ENERGY LTD-FUT-30-JUN-26</t>
  </si>
  <si>
    <t>SWIGGY LTD-FUT-30-JUN-26</t>
  </si>
  <si>
    <t>TATA CONSUMER PRODUCTS LTD-FUT-30-JUN-26</t>
  </si>
  <si>
    <t>TATA MOTORS PASSENGER VEHICLES LTD-FUT-28-JUL-26</t>
  </si>
  <si>
    <t>TATA MOTORS PASSENGER VEHICLES LTD-FUT-30-JUN-26</t>
  </si>
  <si>
    <t>TATA POWER COMPANY LTD-FUT-28-JUL-26</t>
  </si>
  <si>
    <t>TATA POWER COMPANY LTD-FUT-30-JUN-26</t>
  </si>
  <si>
    <t>TATA STEEL LTD-FUT-30-JUN-26</t>
  </si>
  <si>
    <t>THE PHOENIX MILLS LTD-FUT-30-JUN-26</t>
  </si>
  <si>
    <t>TITAN COMPANY LTD-FUT-30-JUN-26</t>
  </si>
  <si>
    <t>TORRENT PHARMACEUTICALS LTD-FUT-30-JUN-26</t>
  </si>
  <si>
    <t>TRENT LTD-FUT-30-JUN-26</t>
  </si>
  <si>
    <t>TUBE INVESTMENTS OF INDIA LTD-FUT-30-JUN-26</t>
  </si>
  <si>
    <t>TVS MOTOR COMPANY LTD-FUT-28-JUL-26</t>
  </si>
  <si>
    <t>TVS MOTOR COMPANY LTD-FUT-30-JUN-26</t>
  </si>
  <si>
    <t>ULTRATECH CEMENT LTD-FUT-30-JUN-26</t>
  </si>
  <si>
    <t>UNITED SPIRITS LTD-FUT-28-JUL-26</t>
  </si>
  <si>
    <t>UNITED SPIRITS LTD-FUT-30-JUN-26</t>
  </si>
  <si>
    <t>UPL LTD-FUT-30-JUN-26</t>
  </si>
  <si>
    <t>VARUN BEVERAGES LTD-FUT-28-JUL-26</t>
  </si>
  <si>
    <t>VARUN BEVERAGES LTD-FUT-30-JUN-26</t>
  </si>
  <si>
    <t>VEDANTA LTD-FUT-30-JUN-26</t>
  </si>
  <si>
    <t>VODAFONE IDEA LTD-FUT-30-JUN-26</t>
  </si>
  <si>
    <t>YES BANK LTD-FUT-28-JUL-26</t>
  </si>
  <si>
    <t>YES BANK LTD-FUT-30-JUN-26</t>
  </si>
  <si>
    <t>ZYDUS LIFESCIENCES LTD-FUT-30-JUN-26</t>
  </si>
  <si>
    <t>SAMVARDHANA MOTHERSON INTERNATIONAL LTD-FUT-30-JUN-26</t>
  </si>
  <si>
    <t>360 ONE WAM LTD-FUT-26-MAY-26</t>
  </si>
  <si>
    <t>ABB INDIA LTD-FUT-26-MAY-26</t>
  </si>
  <si>
    <t>ADANI ENERGY SOLUTIONS LTD-FUT-26-MAY-26</t>
  </si>
  <si>
    <t>ADANI ENTERPRISES LTD-FUT-26-MAY-26</t>
  </si>
  <si>
    <t>ADANI GREEN ENERGY LTD-FUT-26-MAY-26</t>
  </si>
  <si>
    <t>ADANI PORTS AND SPECIAL ECONOMIC ZONE LTD-FUT-26-MAY-26</t>
  </si>
  <si>
    <t>ADANI POWER LTD-FUT-26-MAY-26</t>
  </si>
  <si>
    <t>ADITYA BIRLA CAPITAL LTD-FUT-26-MAY-26</t>
  </si>
  <si>
    <t>AMBUJA CEMENTS LTD-FUT-26-MAY-26</t>
  </si>
  <si>
    <t>APL APOLLO TUBES LTD-FUT-26-MAY-26</t>
  </si>
  <si>
    <t>APOLLO HOSPITALS ENTERPRISE LTD-FUT-26-MAY-26</t>
  </si>
  <si>
    <t>ASHOK LEYLAND LTD-FUT-26-MAY-26</t>
  </si>
  <si>
    <t>ASIAN PAINTS LTD-FUT-26-MAY-26</t>
  </si>
  <si>
    <t>AU SMALL FINANCE BANK LTD-FUT-26-MAY-26</t>
  </si>
  <si>
    <t>AUROBINDO PHARMA LTD-FUT-26-MAY-26</t>
  </si>
  <si>
    <t>BAJAJ FINSERV LTD-FUT-26-MAY-26</t>
  </si>
  <si>
    <t>BANDHAN BANK LTD-FUT-26-MAY-26</t>
  </si>
  <si>
    <t>BHARAT FORGE LTD-FUT-26-MAY-26</t>
  </si>
  <si>
    <t>BHARAT HEAVY ELECTRICALS LTD-FUT-26-MAY-26</t>
  </si>
  <si>
    <t>BHARAT PETROLEUM CORPORATION LTD-FUT-26-MAY-26</t>
  </si>
  <si>
    <t>BIOCON LTD-FUT-26-MAY-26</t>
  </si>
  <si>
    <t>BOSCH LTD-FUT-26-MAY-26</t>
  </si>
  <si>
    <t>BRITANNIA INDUSTRIES LTD-FUT-26-MAY-26</t>
  </si>
  <si>
    <t>CG POWER AND INDUSTRIAL SOLUTIONS LTD-FUT-26-MAY-26</t>
  </si>
  <si>
    <t>CHOLAMANDALAM INVESTMENT &amp; FINANCE CO LTD-FUT-26-MAY-26</t>
  </si>
  <si>
    <t>CIPLA LTD-FUT-26-MAY-26</t>
  </si>
  <si>
    <t>COAL INDIA LTD-FUT-26-MAY-26</t>
  </si>
  <si>
    <t>COFORGE LTD-FUT-26-MAY-26</t>
  </si>
  <si>
    <t>CONTAINER CORPORATION OF INDIA LTD-FUT-26-MAY-26</t>
  </si>
  <si>
    <t>CROMPTON GREAVES CONSUMER ELECTRICALS LTD-FUT-26-MAY-26</t>
  </si>
  <si>
    <t>CUMMINS INDIA LTD-FUT-26-MAY-26</t>
  </si>
  <si>
    <t>DABUR INDIA LTD-FUT-26-MAY-26</t>
  </si>
  <si>
    <t>DALMIA BHARAT LTD-FUT-26-MAY-26</t>
  </si>
  <si>
    <t>DELHIVERY LTD-FUT-26-MAY-26</t>
  </si>
  <si>
    <t>DIVI LABORATORIES LTD-FUT-26-MAY-26</t>
  </si>
  <si>
    <t>DLF LTD-FUT-26-MAY-26</t>
  </si>
  <si>
    <t>EICHER MOTORS LTD-FUT-26-MAY-26</t>
  </si>
  <si>
    <t>ETERNAL LTD-FUT-26-MAY-26</t>
  </si>
  <si>
    <t>FEDERAL BANK LTD-FUT-26-MAY-26</t>
  </si>
  <si>
    <t>FORTIS HEALTHCARE LTD-FUT-26-MAY-26</t>
  </si>
  <si>
    <t>GAIL ( INDIA ) LTD-FUT-26-MAY-26</t>
  </si>
  <si>
    <t>GLENMARK PHARMACEUTICALS LTD-FUT-26-MAY-26</t>
  </si>
  <si>
    <t>GODREJ CONSUMER PRODUCTS LTD-FUT-26-MAY-26</t>
  </si>
  <si>
    <t>GODREJ PROPERTIES LTD-FUT-26-MAY-26</t>
  </si>
  <si>
    <t>HAVELLS INDIA LTD-FUT-26-MAY-26</t>
  </si>
  <si>
    <t>HDFC ASSET MANAGEMENT COMPANY LTD-FUT-26-MAY-26</t>
  </si>
  <si>
    <t>HDFC LIFE INSURANCE CO. LTD-FUT-26-MAY-26</t>
  </si>
  <si>
    <t>HERO MOTOCORP LTD-FUT-26-MAY-26</t>
  </si>
  <si>
    <t>HINDALCO INDUSTRIES LTD-FUT-26-MAY-26</t>
  </si>
  <si>
    <t>HINDUSTAN AERONAUTICS LTD-FUT-26-MAY-26</t>
  </si>
  <si>
    <t>HINDUSTAN PETROLEUM CORPORATION LTD-FUT-26-MAY-26</t>
  </si>
  <si>
    <t>HINDUSTAN ZINC LTD-FUT-26-MAY-26</t>
  </si>
  <si>
    <t>ICICI LOMBARD GENERAL INSURANCE CO. LTD-FUT-26-MAY-26</t>
  </si>
  <si>
    <t>ICICI PRUDENTIAL LIFE INSURANCE COMPANY LTD-FUT-26-MAY-26</t>
  </si>
  <si>
    <t>IDFC FIRST BANK LTD-FUT-26-MAY-26</t>
  </si>
  <si>
    <t>INDIAN ENERGY EXCHANGE LTD-FUT-26-MAY-26</t>
  </si>
  <si>
    <t>INDIAN HOTELS CO. LTD-FUT-26-MAY-26</t>
  </si>
  <si>
    <t>INDIAN OIL CORPORATION LTD-FUT-26-MAY-26</t>
  </si>
  <si>
    <t>INDUS TOWERS LTD-FUT-26-MAY-26</t>
  </si>
  <si>
    <t>INFO EDGE (INDIA) LTD-FUT-26-MAY-26</t>
  </si>
  <si>
    <t>INFOSYS LTD-FUT-26-MAY-26</t>
  </si>
  <si>
    <t>INTERGLOBE AVIATION LTD-FUT-26-MAY-26</t>
  </si>
  <si>
    <t>JINDAL STEEL LTD-FUT-26-MAY-26</t>
  </si>
  <si>
    <t>JSW ENERGY LTD-FUT-26-MAY-26</t>
  </si>
  <si>
    <t>JSW STEEL LTD-FUT-26-MAY-26</t>
  </si>
  <si>
    <t>KOTAK MAHINDRA BANK LTD-FUT-26-MAY-26</t>
  </si>
  <si>
    <t>L&amp;T FINANCE LTD-FUT-26-MAY-26</t>
  </si>
  <si>
    <t>LARSEN &amp; TOUBRO LTD-FUT-26-MAY-26</t>
  </si>
  <si>
    <t>LAURUS LABS LTD-FUT-26-MAY-26</t>
  </si>
  <si>
    <t>LIC HOUSING FINANCE LTD-FUT-26-MAY-26</t>
  </si>
  <si>
    <t>LODHA DEVELOPERS LTD-FUT-26-MAY-26</t>
  </si>
  <si>
    <t>LUPIN LTD-FUT-26-MAY-26</t>
  </si>
  <si>
    <t>MANAPPURAM FINANCE LTD-FUT-26-MAY-26</t>
  </si>
  <si>
    <t>MARICO LTD-FUT-26-MAY-26</t>
  </si>
  <si>
    <t>MARUTI SUZUKI INDIA LTD-FUT-26-MAY-26</t>
  </si>
  <si>
    <t>MAX FINANCIAL SERVICES LTD-FUT-26-MAY-26</t>
  </si>
  <si>
    <t>MAX HEALTHCARE INSTITUTE LTD-FUT-26-MAY-26</t>
  </si>
  <si>
    <t>MPHASIS LTD-FUT-26-MAY-26</t>
  </si>
  <si>
    <t>MULTI COMMODITY EXCHANGE OF IND LTD-FUT-26-MAY-26</t>
  </si>
  <si>
    <t>MUTHOOT FINANCE LTD-FUT-26-MAY-26</t>
  </si>
  <si>
    <t>NATIONAL ALUMINIUM CO. LTD-FUT-26-MAY-26</t>
  </si>
  <si>
    <t>NBCC INDIA LTD-FUT-26-MAY-26</t>
  </si>
  <si>
    <t>NESTLE INDIA LTD-FUT-26-MAY-26</t>
  </si>
  <si>
    <t>NMDC LTD-FUT-26-MAY-26</t>
  </si>
  <si>
    <t>NTPC LTD-FUT-26-MAY-26</t>
  </si>
  <si>
    <t>ONE 97 COMMUNICATIONS LTD-FUT-26-MAY-26</t>
  </si>
  <si>
    <t>PATANJALI FOODS LTD-FUT-26-MAY-26</t>
  </si>
  <si>
    <t>PB FINTECH LTD-FUT-26-MAY-26</t>
  </si>
  <si>
    <t>PETRONET LNG LTD-FUT-26-MAY-26</t>
  </si>
  <si>
    <t>PIDILITE INDUSTRIES  LTD-FUT-26-MAY-26</t>
  </si>
  <si>
    <t>PNB HOUSING FINANCE LTD-FUT-26-MAY-26</t>
  </si>
  <si>
    <t>POWER FINANCE CORPORATION  LTD-FUT-26-MAY-26</t>
  </si>
  <si>
    <t>PRESTIGE ESTATES PROJECTS LTD-FUT-26-MAY-26</t>
  </si>
  <si>
    <t>RBL BANK LTD-FUT-26-MAY-26</t>
  </si>
  <si>
    <t>REC LTD-FUT-26-MAY-26</t>
  </si>
  <si>
    <t>SAMMAAN CAPITAL LTD-FUT-26-MAY-26</t>
  </si>
  <si>
    <t>SAMVARDHANA MOTHERSON INTERNATIONAL LTD-FUT-26-MAY-26</t>
  </si>
  <si>
    <t>SBI LIFE INSURANCE COMPANY LTD-FUT-26-MAY-26</t>
  </si>
  <si>
    <t>SHRIRAM FINANCE LTD-FUT-26-MAY-26</t>
  </si>
  <si>
    <t>SOLAR INDUSTRIES INDIA LTD-FUT-26-MAY-26</t>
  </si>
  <si>
    <t>SONA BLW PRECISION FORGINGS LTD-FUT-26-MAY-26</t>
  </si>
  <si>
    <t>SRF LTD-FUT-26-MAY-26</t>
  </si>
  <si>
    <t>STEEL AUTHORITY INDIA LTD-FUT-26-MAY-26</t>
  </si>
  <si>
    <t>SUN PHARMACEUTICAL INDUSTRIES LTD-FUT-26-MAY-26</t>
  </si>
  <si>
    <t>SUPREME INDUSTRIES LTD-FUT-26-MAY-26</t>
  </si>
  <si>
    <t>SUZLON ENERGY LTD-FUT-26-MAY-26</t>
  </si>
  <si>
    <t>TATA CONSULTANCY SERVICES LTD-FUT-26-MAY-26</t>
  </si>
  <si>
    <t>TATA CONSUMER PRODUCTS LTD-FUT-26-MAY-26</t>
  </si>
  <si>
    <t>TATA MOTORS PASSENGER VEHICLES LTD-FUT-26-MAY-26</t>
  </si>
  <si>
    <t>TATA POWER COMPANY LTD-FUT-26-MAY-26</t>
  </si>
  <si>
    <t>TATA STEEL LTD-FUT-26-MAY-26</t>
  </si>
  <si>
    <t>TECH MAHINDRA LTD-FUT-26-MAY-26</t>
  </si>
  <si>
    <t>THE PHOENIX MILLS LTD-FUT-26-MAY-26</t>
  </si>
  <si>
    <t>TITAN COMPANY LTD-FUT-26-MAY-26</t>
  </si>
  <si>
    <t>TORRENT PHARMACEUTICALS LTD-FUT-26-MAY-26</t>
  </si>
  <si>
    <t>TRENT LTD-FUT-26-MAY-26</t>
  </si>
  <si>
    <t>TUBE INVESTMENTS OF INDIA LTD-FUT-26-MAY-26</t>
  </si>
  <si>
    <t>TVS MOTOR COMPANY LTD-FUT-26-MAY-26</t>
  </si>
  <si>
    <t>ULTRATECH CEMENT LTD-FUT-26-MAY-26</t>
  </si>
  <si>
    <t>UNITED SPIRITS LTD-FUT-26-MAY-26</t>
  </si>
  <si>
    <t>UPL LTD-FUT-26-MAY-26</t>
  </si>
  <si>
    <t>VEDANTA LTD-FUT-26-MAY-26</t>
  </si>
  <si>
    <t>VODAFONE IDEA LTD-FUT-26-MAY-26</t>
  </si>
  <si>
    <t>YES BANK LTD-FUT-26-MAY-26</t>
  </si>
  <si>
    <t>ZYDUS LIFESCIENCES LTD-FUT-26-MAY-26</t>
  </si>
  <si>
    <t>** 08.75 % LIC HOUSING FINANCE LTD - 08/12/2028</t>
  </si>
  <si>
    <t>** 08.50 % CHOLAMANDALAM INVT &amp; FIN  CO LTD - 25/07/2027</t>
  </si>
  <si>
    <t>** 08.10 % ICICI HOME FINANCE CO.LTD - 05/03/2027</t>
  </si>
  <si>
    <t>PORTFOLIO TURNOVER RATIO: 0.45 TIMES</t>
  </si>
  <si>
    <t>PORTFOLIO TURNOVER RATIO: 8.8 TIMES</t>
  </si>
  <si>
    <t>PORTFOLIO TURNOVER RATIO: 1.04 TIMES</t>
  </si>
  <si>
    <t>PORTFOLIO TURNOVER RATIO: 0.61 TIMES</t>
  </si>
  <si>
    <t>PORTFOLIO TURNOVER RATIO: 0.32 TIMES</t>
  </si>
  <si>
    <t>PORTFOLIO TURNOVER RATIO: 0.29 TIMES</t>
  </si>
  <si>
    <t>PORTFOLIO TURNOVER RATIO: 0.06 TIMES</t>
  </si>
  <si>
    <t>PORTFOLIO TURNOVER RATIO: 0.03 TIMES</t>
  </si>
  <si>
    <t>PORTFOLIO TURNOVER RATIO: 0.16 TIMES</t>
  </si>
  <si>
    <t>PORTFOLIO TURNOVER RATIO: 0.36 TIMES</t>
  </si>
  <si>
    <t>PORTFOLIO TURNOVER RATIO: 0.49 TIMES</t>
  </si>
  <si>
    <t>PORTFOLIO TURNOVER RATIO: 0.25 TIMES</t>
  </si>
  <si>
    <t>PORTFOLIO TURNOVER RATIO: 0.5 TIMES</t>
  </si>
  <si>
    <t>PORTFOLIO TURNOVER RATIO: 0.08 TIMES</t>
  </si>
  <si>
    <t>PORTFOLIO TURNOVER RATIO: 0.46 TIMES</t>
  </si>
  <si>
    <t>PORTFOLIO TURNOVER RATIO: 0.43 TIMES</t>
  </si>
  <si>
    <t>PORTFOLIO TURNOVER RATIO: 1.74 TIMES</t>
  </si>
  <si>
    <t>PORTFOLIO TURNOVER RATIO: 0.02 TIMES</t>
  </si>
  <si>
    <t>PORTFOLIO TURNOVER RATIO: 0.15 TIMES</t>
  </si>
  <si>
    <t>PORTFOLIO TURNOVER RATIO: 0.47 TIMES</t>
  </si>
  <si>
    <t>PORTFOLIO TURNOVER RATIO: 0.17 TIMES</t>
  </si>
  <si>
    <t>PORTFOLIO TURNOVER RATIO: 0.14 TIMES</t>
  </si>
  <si>
    <t>PORTFOLIO TURNOVER RATIO: 0.27 TIMES</t>
  </si>
  <si>
    <t>PORTFOLIO TURNOVER RATIO: 0.13 TIMES</t>
  </si>
  <si>
    <t>PORTFOLIO TURNOVER RATIO: 0.77 TIMES</t>
  </si>
  <si>
    <t>PORTFOLIO TURNOVER RATIO: 0.24 TIMES</t>
  </si>
  <si>
    <t>PORTFOLIO TURNOVER RATIO: 0.93 TIMES</t>
  </si>
  <si>
    <t>PORTFOLIO TURNOVER RATIO: 0.01 TIMES</t>
  </si>
  <si>
    <t>REITs UNITS</t>
  </si>
  <si>
    <t>REITs UNITS TOTAL</t>
  </si>
  <si>
    <t>INVITs UNITS</t>
  </si>
  <si>
    <t>INVITs UNITS TOTAL</t>
  </si>
  <si>
    <t>PREFERENCE SHARE UNITS</t>
  </si>
  <si>
    <t>PREFERENCE SHARE UNITS TOTAL</t>
  </si>
  <si>
    <t>PREFERANCE SHARE UNITS</t>
  </si>
  <si>
    <t>PREFERANCE SHARE UNITS TOTAL</t>
  </si>
  <si>
    <t xml:space="preserve">REITs UNITS </t>
  </si>
  <si>
    <t>REIT UNITs</t>
  </si>
  <si>
    <t>REIT UNITs TOTAL</t>
  </si>
  <si>
    <t xml:space="preserve">^Hedging positions through Commodity futures (ETCD) as on </t>
  </si>
  <si>
    <t>Long/Short (Lots)</t>
  </si>
  <si>
    <t>Current Price of the contract  </t>
  </si>
  <si>
    <t>@</t>
  </si>
  <si>
    <t>GOLD (1 KG-1000 GMS) COMMODITY-CFUT-05-JUN-26</t>
  </si>
  <si>
    <t>SILVER (30 KG) COMMODITY-CFUT-03-JUL-26</t>
  </si>
  <si>
    <t>SILVER MINI (5 KGS) COMMODITY-CFUT-30-JUN-26</t>
  </si>
  <si>
    <t xml:space="preserve">Total exposure due to Commodity futures as a %age of net assets </t>
  </si>
  <si>
    <t xml:space="preserve">For the period ended 31st March 2026 the following for hedging transactions through futures which have been squared off/expired </t>
  </si>
  <si>
    <t>Total Number of Contracts where Commodities futures (ETCDs) were Bought:</t>
  </si>
  <si>
    <t>No.</t>
  </si>
  <si>
    <t>SILVER (30 KG) COMMODITYMAY2026CFUT</t>
  </si>
  <si>
    <t>SILVER MINI (5 KGS) COMMODITYJUN2026CFUT</t>
  </si>
  <si>
    <t>Total Number of Contracts where Commodities futures (ETCDs) were Sold:</t>
  </si>
  <si>
    <t>Gross Notional Value of Contracts where Commodities futures (ETCDs) were Bought:</t>
  </si>
  <si>
    <t>Gross Notional Value of Contracts where Commodities futures (ETCDs) were Sold:</t>
  </si>
  <si>
    <t>@ Included in Total Margins provided in Table 'Disclosure of Funds parked in short term deposits as Margin Deposit as of 31st May 2026</t>
  </si>
  <si>
    <t>SILVER (30 KG) COMMODITY-CFUT-04-SEP-26</t>
  </si>
  <si>
    <t>COPPER (2500 KGS) COMMODITYJUN2026CFUT</t>
  </si>
  <si>
    <t>COPPER (2500 KGS) COMMODITYAUG2026CFUT</t>
  </si>
  <si>
    <t>COPPER (2500 KGS) COMMODITYSEP2026CFUT</t>
  </si>
  <si>
    <t>SILVER (30 KG) COMMODITYJUL2026CFUT</t>
  </si>
  <si>
    <t>Industry/Rating</t>
  </si>
  <si>
    <t>Name of Instruments</t>
  </si>
  <si>
    <t>Short Term Deposits / Term Deposits</t>
  </si>
  <si>
    <t xml:space="preserve">Other than Hedging positions through options as on  </t>
  </si>
  <si>
    <t>Total % of Existing assets other then hedged through equity options :</t>
  </si>
  <si>
    <r>
      <rPr>
        <b/>
        <u/>
        <sz val="11"/>
        <color theme="1"/>
        <rFont val="Aptos Narrow"/>
        <family val="2"/>
        <scheme val="minor"/>
      </rPr>
      <t>Note:</t>
    </r>
    <r>
      <rPr>
        <sz val="11"/>
        <color theme="1"/>
        <rFont val="Aptos Narrow"/>
        <family val="2"/>
        <scheme val="minor"/>
      </rPr>
      <t xml:space="preserve"> Tata Equity Savings has been merged to Tata Balanced Advantage Fund</t>
    </r>
  </si>
  <si>
    <t>NIFTYNSEJUN2026OPT 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</si>
</sst>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409]d\-mmmm\-yyyy;@"/>
    <numFmt numFmtId="165" formatCode="#,##0.00000"/>
    <numFmt numFmtId="166" formatCode="0.00000"/>
    <numFmt numFmtId="167" formatCode="0.0000"/>
    <numFmt numFmtId="168" formatCode="######0.00000"/>
    <numFmt numFmtId="169" formatCode="#,##0.0000"/>
    <numFmt numFmtId="170" formatCode="#,##0.00_ ;[Red]\-#,##0.00\ "/>
    <numFmt numFmtId="171" formatCode="_(* #,##0.00_);_(* \(#,##0.00\);_(* &quot;-&quot;??_);_(@_)"/>
  </numFmts>
  <fonts count="31">
    <font>
      <sz val="10"/>
      <name val="Arial"/>
      <family val="2"/>
    </font>
    <font>
      <sz val="11"/>
      <color theme="1"/>
      <name val="Aptos Narrow"/>
      <family val="2"/>
      <scheme val="minor"/>
    </font>
    <font>
      <sz val="11"/>
      <color theme="1"/>
      <name val="Aptos Narrow"/>
      <family val="2"/>
      <scheme val="minor"/>
    </font>
    <font>
      <sz val="10"/>
      <name val="Arial"/>
      <family val="2"/>
    </font>
    <font>
      <b/>
      <sz val="10"/>
      <name val="Rupee Foradian"/>
    </font>
    <font>
      <sz val="10"/>
      <name val="Rupee Foradian"/>
    </font>
    <font>
      <u/>
      <sz val="10"/>
      <color indexed="12"/>
      <name val="Arial"/>
      <family val="2"/>
    </font>
    <font>
      <b/>
      <sz val="11"/>
      <name val="Calibri"/>
      <family val="2"/>
    </font>
    <font>
      <sz val="11"/>
      <name val="Calibri"/>
      <family val="2"/>
    </font>
    <font>
      <sz val="10"/>
      <name val="Rupee Foradian"/>
      <family val="2"/>
    </font>
    <font>
      <b/>
      <sz val="10"/>
      <name val="Rupee Foradian"/>
      <family val="2"/>
    </font>
    <font>
      <i/>
      <sz val="11"/>
      <name val="Calibri"/>
      <family val="2"/>
    </font>
    <font>
      <sz val="11"/>
      <name val="Aptos Narrow"/>
      <family val="2"/>
    </font>
    <font>
      <sz val="11"/>
      <color indexed="8"/>
      <name val="Calibri"/>
      <family val="2"/>
    </font>
    <font>
      <sz val="10"/>
      <color indexed="8"/>
      <name val="Arial"/>
      <family val="2"/>
    </font>
    <font>
      <b/>
      <sz val="12"/>
      <color indexed="8"/>
      <name val="Aptos Narrow"/>
      <family val="2"/>
      <scheme val="minor"/>
    </font>
    <font>
      <b/>
      <sz val="10"/>
      <color indexed="8"/>
      <name val="Aptos Narrow"/>
      <family val="2"/>
      <scheme val="minor"/>
    </font>
    <font>
      <sz val="8"/>
      <color indexed="8"/>
      <name val="Aptos Narrow"/>
      <family val="2"/>
      <scheme val="minor"/>
    </font>
    <font>
      <sz val="8"/>
      <color theme="1"/>
      <name val="Aptos Narrow"/>
      <family val="2"/>
      <scheme val="minor"/>
    </font>
    <font>
      <sz val="10"/>
      <color indexed="8"/>
      <name val="Aptos Narrow"/>
      <family val="2"/>
      <scheme val="minor"/>
    </font>
    <font>
      <b/>
      <sz val="11"/>
      <color theme="1"/>
      <name val="Calibri"/>
      <family val="2"/>
    </font>
    <font>
      <b/>
      <sz val="12"/>
      <name val="Arial"/>
      <family val="2"/>
    </font>
    <font>
      <b/>
      <sz val="10"/>
      <name val="Arial"/>
      <family val="2"/>
    </font>
    <font>
      <b/>
      <sz val="14"/>
      <name val="Aptos Narrow"/>
      <family val="2"/>
      <scheme val="minor"/>
    </font>
    <font>
      <b/>
      <sz val="11"/>
      <name val="Aptos Narrow"/>
      <family val="2"/>
      <scheme val="minor"/>
    </font>
    <font>
      <sz val="11"/>
      <name val="Aptos Narrow"/>
      <family val="2"/>
      <scheme val="minor"/>
    </font>
    <font>
      <sz val="10"/>
      <name val="Arial"/>
    </font>
    <font>
      <sz val="11"/>
      <name val="Aptos"/>
      <family val="2"/>
    </font>
    <font>
      <b/>
      <sz val="11"/>
      <color indexed="8"/>
      <name val="Calibri"/>
      <family val="2"/>
    </font>
    <font>
      <sz val="11"/>
      <color theme="1"/>
      <name val="Times New Roman"/>
      <family val="1"/>
    </font>
    <font>
      <b/>
      <u/>
      <sz val="11"/>
      <color theme="1"/>
      <name val="Aptos Narrow"/>
      <family val="2"/>
      <scheme val="minor"/>
    </font>
  </fonts>
  <fills count="5">
    <fill>
      <patternFill patternType="none"/>
    </fill>
    <fill>
      <patternFill patternType="gray125"/>
    </fill>
    <fill>
      <patternFill patternType="solid">
        <fgColor indexed="44"/>
        <bgColor indexed="64"/>
      </patternFill>
    </fill>
    <fill>
      <patternFill patternType="solid">
        <fgColor theme="4" tint="0.39997558519241921"/>
        <bgColor indexed="64"/>
      </patternFill>
    </fill>
    <fill>
      <patternFill patternType="solid">
        <fgColor theme="0"/>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top/>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s>
  <cellStyleXfs count="17">
    <xf numFmtId="0" fontId="0" fillId="0" borderId="0"/>
    <xf numFmtId="43" fontId="3" fillId="0" borderId="0" applyFont="0" applyFill="0" applyBorder="0" applyAlignment="0" applyProtection="0"/>
    <xf numFmtId="0" fontId="6" fillId="0" borderId="0" applyNumberFormat="0" applyFill="0" applyBorder="0" applyAlignment="0" applyProtection="0">
      <alignment vertical="top"/>
      <protection locked="0"/>
    </xf>
    <xf numFmtId="9" fontId="3" fillId="0" borderId="0" applyFont="0" applyFill="0" applyBorder="0" applyAlignment="0" applyProtection="0"/>
    <xf numFmtId="9" fontId="3" fillId="0" borderId="0" applyFont="0" applyFill="0" applyBorder="0" applyAlignment="0" applyProtection="0"/>
    <xf numFmtId="0" fontId="2" fillId="0" borderId="0"/>
    <xf numFmtId="0" fontId="14" fillId="0" borderId="0"/>
    <xf numFmtId="0" fontId="2" fillId="0" borderId="0"/>
    <xf numFmtId="0" fontId="26" fillId="0" borderId="0"/>
    <xf numFmtId="0" fontId="3" fillId="0" borderId="0"/>
    <xf numFmtId="9" fontId="3" fillId="0" borderId="0" applyFont="0" applyFill="0" applyBorder="0" applyAlignment="0" applyProtection="0"/>
    <xf numFmtId="0" fontId="3" fillId="0" borderId="0"/>
    <xf numFmtId="0" fontId="3" fillId="0" borderId="0"/>
    <xf numFmtId="9" fontId="2"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0" fontId="2" fillId="0" borderId="0"/>
  </cellStyleXfs>
  <cellXfs count="341">
    <xf numFmtId="0" fontId="0" fillId="0" borderId="0" xfId="0"/>
    <xf numFmtId="0" fontId="5" fillId="0" borderId="0" xfId="0" applyFont="1"/>
    <xf numFmtId="0" fontId="4" fillId="0" borderId="0" xfId="0" applyFont="1"/>
    <xf numFmtId="0" fontId="6" fillId="0" borderId="0" xfId="2" applyAlignment="1" applyProtection="1"/>
    <xf numFmtId="2" fontId="5" fillId="0" borderId="0" xfId="0" applyNumberFormat="1" applyFont="1" applyAlignment="1">
      <alignment horizontal="right"/>
    </xf>
    <xf numFmtId="0" fontId="7" fillId="0" borderId="1" xfId="0" applyFont="1" applyBorder="1" applyAlignment="1">
      <alignment vertical="center" wrapText="1"/>
    </xf>
    <xf numFmtId="0" fontId="9" fillId="0" borderId="0" xfId="0" applyFont="1"/>
    <xf numFmtId="0" fontId="8" fillId="0" borderId="1" xfId="0" applyFont="1" applyBorder="1" applyAlignment="1">
      <alignment horizontal="justify" vertical="center" wrapText="1"/>
    </xf>
    <xf numFmtId="2" fontId="10" fillId="0" borderId="1" xfId="0" applyNumberFormat="1" applyFont="1" applyBorder="1" applyAlignment="1">
      <alignment horizontal="center"/>
    </xf>
    <xf numFmtId="0" fontId="4" fillId="0" borderId="2" xfId="0" applyFont="1" applyBorder="1"/>
    <xf numFmtId="2" fontId="4" fillId="0" borderId="2" xfId="0" applyNumberFormat="1" applyFont="1" applyBorder="1"/>
    <xf numFmtId="2" fontId="5" fillId="0" borderId="0" xfId="0" applyNumberFormat="1" applyFont="1"/>
    <xf numFmtId="2" fontId="4" fillId="0" borderId="0" xfId="0" applyNumberFormat="1" applyFont="1"/>
    <xf numFmtId="2" fontId="4" fillId="0" borderId="2" xfId="0" applyNumberFormat="1" applyFont="1" applyBorder="1" applyAlignment="1">
      <alignment horizontal="right"/>
    </xf>
    <xf numFmtId="2" fontId="4" fillId="0" borderId="0" xfId="0" applyNumberFormat="1" applyFont="1" applyAlignment="1">
      <alignment horizontal="right"/>
    </xf>
    <xf numFmtId="0" fontId="4" fillId="0" borderId="0" xfId="0" applyFont="1" applyAlignment="1">
      <alignment wrapText="1"/>
    </xf>
    <xf numFmtId="0" fontId="8" fillId="0" borderId="1" xfId="0" applyFont="1" applyBorder="1"/>
    <xf numFmtId="2" fontId="8" fillId="0" borderId="1" xfId="0" applyNumberFormat="1" applyFont="1" applyBorder="1"/>
    <xf numFmtId="2" fontId="8" fillId="0" borderId="1" xfId="0" applyNumberFormat="1" applyFont="1" applyBorder="1" applyAlignment="1">
      <alignment wrapText="1"/>
    </xf>
    <xf numFmtId="0" fontId="8" fillId="0" borderId="1" xfId="0" applyFont="1" applyBorder="1" applyAlignment="1">
      <alignment wrapText="1"/>
    </xf>
    <xf numFmtId="0" fontId="4" fillId="0" borderId="1" xfId="0" applyFont="1" applyBorder="1"/>
    <xf numFmtId="164" fontId="4" fillId="0" borderId="1" xfId="0" applyNumberFormat="1" applyFont="1" applyBorder="1"/>
    <xf numFmtId="0" fontId="5" fillId="0" borderId="1" xfId="0" applyFont="1" applyBorder="1"/>
    <xf numFmtId="0" fontId="5" fillId="0" borderId="3" xfId="0" applyFont="1" applyBorder="1"/>
    <xf numFmtId="2" fontId="5" fillId="0" borderId="4" xfId="0" applyNumberFormat="1" applyFont="1" applyBorder="1" applyAlignment="1">
      <alignment horizontal="right"/>
    </xf>
    <xf numFmtId="2" fontId="4" fillId="0" borderId="1" xfId="0" applyNumberFormat="1" applyFont="1" applyBorder="1"/>
    <xf numFmtId="0" fontId="4" fillId="0" borderId="3" xfId="0" applyFont="1" applyBorder="1"/>
    <xf numFmtId="2" fontId="4" fillId="0" borderId="1" xfId="0" applyNumberFormat="1" applyFont="1" applyBorder="1" applyAlignment="1">
      <alignment horizontal="right"/>
    </xf>
    <xf numFmtId="0" fontId="5" fillId="0" borderId="5" xfId="0" applyFont="1" applyBorder="1"/>
    <xf numFmtId="2" fontId="5" fillId="0" borderId="5" xfId="0" applyNumberFormat="1" applyFont="1" applyBorder="1"/>
    <xf numFmtId="0" fontId="5" fillId="0" borderId="6" xfId="0" applyFont="1" applyBorder="1"/>
    <xf numFmtId="2" fontId="5" fillId="0" borderId="5" xfId="0" applyNumberFormat="1" applyFont="1" applyBorder="1" applyAlignment="1">
      <alignment horizontal="right"/>
    </xf>
    <xf numFmtId="2" fontId="5" fillId="0" borderId="1" xfId="0" applyNumberFormat="1" applyFont="1" applyBorder="1"/>
    <xf numFmtId="2" fontId="5" fillId="0" borderId="1" xfId="0" applyNumberFormat="1" applyFont="1" applyBorder="1" applyAlignment="1">
      <alignment horizontal="right"/>
    </xf>
    <xf numFmtId="0" fontId="8" fillId="0" borderId="0" xfId="0" applyFont="1"/>
    <xf numFmtId="0" fontId="8" fillId="0" borderId="1" xfId="0" applyFont="1" applyBorder="1" applyAlignment="1">
      <alignment vertical="center" wrapText="1"/>
    </xf>
    <xf numFmtId="2" fontId="7" fillId="0" borderId="1" xfId="0" applyNumberFormat="1" applyFont="1" applyBorder="1" applyAlignment="1">
      <alignment horizontal="center"/>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0" fontId="7" fillId="0" borderId="1" xfId="0" applyFont="1" applyBorder="1"/>
    <xf numFmtId="2" fontId="8" fillId="0" borderId="0" xfId="0" applyNumberFormat="1" applyFont="1"/>
    <xf numFmtId="2" fontId="7" fillId="0" borderId="1" xfId="0" applyNumberFormat="1" applyFont="1" applyBorder="1"/>
    <xf numFmtId="2" fontId="7" fillId="0" borderId="1" xfId="0" applyNumberFormat="1" applyFont="1" applyBorder="1" applyAlignment="1">
      <alignment wrapText="1"/>
    </xf>
    <xf numFmtId="2" fontId="10" fillId="0" borderId="1" xfId="0" applyNumberFormat="1" applyFont="1" applyBorder="1" applyAlignment="1">
      <alignment horizontal="center" vertical="center"/>
    </xf>
    <xf numFmtId="0" fontId="8" fillId="0" borderId="1" xfId="0" applyFont="1" applyBorder="1" applyAlignment="1">
      <alignment horizontal="left" vertical="center" wrapText="1"/>
    </xf>
    <xf numFmtId="164" fontId="4" fillId="0" borderId="0" xfId="0" applyNumberFormat="1" applyFont="1"/>
    <xf numFmtId="2" fontId="4" fillId="0" borderId="4" xfId="0" applyNumberFormat="1" applyFont="1" applyBorder="1" applyAlignment="1">
      <alignment horizontal="right"/>
    </xf>
    <xf numFmtId="2" fontId="5" fillId="0" borderId="7" xfId="0" applyNumberFormat="1" applyFont="1" applyBorder="1" applyAlignment="1">
      <alignment horizontal="right"/>
    </xf>
    <xf numFmtId="0" fontId="9" fillId="0" borderId="0" xfId="0" applyFont="1" applyAlignment="1">
      <alignment vertical="center" wrapText="1"/>
    </xf>
    <xf numFmtId="43" fontId="9" fillId="0" borderId="0" xfId="1" applyFont="1"/>
    <xf numFmtId="2" fontId="8" fillId="0" borderId="0" xfId="0" applyNumberFormat="1" applyFont="1" applyAlignment="1">
      <alignment horizontal="right"/>
    </xf>
    <xf numFmtId="0" fontId="2" fillId="0" borderId="0" xfId="5"/>
    <xf numFmtId="0" fontId="2" fillId="0" borderId="0" xfId="5" applyAlignment="1">
      <alignment vertical="center" wrapText="1"/>
    </xf>
    <xf numFmtId="15" fontId="16" fillId="3" borderId="1" xfId="5" applyNumberFormat="1" applyFont="1" applyFill="1" applyBorder="1" applyAlignment="1">
      <alignment horizontal="center" vertical="center" wrapText="1"/>
    </xf>
    <xf numFmtId="165" fontId="16" fillId="3" borderId="1" xfId="5" applyNumberFormat="1" applyFont="1" applyFill="1" applyBorder="1" applyAlignment="1">
      <alignment horizontal="center" vertical="center" wrapText="1"/>
    </xf>
    <xf numFmtId="166" fontId="16" fillId="3" borderId="1" xfId="5" applyNumberFormat="1" applyFont="1" applyFill="1" applyBorder="1" applyAlignment="1">
      <alignment horizontal="center" vertical="center" wrapText="1"/>
    </xf>
    <xf numFmtId="15" fontId="17" fillId="0" borderId="1" xfId="0" applyNumberFormat="1" applyFont="1" applyBorder="1" applyAlignment="1">
      <alignment horizontal="center"/>
    </xf>
    <xf numFmtId="167" fontId="17" fillId="0" borderId="1" xfId="0" applyNumberFormat="1" applyFont="1" applyBorder="1"/>
    <xf numFmtId="0" fontId="2" fillId="0" borderId="0" xfId="5" applyAlignment="1">
      <alignment horizontal="center"/>
    </xf>
    <xf numFmtId="0" fontId="2" fillId="0" borderId="0" xfId="5" applyAlignment="1">
      <alignment wrapText="1"/>
    </xf>
    <xf numFmtId="15" fontId="18" fillId="0" borderId="1" xfId="5" applyNumberFormat="1" applyFont="1" applyBorder="1" applyAlignment="1">
      <alignment horizontal="center" wrapText="1"/>
    </xf>
    <xf numFmtId="168" fontId="17" fillId="0" borderId="1" xfId="5" applyNumberFormat="1" applyFont="1" applyBorder="1" applyAlignment="1">
      <alignment horizontal="right" wrapText="1"/>
    </xf>
    <xf numFmtId="167" fontId="18" fillId="0" borderId="1" xfId="5" applyNumberFormat="1" applyFont="1" applyBorder="1" applyAlignment="1">
      <alignment wrapText="1"/>
    </xf>
    <xf numFmtId="168" fontId="17" fillId="0" borderId="0" xfId="5" applyNumberFormat="1" applyFont="1"/>
    <xf numFmtId="167" fontId="19" fillId="0" borderId="0" xfId="5" applyNumberFormat="1" applyFont="1"/>
    <xf numFmtId="15" fontId="17" fillId="0" borderId="0" xfId="0" applyNumberFormat="1" applyFont="1" applyAlignment="1">
      <alignment horizontal="center"/>
    </xf>
    <xf numFmtId="167" fontId="17" fillId="0" borderId="0" xfId="0" applyNumberFormat="1" applyFont="1"/>
    <xf numFmtId="0" fontId="18" fillId="0" borderId="1" xfId="5" applyFont="1" applyBorder="1" applyAlignment="1">
      <alignment horizontal="center" wrapText="1"/>
    </xf>
    <xf numFmtId="167" fontId="17" fillId="0" borderId="1" xfId="0" applyNumberFormat="1" applyFont="1" applyBorder="1" applyAlignment="1">
      <alignment horizontal="right"/>
    </xf>
    <xf numFmtId="15" fontId="19" fillId="0" borderId="0" xfId="5" applyNumberFormat="1" applyFont="1" applyAlignment="1">
      <alignment horizontal="center"/>
    </xf>
    <xf numFmtId="15" fontId="2" fillId="0" borderId="0" xfId="5" quotePrefix="1" applyNumberFormat="1" applyAlignment="1">
      <alignment horizontal="center"/>
    </xf>
    <xf numFmtId="15" fontId="19" fillId="0" borderId="0" xfId="5" quotePrefix="1" applyNumberFormat="1" applyFont="1" applyAlignment="1">
      <alignment horizontal="center"/>
    </xf>
    <xf numFmtId="169" fontId="19" fillId="0" borderId="0" xfId="5" applyNumberFormat="1" applyFont="1"/>
    <xf numFmtId="0" fontId="20" fillId="0" borderId="1" xfId="7" applyFont="1" applyBorder="1" applyAlignment="1">
      <alignment horizontal="center" vertical="center"/>
    </xf>
    <xf numFmtId="0" fontId="0" fillId="0" borderId="21" xfId="0" applyBorder="1"/>
    <xf numFmtId="0" fontId="0" fillId="0" borderId="22" xfId="0" applyBorder="1"/>
    <xf numFmtId="0" fontId="0" fillId="0" borderId="23" xfId="0" applyBorder="1"/>
    <xf numFmtId="0" fontId="22" fillId="0" borderId="24" xfId="0" applyFont="1" applyBorder="1"/>
    <xf numFmtId="0" fontId="22" fillId="0" borderId="25" xfId="0" applyFont="1" applyBorder="1"/>
    <xf numFmtId="0" fontId="22" fillId="0" borderId="26" xfId="0" applyFont="1" applyBorder="1"/>
    <xf numFmtId="0" fontId="0" fillId="0" borderId="27" xfId="0" applyBorder="1"/>
    <xf numFmtId="0" fontId="0" fillId="0" borderId="1" xfId="0" applyBorder="1"/>
    <xf numFmtId="10" fontId="0" fillId="0" borderId="28" xfId="4" applyNumberFormat="1" applyFont="1" applyBorder="1" applyAlignment="1">
      <alignment horizontal="center"/>
    </xf>
    <xf numFmtId="0" fontId="0" fillId="0" borderId="29" xfId="0" applyBorder="1"/>
    <xf numFmtId="0" fontId="0" fillId="0" borderId="30" xfId="0" applyBorder="1"/>
    <xf numFmtId="10" fontId="0" fillId="0" borderId="31" xfId="4" applyNumberFormat="1" applyFont="1" applyBorder="1" applyAlignment="1">
      <alignment horizontal="center"/>
    </xf>
    <xf numFmtId="0" fontId="24" fillId="3" borderId="1" xfId="0" applyFont="1" applyFill="1" applyBorder="1" applyAlignment="1">
      <alignment horizontal="center" vertical="center" wrapText="1"/>
    </xf>
    <xf numFmtId="0" fontId="25" fillId="0" borderId="1" xfId="0" applyFont="1" applyBorder="1" applyAlignment="1">
      <alignment horizontal="center" vertical="center"/>
    </xf>
    <xf numFmtId="0" fontId="25" fillId="0" borderId="1" xfId="0" applyFont="1" applyBorder="1" applyAlignment="1">
      <alignment horizontal="left" vertical="center"/>
    </xf>
    <xf numFmtId="0" fontId="0" fillId="0" borderId="1" xfId="0" applyBorder="1" applyAlignment="1">
      <alignment horizontal="left" vertical="center"/>
    </xf>
    <xf numFmtId="0" fontId="25" fillId="0" borderId="1" xfId="0" applyFont="1" applyBorder="1" applyAlignment="1">
      <alignment horizontal="left" vertical="center" wrapText="1"/>
    </xf>
    <xf numFmtId="0" fontId="0" fillId="0" borderId="1" xfId="0" applyBorder="1" applyAlignment="1">
      <alignment wrapText="1"/>
    </xf>
    <xf numFmtId="0" fontId="5" fillId="0" borderId="0" xfId="8" applyFont="1"/>
    <xf numFmtId="2" fontId="5" fillId="0" borderId="0" xfId="8" applyNumberFormat="1" applyFont="1" applyAlignment="1">
      <alignment horizontal="right"/>
    </xf>
    <xf numFmtId="2" fontId="5" fillId="0" borderId="0" xfId="8" applyNumberFormat="1" applyFont="1"/>
    <xf numFmtId="2" fontId="5" fillId="0" borderId="1" xfId="8" applyNumberFormat="1" applyFont="1" applyBorder="1" applyAlignment="1">
      <alignment horizontal="right"/>
    </xf>
    <xf numFmtId="0" fontId="5" fillId="0" borderId="1" xfId="8" applyFont="1" applyBorder="1"/>
    <xf numFmtId="2" fontId="5" fillId="0" borderId="1" xfId="8" applyNumberFormat="1" applyFont="1" applyBorder="1"/>
    <xf numFmtId="2" fontId="4" fillId="0" borderId="0" xfId="8" applyNumberFormat="1" applyFont="1" applyAlignment="1">
      <alignment horizontal="right"/>
    </xf>
    <xf numFmtId="2" fontId="4" fillId="0" borderId="1" xfId="8" applyNumberFormat="1" applyFont="1" applyBorder="1" applyAlignment="1">
      <alignment horizontal="right"/>
    </xf>
    <xf numFmtId="0" fontId="4" fillId="0" borderId="1" xfId="8" applyFont="1" applyBorder="1"/>
    <xf numFmtId="2" fontId="4" fillId="0" borderId="1" xfId="8" applyNumberFormat="1" applyFont="1" applyBorder="1"/>
    <xf numFmtId="0" fontId="4" fillId="0" borderId="0" xfId="8" applyFont="1"/>
    <xf numFmtId="2" fontId="4" fillId="0" borderId="0" xfId="8" applyNumberFormat="1" applyFont="1"/>
    <xf numFmtId="0" fontId="5" fillId="0" borderId="3" xfId="8" applyFont="1" applyBorder="1"/>
    <xf numFmtId="0" fontId="4" fillId="0" borderId="3" xfId="8" applyFont="1" applyBorder="1"/>
    <xf numFmtId="2" fontId="5" fillId="0" borderId="5" xfId="8" applyNumberFormat="1" applyFont="1" applyBorder="1" applyAlignment="1">
      <alignment horizontal="right"/>
    </xf>
    <xf numFmtId="0" fontId="5" fillId="0" borderId="6" xfId="8" applyFont="1" applyBorder="1"/>
    <xf numFmtId="0" fontId="5" fillId="0" borderId="5" xfId="8" applyFont="1" applyBorder="1"/>
    <xf numFmtId="2" fontId="5" fillId="0" borderId="5" xfId="8" applyNumberFormat="1" applyFont="1" applyBorder="1"/>
    <xf numFmtId="2" fontId="5" fillId="0" borderId="4" xfId="8" applyNumberFormat="1" applyFont="1" applyBorder="1" applyAlignment="1">
      <alignment horizontal="right"/>
    </xf>
    <xf numFmtId="164" fontId="4" fillId="0" borderId="1" xfId="8" applyNumberFormat="1" applyFont="1" applyBorder="1"/>
    <xf numFmtId="0" fontId="8" fillId="0" borderId="1" xfId="8" applyFont="1" applyBorder="1"/>
    <xf numFmtId="2" fontId="8" fillId="0" borderId="1" xfId="8" applyNumberFormat="1" applyFont="1" applyBorder="1"/>
    <xf numFmtId="0" fontId="8" fillId="0" borderId="1" xfId="8" applyFont="1" applyBorder="1" applyAlignment="1">
      <alignment wrapText="1"/>
    </xf>
    <xf numFmtId="2" fontId="8" fillId="0" borderId="1" xfId="8" applyNumberFormat="1" applyFont="1" applyBorder="1" applyAlignment="1">
      <alignment wrapText="1"/>
    </xf>
    <xf numFmtId="0" fontId="8" fillId="0" borderId="0" xfId="8" applyFont="1"/>
    <xf numFmtId="2" fontId="8" fillId="0" borderId="1" xfId="8" applyNumberFormat="1" applyFont="1" applyBorder="1" applyAlignment="1">
      <alignment horizontal="right"/>
    </xf>
    <xf numFmtId="10" fontId="8" fillId="0" borderId="1" xfId="4" applyNumberFormat="1" applyFont="1" applyBorder="1"/>
    <xf numFmtId="0" fontId="4" fillId="0" borderId="0" xfId="8" applyFont="1" applyAlignment="1">
      <alignment wrapText="1"/>
    </xf>
    <xf numFmtId="0" fontId="4" fillId="0" borderId="0" xfId="9" applyFont="1"/>
    <xf numFmtId="2" fontId="4" fillId="0" borderId="2" xfId="8" applyNumberFormat="1" applyFont="1" applyBorder="1" applyAlignment="1">
      <alignment horizontal="right"/>
    </xf>
    <xf numFmtId="0" fontId="4" fillId="0" borderId="2" xfId="8" applyFont="1" applyBorder="1"/>
    <xf numFmtId="2" fontId="4" fillId="0" borderId="2" xfId="8" applyNumberFormat="1" applyFont="1" applyBorder="1"/>
    <xf numFmtId="2" fontId="8" fillId="0" borderId="0" xfId="8" applyNumberFormat="1" applyFont="1"/>
    <xf numFmtId="0" fontId="7" fillId="0" borderId="1" xfId="8" applyFont="1" applyBorder="1" applyAlignment="1">
      <alignment horizontal="center" vertical="center" wrapText="1"/>
    </xf>
    <xf numFmtId="2" fontId="7" fillId="0" borderId="1" xfId="8" applyNumberFormat="1" applyFont="1" applyBorder="1" applyAlignment="1">
      <alignment horizontal="center" vertical="center" wrapText="1"/>
    </xf>
    <xf numFmtId="0" fontId="7" fillId="0" borderId="1" xfId="8" applyFont="1" applyBorder="1"/>
    <xf numFmtId="0" fontId="8" fillId="0" borderId="1" xfId="8" applyFont="1" applyBorder="1" applyAlignment="1">
      <alignment horizontal="center" vertical="center" wrapText="1"/>
    </xf>
    <xf numFmtId="2" fontId="8" fillId="0" borderId="1" xfId="8" applyNumberFormat="1" applyFont="1" applyBorder="1" applyAlignment="1">
      <alignment horizontal="center" vertical="center" wrapText="1"/>
    </xf>
    <xf numFmtId="0" fontId="7" fillId="0" borderId="1" xfId="8" applyFont="1" applyBorder="1" applyAlignment="1">
      <alignment vertical="center" wrapText="1"/>
    </xf>
    <xf numFmtId="0" fontId="8" fillId="0" borderId="0" xfId="8" applyFont="1" applyAlignment="1">
      <alignment horizontal="center"/>
    </xf>
    <xf numFmtId="2" fontId="8" fillId="0" borderId="0" xfId="8" applyNumberFormat="1" applyFont="1" applyAlignment="1">
      <alignment horizontal="center"/>
    </xf>
    <xf numFmtId="2" fontId="7" fillId="0" borderId="1" xfId="8" applyNumberFormat="1" applyFont="1" applyBorder="1" applyAlignment="1">
      <alignment horizontal="center"/>
    </xf>
    <xf numFmtId="0" fontId="8" fillId="0" borderId="1" xfId="8" applyFont="1" applyBorder="1" applyAlignment="1">
      <alignment vertical="center" wrapText="1"/>
    </xf>
    <xf numFmtId="0" fontId="8" fillId="0" borderId="1" xfId="8" applyFont="1" applyBorder="1" applyAlignment="1">
      <alignment horizontal="justify" vertical="center" wrapText="1"/>
    </xf>
    <xf numFmtId="0" fontId="5" fillId="0" borderId="0" xfId="9" applyFont="1"/>
    <xf numFmtId="1" fontId="3" fillId="0" borderId="1" xfId="9" applyNumberFormat="1" applyBorder="1"/>
    <xf numFmtId="14" fontId="3" fillId="0" borderId="1" xfId="9" applyNumberFormat="1" applyBorder="1"/>
    <xf numFmtId="0" fontId="3" fillId="0" borderId="1" xfId="9" applyBorder="1"/>
    <xf numFmtId="0" fontId="3" fillId="0" borderId="1" xfId="9" applyBorder="1" applyAlignment="1">
      <alignment horizontal="center" vertical="center"/>
    </xf>
    <xf numFmtId="10" fontId="8" fillId="0" borderId="1" xfId="10" applyNumberFormat="1" applyFont="1" applyBorder="1"/>
    <xf numFmtId="2" fontId="8" fillId="0" borderId="1" xfId="9" applyNumberFormat="1" applyFont="1" applyBorder="1"/>
    <xf numFmtId="0" fontId="26" fillId="0" borderId="0" xfId="8"/>
    <xf numFmtId="0" fontId="8" fillId="0" borderId="0" xfId="9" applyFont="1" applyAlignment="1">
      <alignment horizontal="left" vertical="center" wrapText="1"/>
    </xf>
    <xf numFmtId="2" fontId="8" fillId="0" borderId="1" xfId="9" applyNumberFormat="1" applyFont="1" applyBorder="1" applyAlignment="1">
      <alignment horizontal="right"/>
    </xf>
    <xf numFmtId="0" fontId="8" fillId="0" borderId="1" xfId="9" applyFont="1" applyBorder="1"/>
    <xf numFmtId="10" fontId="2" fillId="0" borderId="1" xfId="10" applyNumberFormat="1" applyFont="1" applyFill="1" applyBorder="1" applyAlignment="1">
      <alignment horizontal="right" vertical="center"/>
    </xf>
    <xf numFmtId="0" fontId="8" fillId="0" borderId="8" xfId="8" applyFont="1" applyBorder="1" applyAlignment="1">
      <alignment horizontal="center" vertical="center" wrapText="1"/>
    </xf>
    <xf numFmtId="2" fontId="8" fillId="0" borderId="1" xfId="8" applyNumberFormat="1" applyFont="1" applyBorder="1" applyAlignment="1">
      <alignment horizontal="justify" vertical="center" wrapText="1"/>
    </xf>
    <xf numFmtId="0" fontId="7" fillId="0" borderId="3" xfId="8" applyFont="1" applyBorder="1" applyAlignment="1">
      <alignment vertical="center" wrapText="1"/>
    </xf>
    <xf numFmtId="0" fontId="8" fillId="0" borderId="0" xfId="8" applyFont="1" applyAlignment="1">
      <alignment horizontal="center" vertical="center"/>
    </xf>
    <xf numFmtId="0" fontId="8" fillId="0" borderId="0" xfId="8" applyFont="1" applyAlignment="1">
      <alignment vertical="center" wrapText="1"/>
    </xf>
    <xf numFmtId="0" fontId="25" fillId="0" borderId="0" xfId="11" applyFont="1"/>
    <xf numFmtId="4" fontId="25" fillId="0" borderId="0" xfId="9" applyNumberFormat="1" applyFont="1" applyAlignment="1">
      <alignment horizontal="center" vertical="center"/>
    </xf>
    <xf numFmtId="0" fontId="25" fillId="0" borderId="0" xfId="9" applyFont="1"/>
    <xf numFmtId="2" fontId="25" fillId="0" borderId="0" xfId="9" applyNumberFormat="1" applyFont="1" applyAlignment="1">
      <alignment horizontal="center"/>
    </xf>
    <xf numFmtId="0" fontId="24" fillId="0" borderId="0" xfId="12" applyFont="1"/>
    <xf numFmtId="4" fontId="24" fillId="0" borderId="0" xfId="12" applyNumberFormat="1" applyFont="1" applyAlignment="1">
      <alignment horizontal="center"/>
    </xf>
    <xf numFmtId="0" fontId="24" fillId="0" borderId="0" xfId="9" applyFont="1"/>
    <xf numFmtId="4" fontId="25" fillId="0" borderId="0" xfId="12" applyNumberFormat="1" applyFont="1" applyAlignment="1">
      <alignment horizontal="center"/>
    </xf>
    <xf numFmtId="0" fontId="25" fillId="0" borderId="0" xfId="9" applyFont="1" applyAlignment="1">
      <alignment wrapText="1"/>
    </xf>
    <xf numFmtId="2" fontId="24" fillId="0" borderId="0" xfId="12" applyNumberFormat="1" applyFont="1" applyAlignment="1">
      <alignment horizontal="center"/>
    </xf>
    <xf numFmtId="2" fontId="24" fillId="0" borderId="0" xfId="9" applyNumberFormat="1" applyFont="1"/>
    <xf numFmtId="0" fontId="24" fillId="0" borderId="0" xfId="9" applyFont="1" applyAlignment="1">
      <alignment vertical="center"/>
    </xf>
    <xf numFmtId="2" fontId="5" fillId="0" borderId="0" xfId="9" applyNumberFormat="1" applyFont="1" applyAlignment="1">
      <alignment horizontal="right"/>
    </xf>
    <xf numFmtId="0" fontId="3" fillId="0" borderId="0" xfId="9"/>
    <xf numFmtId="2" fontId="5" fillId="0" borderId="0" xfId="9" applyNumberFormat="1" applyFont="1"/>
    <xf numFmtId="2" fontId="7" fillId="0" borderId="0" xfId="8" applyNumberFormat="1" applyFont="1" applyAlignment="1">
      <alignment horizontal="center"/>
    </xf>
    <xf numFmtId="2" fontId="8" fillId="0" borderId="0" xfId="11" applyNumberFormat="1" applyFont="1" applyAlignment="1">
      <alignment horizontal="right"/>
    </xf>
    <xf numFmtId="0" fontId="8" fillId="0" borderId="0" xfId="11" applyFont="1"/>
    <xf numFmtId="4" fontId="8" fillId="0" borderId="0" xfId="9" applyNumberFormat="1" applyFont="1" applyAlignment="1">
      <alignment horizontal="center" vertical="center"/>
    </xf>
    <xf numFmtId="0" fontId="8" fillId="0" borderId="0" xfId="9" applyFont="1"/>
    <xf numFmtId="2" fontId="8" fillId="0" borderId="0" xfId="9" applyNumberFormat="1" applyFont="1" applyAlignment="1">
      <alignment horizontal="center"/>
    </xf>
    <xf numFmtId="0" fontId="7" fillId="0" borderId="0" xfId="12" applyFont="1"/>
    <xf numFmtId="4" fontId="7" fillId="0" borderId="0" xfId="9" applyNumberFormat="1" applyFont="1" applyAlignment="1">
      <alignment horizontal="center"/>
    </xf>
    <xf numFmtId="0" fontId="7" fillId="0" borderId="0" xfId="9" applyFont="1"/>
    <xf numFmtId="4" fontId="8" fillId="0" borderId="0" xfId="9" applyNumberFormat="1" applyFont="1" applyAlignment="1">
      <alignment horizontal="center"/>
    </xf>
    <xf numFmtId="0" fontId="8" fillId="0" borderId="0" xfId="9" applyFont="1" applyAlignment="1">
      <alignment wrapText="1"/>
    </xf>
    <xf numFmtId="2" fontId="7" fillId="0" borderId="0" xfId="12" applyNumberFormat="1" applyFont="1" applyAlignment="1">
      <alignment horizontal="center"/>
    </xf>
    <xf numFmtId="2" fontId="8" fillId="0" borderId="0" xfId="11" applyNumberFormat="1" applyFont="1"/>
    <xf numFmtId="2" fontId="7" fillId="0" borderId="0" xfId="9" applyNumberFormat="1" applyFont="1" applyAlignment="1">
      <alignment horizontal="right"/>
    </xf>
    <xf numFmtId="2" fontId="7" fillId="0" borderId="0" xfId="9" applyNumberFormat="1" applyFont="1"/>
    <xf numFmtId="0" fontId="7" fillId="0" borderId="0" xfId="9" applyFont="1" applyAlignment="1">
      <alignment vertical="center"/>
    </xf>
    <xf numFmtId="2" fontId="8" fillId="0" borderId="0" xfId="9" applyNumberFormat="1" applyFont="1" applyAlignment="1">
      <alignment horizontal="right"/>
    </xf>
    <xf numFmtId="2" fontId="8" fillId="0" borderId="0" xfId="9" applyNumberFormat="1" applyFont="1"/>
    <xf numFmtId="3" fontId="27" fillId="0" borderId="23" xfId="9" applyNumberFormat="1" applyFont="1" applyBorder="1" applyAlignment="1">
      <alignment horizontal="right" vertical="center"/>
    </xf>
    <xf numFmtId="0" fontId="27" fillId="0" borderId="23" xfId="9" applyFont="1" applyBorder="1" applyAlignment="1">
      <alignment vertical="center" wrapText="1"/>
    </xf>
    <xf numFmtId="0" fontId="27" fillId="0" borderId="23" xfId="9" applyFont="1" applyBorder="1" applyAlignment="1">
      <alignment vertical="center"/>
    </xf>
    <xf numFmtId="0" fontId="27" fillId="0" borderId="32" xfId="9" applyFont="1" applyBorder="1" applyAlignment="1">
      <alignment vertical="center"/>
    </xf>
    <xf numFmtId="0" fontId="8" fillId="0" borderId="0" xfId="9" applyFont="1" applyAlignment="1">
      <alignment horizontal="left" vertical="top" wrapText="1"/>
    </xf>
    <xf numFmtId="2" fontId="8" fillId="0" borderId="0" xfId="9" applyNumberFormat="1" applyFont="1" applyAlignment="1">
      <alignment horizontal="right" vertical="center"/>
    </xf>
    <xf numFmtId="0" fontId="8" fillId="0" borderId="0" xfId="9" applyFont="1" applyAlignment="1">
      <alignment vertical="center"/>
    </xf>
    <xf numFmtId="4" fontId="8" fillId="0" borderId="1" xfId="9" applyNumberFormat="1" applyFont="1" applyBorder="1" applyAlignment="1">
      <alignment horizontal="right" vertical="center"/>
    </xf>
    <xf numFmtId="0" fontId="8" fillId="0" borderId="1" xfId="9" applyFont="1" applyBorder="1" applyAlignment="1">
      <alignment horizontal="center" vertical="center"/>
    </xf>
    <xf numFmtId="4" fontId="8" fillId="0" borderId="1" xfId="9" applyNumberFormat="1" applyFont="1" applyBorder="1" applyAlignment="1">
      <alignment horizontal="center" vertical="center"/>
    </xf>
    <xf numFmtId="0" fontId="8" fillId="0" borderId="1" xfId="9" applyFont="1" applyBorder="1" applyAlignment="1">
      <alignment vertical="center"/>
    </xf>
    <xf numFmtId="2" fontId="8" fillId="0" borderId="1" xfId="9" applyNumberFormat="1" applyFont="1" applyBorder="1" applyAlignment="1">
      <alignment horizontal="right" vertical="center"/>
    </xf>
    <xf numFmtId="2" fontId="7" fillId="0" borderId="1" xfId="9" applyNumberFormat="1" applyFont="1" applyBorder="1" applyAlignment="1">
      <alignment horizontal="center" vertical="center" wrapText="1"/>
    </xf>
    <xf numFmtId="0" fontId="7" fillId="0" borderId="1" xfId="9" applyFont="1" applyBorder="1" applyAlignment="1">
      <alignment horizontal="center" vertical="center" wrapText="1"/>
    </xf>
    <xf numFmtId="4" fontId="7" fillId="0" borderId="1" xfId="9" applyNumberFormat="1" applyFont="1" applyBorder="1" applyAlignment="1">
      <alignment horizontal="center" vertical="center" wrapText="1"/>
    </xf>
    <xf numFmtId="2" fontId="7" fillId="0" borderId="17" xfId="8" applyNumberFormat="1" applyFont="1" applyBorder="1" applyAlignment="1">
      <alignment horizontal="center"/>
    </xf>
    <xf numFmtId="2" fontId="7" fillId="0" borderId="6" xfId="8" applyNumberFormat="1" applyFont="1" applyBorder="1" applyAlignment="1">
      <alignment horizontal="center"/>
    </xf>
    <xf numFmtId="0" fontId="8" fillId="0" borderId="6" xfId="8" applyFont="1" applyBorder="1"/>
    <xf numFmtId="0" fontId="8" fillId="0" borderId="12" xfId="8" applyFont="1" applyBorder="1" applyAlignment="1">
      <alignment horizontal="justify" vertical="center" wrapText="1"/>
    </xf>
    <xf numFmtId="0" fontId="7" fillId="0" borderId="9" xfId="8" applyFont="1" applyBorder="1" applyAlignment="1">
      <alignment vertical="center" wrapText="1"/>
    </xf>
    <xf numFmtId="10" fontId="5" fillId="0" borderId="5" xfId="10" applyNumberFormat="1" applyFont="1" applyBorder="1"/>
    <xf numFmtId="2" fontId="5" fillId="0" borderId="5" xfId="10" applyNumberFormat="1" applyFont="1" applyBorder="1"/>
    <xf numFmtId="0" fontId="5" fillId="0" borderId="5" xfId="9" applyFont="1" applyBorder="1"/>
    <xf numFmtId="0" fontId="8" fillId="0" borderId="0" xfId="8" applyFont="1" applyAlignment="1">
      <alignment wrapText="1"/>
    </xf>
    <xf numFmtId="0" fontId="8" fillId="0" borderId="1" xfId="8" applyFont="1" applyBorder="1" applyAlignment="1">
      <alignment horizontal="justify" wrapText="1"/>
    </xf>
    <xf numFmtId="2" fontId="8" fillId="0" borderId="0" xfId="8" applyNumberFormat="1" applyFont="1" applyAlignment="1">
      <alignment horizontal="right"/>
    </xf>
    <xf numFmtId="10" fontId="3" fillId="0" borderId="0" xfId="13" applyNumberFormat="1" applyFont="1" applyBorder="1"/>
    <xf numFmtId="2" fontId="3" fillId="0" borderId="0" xfId="9" applyNumberFormat="1"/>
    <xf numFmtId="10" fontId="3" fillId="0" borderId="1" xfId="13" applyNumberFormat="1" applyFont="1" applyBorder="1"/>
    <xf numFmtId="2" fontId="3" fillId="0" borderId="1" xfId="9" applyNumberFormat="1" applyBorder="1"/>
    <xf numFmtId="2" fontId="25" fillId="0" borderId="0" xfId="9" applyNumberFormat="1" applyFont="1"/>
    <xf numFmtId="0" fontId="8" fillId="0" borderId="1" xfId="9" applyFont="1" applyBorder="1" applyAlignment="1">
      <alignment wrapText="1"/>
    </xf>
    <xf numFmtId="0" fontId="8" fillId="0" borderId="8" xfId="8" applyFont="1" applyBorder="1"/>
    <xf numFmtId="0" fontId="13" fillId="0" borderId="1" xfId="8" applyFont="1" applyBorder="1" applyAlignment="1">
      <alignment horizontal="center" vertical="center"/>
    </xf>
    <xf numFmtId="0" fontId="12" fillId="0" borderId="1" xfId="8" applyFont="1" applyBorder="1" applyAlignment="1">
      <alignment vertical="center" wrapText="1"/>
    </xf>
    <xf numFmtId="10" fontId="5" fillId="0" borderId="0" xfId="4" applyNumberFormat="1" applyFont="1"/>
    <xf numFmtId="164" fontId="7" fillId="0" borderId="1" xfId="0" applyNumberFormat="1" applyFont="1" applyBorder="1"/>
    <xf numFmtId="43" fontId="28" fillId="0" borderId="0" xfId="14" applyFont="1" applyFill="1" applyAlignment="1">
      <alignment vertical="center"/>
    </xf>
    <xf numFmtId="0" fontId="7" fillId="0" borderId="0" xfId="12" applyFont="1" applyAlignment="1">
      <alignment vertical="center"/>
    </xf>
    <xf numFmtId="2" fontId="7" fillId="0" borderId="0" xfId="0" applyNumberFormat="1" applyFont="1" applyAlignment="1">
      <alignment horizontal="right" vertical="center"/>
    </xf>
    <xf numFmtId="0" fontId="28" fillId="0" borderId="1" xfId="12" applyFont="1" applyBorder="1" applyAlignment="1">
      <alignment horizontal="center" vertical="center" wrapText="1"/>
    </xf>
    <xf numFmtId="0" fontId="28" fillId="0" borderId="8" xfId="12" applyFont="1" applyBorder="1" applyAlignment="1">
      <alignment horizontal="center" vertical="center" wrapText="1"/>
    </xf>
    <xf numFmtId="4" fontId="28" fillId="0" borderId="1" xfId="14" applyNumberFormat="1" applyFont="1" applyFill="1" applyBorder="1" applyAlignment="1">
      <alignment horizontal="center" vertical="center" wrapText="1"/>
    </xf>
    <xf numFmtId="4" fontId="28" fillId="0" borderId="1" xfId="12" applyNumberFormat="1" applyFont="1" applyBorder="1" applyAlignment="1">
      <alignment horizontal="center" vertical="center" wrapText="1"/>
    </xf>
    <xf numFmtId="170" fontId="0" fillId="0" borderId="1" xfId="0" applyNumberFormat="1" applyBorder="1"/>
    <xf numFmtId="4" fontId="0" fillId="0" borderId="1" xfId="0" applyNumberFormat="1" applyBorder="1"/>
    <xf numFmtId="0" fontId="8" fillId="0" borderId="0" xfId="0" quotePrefix="1" applyFont="1" applyAlignment="1">
      <alignment vertical="center"/>
    </xf>
    <xf numFmtId="0" fontId="8" fillId="0" borderId="0" xfId="0" applyFont="1" applyAlignment="1">
      <alignment vertical="center"/>
    </xf>
    <xf numFmtId="2" fontId="8" fillId="0" borderId="0" xfId="0" applyNumberFormat="1" applyFont="1" applyAlignment="1">
      <alignment horizontal="right" vertical="center"/>
    </xf>
    <xf numFmtId="0" fontId="7" fillId="0" borderId="0" xfId="0" applyFont="1" applyAlignment="1">
      <alignment horizontal="left" vertical="center" wrapText="1"/>
    </xf>
    <xf numFmtId="10" fontId="7" fillId="0" borderId="0" xfId="10" applyNumberFormat="1" applyFont="1" applyFill="1" applyAlignment="1">
      <alignment horizontal="center" vertical="center"/>
    </xf>
    <xf numFmtId="10" fontId="20" fillId="0" borderId="0" xfId="10" applyNumberFormat="1" applyFont="1" applyFill="1" applyAlignment="1">
      <alignment horizontal="center" vertical="center"/>
    </xf>
    <xf numFmtId="0" fontId="28" fillId="0" borderId="1" xfId="12" applyFont="1" applyBorder="1" applyAlignment="1">
      <alignment horizontal="justify" vertical="center" wrapText="1"/>
    </xf>
    <xf numFmtId="4" fontId="28" fillId="0" borderId="1" xfId="14" applyNumberFormat="1" applyFont="1" applyFill="1" applyBorder="1" applyAlignment="1">
      <alignment horizontal="center" vertical="center"/>
    </xf>
    <xf numFmtId="0" fontId="13" fillId="0" borderId="1" xfId="12" applyFont="1" applyBorder="1" applyAlignment="1">
      <alignment horizontal="justify" vertical="center" wrapText="1"/>
    </xf>
    <xf numFmtId="4" fontId="13" fillId="0" borderId="1" xfId="14" applyNumberFormat="1" applyFont="1" applyFill="1" applyBorder="1" applyAlignment="1">
      <alignment horizontal="right" vertical="center"/>
    </xf>
    <xf numFmtId="171" fontId="29" fillId="0" borderId="1" xfId="0" applyNumberFormat="1" applyFont="1" applyBorder="1"/>
    <xf numFmtId="4" fontId="7" fillId="0" borderId="1" xfId="0" applyNumberFormat="1" applyFont="1" applyBorder="1" applyAlignment="1">
      <alignment horizontal="right"/>
    </xf>
    <xf numFmtId="43" fontId="29" fillId="0" borderId="1" xfId="15" applyFont="1" applyFill="1" applyBorder="1"/>
    <xf numFmtId="2" fontId="7" fillId="0" borderId="0" xfId="0" applyNumberFormat="1" applyFont="1" applyAlignment="1">
      <alignment horizontal="right"/>
    </xf>
    <xf numFmtId="0" fontId="28" fillId="0" borderId="1" xfId="0" applyFont="1" applyBorder="1" applyAlignment="1">
      <alignment vertical="center"/>
    </xf>
    <xf numFmtId="43" fontId="7" fillId="0" borderId="1" xfId="14" applyFont="1" applyFill="1" applyBorder="1" applyAlignment="1">
      <alignment horizontal="right"/>
    </xf>
    <xf numFmtId="4" fontId="7" fillId="0" borderId="0" xfId="16" applyNumberFormat="1" applyFont="1"/>
    <xf numFmtId="0" fontId="7" fillId="0" borderId="0" xfId="16" applyFont="1"/>
    <xf numFmtId="2" fontId="7" fillId="0" borderId="0" xfId="16" applyNumberFormat="1" applyFont="1" applyAlignment="1">
      <alignment horizontal="right"/>
    </xf>
    <xf numFmtId="0" fontId="28" fillId="0" borderId="0" xfId="0" applyFont="1" applyAlignment="1">
      <alignment vertical="center"/>
    </xf>
    <xf numFmtId="43" fontId="7" fillId="0" borderId="0" xfId="14" applyFont="1" applyFill="1" applyBorder="1" applyAlignment="1">
      <alignment horizontal="right"/>
    </xf>
    <xf numFmtId="0" fontId="25" fillId="0" borderId="0" xfId="0" applyFont="1"/>
    <xf numFmtId="0" fontId="25" fillId="0" borderId="0" xfId="0" applyFont="1" applyAlignment="1">
      <alignment horizontal="left" vertical="center"/>
    </xf>
    <xf numFmtId="0" fontId="24" fillId="0" borderId="0" xfId="0" applyFont="1" applyAlignment="1">
      <alignment horizontal="center" vertical="center" wrapText="1"/>
    </xf>
    <xf numFmtId="0" fontId="25" fillId="0" borderId="1" xfId="0" applyFont="1" applyBorder="1" applyAlignment="1">
      <alignment horizontal="left"/>
    </xf>
    <xf numFmtId="0" fontId="25" fillId="0" borderId="1" xfId="0" applyFont="1" applyBorder="1"/>
    <xf numFmtId="0" fontId="25" fillId="0" borderId="0" xfId="0" applyFont="1" applyAlignment="1">
      <alignment wrapText="1"/>
    </xf>
    <xf numFmtId="0" fontId="25" fillId="0" borderId="0" xfId="0" applyFont="1" applyAlignment="1">
      <alignment horizontal="left"/>
    </xf>
    <xf numFmtId="0" fontId="4" fillId="0" borderId="0" xfId="0" applyFont="1" applyAlignment="1">
      <alignment horizontal="center"/>
    </xf>
    <xf numFmtId="0" fontId="7" fillId="0" borderId="4" xfId="0" applyFont="1" applyBorder="1" applyAlignment="1">
      <alignment horizontal="center" vertical="center" wrapText="1"/>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0" xfId="0" applyFont="1" applyAlignment="1">
      <alignment horizontal="center" vertical="center" wrapText="1"/>
    </xf>
    <xf numFmtId="0" fontId="15" fillId="0" borderId="1" xfId="6" applyFont="1" applyBorder="1" applyAlignment="1">
      <alignment horizontal="center"/>
    </xf>
    <xf numFmtId="0" fontId="20" fillId="0" borderId="3" xfId="7" applyFont="1" applyBorder="1" applyAlignment="1">
      <alignment horizontal="center" vertical="center"/>
    </xf>
    <xf numFmtId="0" fontId="20" fillId="0" borderId="2" xfId="7" applyFont="1" applyBorder="1" applyAlignment="1">
      <alignment horizontal="center" vertical="center"/>
    </xf>
    <xf numFmtId="0" fontId="20" fillId="0" borderId="8" xfId="7" applyFont="1" applyBorder="1" applyAlignment="1">
      <alignment horizontal="center" vertical="center"/>
    </xf>
    <xf numFmtId="0" fontId="15" fillId="4" borderId="1" xfId="6" applyFont="1" applyFill="1" applyBorder="1" applyAlignment="1">
      <alignment horizontal="center"/>
    </xf>
    <xf numFmtId="0" fontId="23" fillId="3" borderId="3" xfId="0" applyFont="1" applyFill="1" applyBorder="1" applyAlignment="1">
      <alignment horizontal="center"/>
    </xf>
    <xf numFmtId="0" fontId="23" fillId="3" borderId="2" xfId="0" applyFont="1" applyFill="1" applyBorder="1" applyAlignment="1">
      <alignment horizontal="center"/>
    </xf>
    <xf numFmtId="0" fontId="23" fillId="3" borderId="8" xfId="0" applyFont="1" applyFill="1" applyBorder="1" applyAlignment="1">
      <alignment horizontal="center"/>
    </xf>
    <xf numFmtId="0" fontId="21" fillId="0" borderId="18" xfId="0" applyFont="1" applyBorder="1" applyAlignment="1">
      <alignment horizontal="center"/>
    </xf>
    <xf numFmtId="0" fontId="21" fillId="0" borderId="19" xfId="0" applyFont="1" applyBorder="1" applyAlignment="1">
      <alignment horizontal="center"/>
    </xf>
    <xf numFmtId="0" fontId="21" fillId="0" borderId="20" xfId="0" applyFont="1" applyBorder="1" applyAlignment="1">
      <alignment horizontal="center"/>
    </xf>
    <xf numFmtId="0" fontId="4" fillId="2" borderId="1" xfId="0" applyFont="1" applyFill="1" applyBorder="1" applyAlignment="1">
      <alignment horizontal="center"/>
    </xf>
    <xf numFmtId="2" fontId="8" fillId="0" borderId="1" xfId="0" applyNumberFormat="1" applyFont="1" applyBorder="1" applyAlignment="1">
      <alignment horizontal="center" vertical="top" wrapText="1"/>
    </xf>
    <xf numFmtId="0" fontId="9" fillId="0" borderId="1" xfId="0" applyFont="1" applyBorder="1" applyAlignment="1">
      <alignment horizontal="center"/>
    </xf>
    <xf numFmtId="0" fontId="8" fillId="0" borderId="1" xfId="0" applyFont="1" applyBorder="1"/>
    <xf numFmtId="2" fontId="8" fillId="0" borderId="1" xfId="3" applyNumberFormat="1" applyFont="1" applyBorder="1" applyAlignment="1">
      <alignment horizontal="center" vertical="top" wrapText="1"/>
    </xf>
    <xf numFmtId="9" fontId="9" fillId="0" borderId="1" xfId="3" applyFont="1" applyBorder="1" applyAlignment="1">
      <alignment horizontal="center"/>
    </xf>
    <xf numFmtId="2" fontId="11" fillId="0" borderId="1" xfId="0" applyNumberFormat="1" applyFont="1" applyBorder="1" applyAlignment="1">
      <alignment horizontal="center" vertical="center" wrapText="1"/>
    </xf>
    <xf numFmtId="0" fontId="8" fillId="0" borderId="1" xfId="0" applyFont="1" applyBorder="1" applyAlignment="1">
      <alignment horizontal="center"/>
    </xf>
    <xf numFmtId="0" fontId="8" fillId="0" borderId="1" xfId="9" applyFont="1" applyBorder="1" applyAlignment="1">
      <alignment horizontal="left" vertical="center"/>
    </xf>
    <xf numFmtId="0" fontId="7" fillId="0" borderId="1" xfId="0" applyFont="1" applyBorder="1" applyAlignment="1">
      <alignment horizontal="left" vertical="top" wrapText="1"/>
    </xf>
    <xf numFmtId="2" fontId="7" fillId="0" borderId="1" xfId="0" applyNumberFormat="1" applyFont="1" applyBorder="1" applyAlignment="1">
      <alignment horizontal="center" vertical="top" wrapText="1"/>
    </xf>
    <xf numFmtId="2" fontId="8" fillId="0" borderId="1" xfId="1" applyNumberFormat="1" applyFont="1" applyBorder="1" applyAlignment="1">
      <alignment horizontal="center" vertical="top" wrapText="1"/>
    </xf>
    <xf numFmtId="43" fontId="9" fillId="0" borderId="1" xfId="1" applyFont="1" applyBorder="1" applyAlignment="1">
      <alignment horizontal="center"/>
    </xf>
    <xf numFmtId="0" fontId="8" fillId="0" borderId="1" xfId="9" applyFont="1" applyBorder="1" applyAlignment="1">
      <alignment horizontal="left" vertical="center" wrapText="1"/>
    </xf>
    <xf numFmtId="0" fontId="8" fillId="0" borderId="1" xfId="8" applyFont="1" applyBorder="1"/>
    <xf numFmtId="0" fontId="4" fillId="2" borderId="1" xfId="8" applyFont="1" applyFill="1" applyBorder="1" applyAlignment="1">
      <alignment horizontal="center"/>
    </xf>
    <xf numFmtId="2" fontId="8" fillId="0" borderId="1" xfId="8" applyNumberFormat="1" applyFont="1" applyBorder="1" applyAlignment="1">
      <alignment horizontal="center" vertical="top"/>
    </xf>
    <xf numFmtId="0" fontId="8" fillId="0" borderId="1" xfId="8" applyFont="1" applyBorder="1" applyAlignment="1">
      <alignment horizontal="center"/>
    </xf>
    <xf numFmtId="0" fontId="7" fillId="0" borderId="1" xfId="8" applyFont="1" applyBorder="1" applyAlignment="1">
      <alignment horizontal="center" vertical="center" wrapText="1"/>
    </xf>
    <xf numFmtId="2" fontId="7" fillId="0" borderId="1" xfId="8" applyNumberFormat="1" applyFont="1" applyBorder="1" applyAlignment="1">
      <alignment horizontal="center" vertical="center" wrapText="1"/>
    </xf>
    <xf numFmtId="0" fontId="8" fillId="0" borderId="1" xfId="8" applyFont="1" applyBorder="1" applyAlignment="1">
      <alignment horizontal="justify" vertical="center" wrapText="1"/>
    </xf>
    <xf numFmtId="0" fontId="24" fillId="2" borderId="1" xfId="9" applyFont="1" applyFill="1" applyBorder="1" applyAlignment="1">
      <alignment horizontal="center"/>
    </xf>
    <xf numFmtId="0" fontId="4" fillId="2" borderId="1" xfId="9" applyFont="1" applyFill="1" applyBorder="1" applyAlignment="1">
      <alignment horizontal="center"/>
    </xf>
    <xf numFmtId="0" fontId="8" fillId="0" borderId="3" xfId="8" applyFont="1" applyBorder="1" applyAlignment="1">
      <alignment horizontal="justify" vertical="center" wrapText="1"/>
    </xf>
    <xf numFmtId="0" fontId="8" fillId="0" borderId="2" xfId="8" applyFont="1" applyBorder="1" applyAlignment="1">
      <alignment horizontal="justify" vertical="center" wrapText="1"/>
    </xf>
    <xf numFmtId="0" fontId="8" fillId="0" borderId="8" xfId="8" applyFont="1" applyBorder="1" applyAlignment="1">
      <alignment horizontal="justify" vertical="center" wrapText="1"/>
    </xf>
    <xf numFmtId="0" fontId="7" fillId="0" borderId="3" xfId="8" applyFont="1" applyBorder="1" applyAlignment="1">
      <alignment horizontal="center" vertical="center" wrapText="1"/>
    </xf>
    <xf numFmtId="0" fontId="7" fillId="0" borderId="2" xfId="8" applyFont="1" applyBorder="1" applyAlignment="1">
      <alignment horizontal="center" vertical="center" wrapText="1"/>
    </xf>
    <xf numFmtId="0" fontId="7" fillId="0" borderId="8" xfId="8" applyFont="1" applyBorder="1" applyAlignment="1">
      <alignment horizontal="center" vertical="center" wrapText="1"/>
    </xf>
    <xf numFmtId="2" fontId="7" fillId="0" borderId="4" xfId="8" applyNumberFormat="1" applyFont="1" applyBorder="1" applyAlignment="1">
      <alignment horizontal="center" vertical="center" wrapText="1"/>
    </xf>
    <xf numFmtId="2" fontId="7" fillId="0" borderId="7" xfId="8" applyNumberFormat="1" applyFont="1" applyBorder="1" applyAlignment="1">
      <alignment horizontal="center" vertical="center" wrapText="1"/>
    </xf>
    <xf numFmtId="2" fontId="7" fillId="0" borderId="5" xfId="8" applyNumberFormat="1" applyFont="1" applyBorder="1" applyAlignment="1">
      <alignment horizontal="center" vertical="center" wrapText="1"/>
    </xf>
    <xf numFmtId="0" fontId="7" fillId="0" borderId="4" xfId="8" applyFont="1" applyBorder="1" applyAlignment="1">
      <alignment horizontal="center" vertical="center" wrapText="1"/>
    </xf>
    <xf numFmtId="0" fontId="7" fillId="0" borderId="7" xfId="8" applyFont="1" applyBorder="1" applyAlignment="1">
      <alignment horizontal="center" vertical="center" wrapText="1"/>
    </xf>
    <xf numFmtId="0" fontId="7" fillId="0" borderId="5" xfId="8" applyFont="1" applyBorder="1" applyAlignment="1">
      <alignment horizontal="center" vertical="center" wrapText="1"/>
    </xf>
    <xf numFmtId="0" fontId="7" fillId="2" borderId="1" xfId="9" applyFont="1" applyFill="1" applyBorder="1" applyAlignment="1">
      <alignment horizontal="center"/>
    </xf>
    <xf numFmtId="0" fontId="8" fillId="0" borderId="1" xfId="9" applyFont="1" applyBorder="1" applyAlignment="1">
      <alignment horizontal="left" vertical="top" wrapText="1"/>
    </xf>
    <xf numFmtId="0" fontId="27" fillId="0" borderId="33" xfId="9" applyFont="1" applyBorder="1" applyAlignment="1">
      <alignment vertical="center"/>
    </xf>
    <xf numFmtId="0" fontId="27" fillId="0" borderId="32" xfId="9" applyFont="1" applyBorder="1" applyAlignment="1">
      <alignment vertical="center"/>
    </xf>
    <xf numFmtId="0" fontId="27" fillId="0" borderId="33" xfId="9" applyFont="1" applyBorder="1" applyAlignment="1">
      <alignment vertical="center" wrapText="1"/>
    </xf>
    <xf numFmtId="0" fontId="27" fillId="0" borderId="32" xfId="9" applyFont="1" applyBorder="1" applyAlignment="1">
      <alignment vertical="center" wrapText="1"/>
    </xf>
    <xf numFmtId="0" fontId="27" fillId="0" borderId="33" xfId="9" applyFont="1" applyBorder="1" applyAlignment="1">
      <alignment horizontal="center" vertical="center" wrapText="1"/>
    </xf>
    <xf numFmtId="0" fontId="27" fillId="0" borderId="32" xfId="9" applyFont="1" applyBorder="1" applyAlignment="1">
      <alignment horizontal="center" vertical="center" wrapText="1"/>
    </xf>
    <xf numFmtId="2" fontId="8" fillId="0" borderId="1" xfId="8" applyNumberFormat="1" applyFont="1" applyBorder="1" applyAlignment="1">
      <alignment horizontal="center"/>
    </xf>
    <xf numFmtId="2" fontId="8" fillId="0" borderId="10" xfId="8" applyNumberFormat="1" applyFont="1" applyBorder="1" applyAlignment="1">
      <alignment horizontal="center" vertical="top"/>
    </xf>
    <xf numFmtId="2" fontId="8" fillId="0" borderId="13" xfId="8" applyNumberFormat="1" applyFont="1" applyBorder="1" applyAlignment="1">
      <alignment horizontal="center" vertical="top"/>
    </xf>
    <xf numFmtId="2" fontId="8" fillId="0" borderId="15" xfId="8" applyNumberFormat="1" applyFont="1" applyBorder="1" applyAlignment="1">
      <alignment horizontal="center" vertical="top"/>
    </xf>
    <xf numFmtId="0" fontId="8" fillId="0" borderId="11" xfId="8" applyFont="1" applyBorder="1" applyAlignment="1">
      <alignment horizontal="center"/>
    </xf>
    <xf numFmtId="0" fontId="8" fillId="0" borderId="14" xfId="8" applyFont="1" applyBorder="1" applyAlignment="1">
      <alignment horizontal="center"/>
    </xf>
    <xf numFmtId="0" fontId="8" fillId="0" borderId="16" xfId="8" applyFont="1" applyBorder="1" applyAlignment="1">
      <alignment horizontal="center"/>
    </xf>
    <xf numFmtId="0" fontId="8" fillId="0" borderId="3" xfId="9" applyFont="1" applyBorder="1" applyAlignment="1">
      <alignment horizontal="left" vertical="center" wrapText="1"/>
    </xf>
    <xf numFmtId="0" fontId="8" fillId="0" borderId="2" xfId="9" applyFont="1" applyBorder="1" applyAlignment="1">
      <alignment horizontal="left" vertical="center" wrapText="1"/>
    </xf>
    <xf numFmtId="0" fontId="8" fillId="0" borderId="8" xfId="9" applyFont="1" applyBorder="1" applyAlignment="1">
      <alignment horizontal="left" vertical="center" wrapText="1"/>
    </xf>
    <xf numFmtId="0" fontId="8" fillId="0" borderId="3" xfId="9" applyFont="1" applyBorder="1" applyAlignment="1">
      <alignment horizontal="left" vertical="center"/>
    </xf>
    <xf numFmtId="0" fontId="8" fillId="0" borderId="2" xfId="9" applyFont="1" applyBorder="1" applyAlignment="1">
      <alignment horizontal="left" vertical="center"/>
    </xf>
    <xf numFmtId="0" fontId="8" fillId="0" borderId="8" xfId="9" applyFont="1" applyBorder="1" applyAlignment="1">
      <alignment horizontal="left" vertical="center"/>
    </xf>
    <xf numFmtId="0" fontId="4" fillId="2" borderId="3" xfId="9" applyFont="1" applyFill="1" applyBorder="1" applyAlignment="1">
      <alignment horizontal="center"/>
    </xf>
    <xf numFmtId="0" fontId="4" fillId="2" borderId="2" xfId="9" applyFont="1" applyFill="1" applyBorder="1" applyAlignment="1">
      <alignment horizontal="center"/>
    </xf>
    <xf numFmtId="0" fontId="4" fillId="2" borderId="8" xfId="9" applyFont="1" applyFill="1" applyBorder="1" applyAlignment="1">
      <alignment horizontal="center"/>
    </xf>
    <xf numFmtId="0" fontId="1" fillId="0" borderId="0" xfId="5" applyFont="1" applyAlignment="1">
      <alignment horizontal="left"/>
    </xf>
    <xf numFmtId="0" fontId="7" fillId="0" borderId="0" xfId="0" applyFont="1" applyBorder="1"/>
    <xf numFmtId="2" fontId="7" fillId="0" borderId="0" xfId="0" applyNumberFormat="1" applyFont="1" applyBorder="1"/>
    <xf numFmtId="0" fontId="8" fillId="0" borderId="0" xfId="9" applyFont="1" applyBorder="1" applyAlignment="1">
      <alignment horizontal="left" vertical="center"/>
    </xf>
    <xf numFmtId="0" fontId="5" fillId="0" borderId="0" xfId="0" applyFont="1" applyBorder="1"/>
    <xf numFmtId="2" fontId="5" fillId="0" borderId="0" xfId="0" applyNumberFormat="1" applyFont="1" applyBorder="1" applyAlignment="1">
      <alignment horizontal="right"/>
    </xf>
  </cellXfs>
  <cellStyles count="17">
    <cellStyle name="Comma" xfId="1" builtinId="3"/>
    <cellStyle name="Comma 2 2" xfId="14" xr:uid="{BC1C4D09-D38B-4204-9451-0D0848FDD623}"/>
    <cellStyle name="Comma 3" xfId="15" xr:uid="{EC03DD1E-4B62-47E3-9A69-A94542392596}"/>
    <cellStyle name="Hyperlink" xfId="2" builtinId="8"/>
    <cellStyle name="Normal" xfId="0" builtinId="0"/>
    <cellStyle name="Normal 2" xfId="5" xr:uid="{CB480386-07A1-42E3-9B6B-DCEDCD96392A}"/>
    <cellStyle name="Normal 2 2" xfId="6" xr:uid="{2A623A79-6225-4CEE-BC81-3DA3F03160DC}"/>
    <cellStyle name="Normal 2 3" xfId="9" xr:uid="{FBC014A1-0CAD-4AD0-9EBA-B895A110BDCA}"/>
    <cellStyle name="Normal 2 3 2" xfId="11" xr:uid="{EB55D8A2-B658-47CE-A975-F9A94D6A261F}"/>
    <cellStyle name="Normal 2 4" xfId="7" xr:uid="{6BFB42BB-41E7-4FD8-93F9-9B464024CA11}"/>
    <cellStyle name="Normal 3" xfId="8" xr:uid="{EF77F669-166E-4770-B544-20D73EB43298}"/>
    <cellStyle name="Normal 3 2" xfId="12" xr:uid="{9615F60E-8217-4D00-B45D-BF121519FB53}"/>
    <cellStyle name="Normal 5" xfId="16" xr:uid="{267EAA6D-1707-44F0-BF84-3F2F5D463B05}"/>
    <cellStyle name="Percent" xfId="4" builtinId="5"/>
    <cellStyle name="Percent 2" xfId="10" xr:uid="{0205DC48-1ED8-480A-89AA-F6CE53B777C1}"/>
    <cellStyle name="Percent 3" xfId="13" xr:uid="{EBA2D098-F9A6-40C6-8276-D63D3EA59701}"/>
    <cellStyle name="Percent 6" xfId="3" xr:uid="{5128A95D-148B-46E0-A1C9-B5266E2940D1}"/>
  </cellStyles>
  <dxfs count="4">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
      <fill>
        <patternFill patternType="solid">
          <fgColor indexed="64"/>
          <bgColor rgb="FF538ED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haredStrings" Target="sharedStrings.xml"/><Relationship Id="rId79" Type="http://schemas.microsoft.com/office/2017/06/relationships/rdRichValueTypes" Target="richData/rdRichValueTyp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microsoft.com/office/2017/06/relationships/rdRichValue" Target="richData/rdrichvalue.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connections" Target="connections.xml"/><Relationship Id="rId80"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styles" Target="styles.xml"/><Relationship Id="rId78" Type="http://schemas.microsoft.com/office/2017/06/relationships/rdRichValueStructure" Target="richData/rdrichvaluestructure.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microsoft.com/office/2022/10/relationships/richValueRel" Target="richData/richValueRel.xml"/><Relationship Id="rId7" Type="http://schemas.openxmlformats.org/officeDocument/2006/relationships/worksheet" Target="worksheets/sheet7.xml"/><Relationship Id="rId71" Type="http://schemas.openxmlformats.org/officeDocument/2006/relationships/theme" Target="theme/theme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2.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2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png"/></Relationships>
</file>

<file path=xl/drawings/_rels/drawing2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2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1.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49.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50.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51.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4.png"/></Relationships>
</file>

<file path=xl/drawings/_rels/drawing52.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53.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4.png"/></Relationships>
</file>

<file path=xl/drawings/_rels/drawing54.xml.rels><?xml version="1.0" encoding="UTF-8" standalone="yes"?>
<Relationships xmlns="http://schemas.openxmlformats.org/package/2006/relationships"><Relationship Id="rId1" Type="http://schemas.openxmlformats.org/officeDocument/2006/relationships/image" Target="../media/image13.png"/></Relationships>
</file>

<file path=xl/drawings/_rels/drawing55.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3.png"/></Relationships>
</file>

<file path=xl/drawings/_rels/drawing56.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57.xml.rels><?xml version="1.0" encoding="UTF-8" standalone="yes"?>
<Relationships xmlns="http://schemas.openxmlformats.org/package/2006/relationships"><Relationship Id="rId1" Type="http://schemas.openxmlformats.org/officeDocument/2006/relationships/image" Target="../media/image15.png"/></Relationships>
</file>

<file path=xl/drawings/_rels/drawing58.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59.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60.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20.png"/></Relationships>
</file>

<file path=xl/drawings/_rels/drawing61.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7.png"/></Relationships>
</file>

<file path=xl/drawings/_rels/drawing62.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9.png"/></Relationships>
</file>

<file path=xl/drawings/_rels/drawing63.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7.png"/></Relationships>
</file>

<file path=xl/drawings/_rels/drawing6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7.png"/></Relationships>
</file>

<file path=xl/drawings/_rels/drawing65.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5.png"/></Relationships>
</file>

<file path=xl/drawings/_rels/drawing66.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3</xdr:col>
      <xdr:colOff>57150</xdr:colOff>
      <xdr:row>2</xdr:row>
      <xdr:rowOff>101600</xdr:rowOff>
    </xdr:from>
    <xdr:to>
      <xdr:col>4</xdr:col>
      <xdr:colOff>0</xdr:colOff>
      <xdr:row>6</xdr:row>
      <xdr:rowOff>127000</xdr:rowOff>
    </xdr:to>
    <xdr:pic>
      <xdr:nvPicPr>
        <xdr:cNvPr id="2" name="Picture 8">
          <a:extLst>
            <a:ext uri="{FF2B5EF4-FFF2-40B4-BE49-F238E27FC236}">
              <a16:creationId xmlns:a16="http://schemas.microsoft.com/office/drawing/2014/main" id="{F3E72F46-81F0-448A-A2A8-4544E37019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6350" y="425450"/>
          <a:ext cx="2089150" cy="762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2</xdr:row>
      <xdr:rowOff>95250</xdr:rowOff>
    </xdr:from>
    <xdr:to>
      <xdr:col>3</xdr:col>
      <xdr:colOff>0</xdr:colOff>
      <xdr:row>6</xdr:row>
      <xdr:rowOff>133018</xdr:rowOff>
    </xdr:to>
    <xdr:pic>
      <xdr:nvPicPr>
        <xdr:cNvPr id="3" name="Picture 10">
          <a:extLst>
            <a:ext uri="{FF2B5EF4-FFF2-40B4-BE49-F238E27FC236}">
              <a16:creationId xmlns:a16="http://schemas.microsoft.com/office/drawing/2014/main" id="{D45EDC01-4948-4DDD-9FB2-99F9A8133E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9100" y="419100"/>
          <a:ext cx="2070100" cy="7743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82550</xdr:colOff>
      <xdr:row>2</xdr:row>
      <xdr:rowOff>76200</xdr:rowOff>
    </xdr:from>
    <xdr:to>
      <xdr:col>4</xdr:col>
      <xdr:colOff>0</xdr:colOff>
      <xdr:row>7</xdr:row>
      <xdr:rowOff>0</xdr:rowOff>
    </xdr:to>
    <xdr:pic>
      <xdr:nvPicPr>
        <xdr:cNvPr id="2" name="Picture 6">
          <a:extLst>
            <a:ext uri="{FF2B5EF4-FFF2-40B4-BE49-F238E27FC236}">
              <a16:creationId xmlns:a16="http://schemas.microsoft.com/office/drawing/2014/main" id="{4B5F0CF6-2D5E-40B0-A51D-C9EFB9073D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1750" y="400050"/>
          <a:ext cx="2063750" cy="844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57150</xdr:rowOff>
    </xdr:from>
    <xdr:to>
      <xdr:col>3</xdr:col>
      <xdr:colOff>0</xdr:colOff>
      <xdr:row>7</xdr:row>
      <xdr:rowOff>13560</xdr:rowOff>
    </xdr:to>
    <xdr:pic>
      <xdr:nvPicPr>
        <xdr:cNvPr id="3" name="Picture 8">
          <a:extLst>
            <a:ext uri="{FF2B5EF4-FFF2-40B4-BE49-F238E27FC236}">
              <a16:creationId xmlns:a16="http://schemas.microsoft.com/office/drawing/2014/main" id="{285A58DD-895B-4E9C-A78B-0EAFEF24AF6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1000" y="381000"/>
          <a:ext cx="2108200" cy="877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12700</xdr:colOff>
      <xdr:row>2</xdr:row>
      <xdr:rowOff>82551</xdr:rowOff>
    </xdr:from>
    <xdr:to>
      <xdr:col>4</xdr:col>
      <xdr:colOff>0</xdr:colOff>
      <xdr:row>6</xdr:row>
      <xdr:rowOff>190501</xdr:rowOff>
    </xdr:to>
    <xdr:pic>
      <xdr:nvPicPr>
        <xdr:cNvPr id="2" name="Picture 3">
          <a:extLst>
            <a:ext uri="{FF2B5EF4-FFF2-40B4-BE49-F238E27FC236}">
              <a16:creationId xmlns:a16="http://schemas.microsoft.com/office/drawing/2014/main" id="{AB6AB6B4-607F-468F-BEBF-60497F9071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51900" y="406401"/>
          <a:ext cx="213360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82551</xdr:rowOff>
    </xdr:from>
    <xdr:to>
      <xdr:col>2</xdr:col>
      <xdr:colOff>2146064</xdr:colOff>
      <xdr:row>6</xdr:row>
      <xdr:rowOff>187898</xdr:rowOff>
    </xdr:to>
    <xdr:pic>
      <xdr:nvPicPr>
        <xdr:cNvPr id="3" name="Picture 6">
          <a:extLst>
            <a:ext uri="{FF2B5EF4-FFF2-40B4-BE49-F238E27FC236}">
              <a16:creationId xmlns:a16="http://schemas.microsoft.com/office/drawing/2014/main" id="{83C9E023-DE97-4984-B427-00E7C3A4E8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00850" y="406401"/>
          <a:ext cx="2038114" cy="10260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12700</xdr:colOff>
      <xdr:row>2</xdr:row>
      <xdr:rowOff>95250</xdr:rowOff>
    </xdr:from>
    <xdr:to>
      <xdr:col>4</xdr:col>
      <xdr:colOff>12700</xdr:colOff>
      <xdr:row>6</xdr:row>
      <xdr:rowOff>127000</xdr:rowOff>
    </xdr:to>
    <xdr:pic>
      <xdr:nvPicPr>
        <xdr:cNvPr id="2" name="Picture 1">
          <a:extLst>
            <a:ext uri="{FF2B5EF4-FFF2-40B4-BE49-F238E27FC236}">
              <a16:creationId xmlns:a16="http://schemas.microsoft.com/office/drawing/2014/main" id="{D099B673-B639-4CED-98DC-4CD73D18D54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51900" y="419100"/>
          <a:ext cx="214630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63500</xdr:rowOff>
    </xdr:from>
    <xdr:to>
      <xdr:col>3</xdr:col>
      <xdr:colOff>0</xdr:colOff>
      <xdr:row>6</xdr:row>
      <xdr:rowOff>107822</xdr:rowOff>
    </xdr:to>
    <xdr:pic>
      <xdr:nvPicPr>
        <xdr:cNvPr id="3" name="Picture 2">
          <a:extLst>
            <a:ext uri="{FF2B5EF4-FFF2-40B4-BE49-F238E27FC236}">
              <a16:creationId xmlns:a16="http://schemas.microsoft.com/office/drawing/2014/main" id="{FDDFB9B9-2D1A-49C1-9760-086B3FADA5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1000" y="387350"/>
          <a:ext cx="2108200" cy="9650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101600</xdr:colOff>
      <xdr:row>2</xdr:row>
      <xdr:rowOff>120650</xdr:rowOff>
    </xdr:from>
    <xdr:to>
      <xdr:col>4</xdr:col>
      <xdr:colOff>0</xdr:colOff>
      <xdr:row>6</xdr:row>
      <xdr:rowOff>139700</xdr:rowOff>
    </xdr:to>
    <xdr:pic>
      <xdr:nvPicPr>
        <xdr:cNvPr id="2" name="Picture 1">
          <a:extLst>
            <a:ext uri="{FF2B5EF4-FFF2-40B4-BE49-F238E27FC236}">
              <a16:creationId xmlns:a16="http://schemas.microsoft.com/office/drawing/2014/main" id="{2F5F2B16-1828-4CB5-B72E-6DCD83F9FAE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0800" y="444500"/>
          <a:ext cx="2044700" cy="939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95250</xdr:rowOff>
    </xdr:from>
    <xdr:to>
      <xdr:col>3</xdr:col>
      <xdr:colOff>0</xdr:colOff>
      <xdr:row>6</xdr:row>
      <xdr:rowOff>150731</xdr:rowOff>
    </xdr:to>
    <xdr:pic>
      <xdr:nvPicPr>
        <xdr:cNvPr id="3" name="Picture 2">
          <a:extLst>
            <a:ext uri="{FF2B5EF4-FFF2-40B4-BE49-F238E27FC236}">
              <a16:creationId xmlns:a16="http://schemas.microsoft.com/office/drawing/2014/main" id="{7B729548-4FC4-46E0-9438-D406C472D7A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1800" y="419100"/>
          <a:ext cx="2057400" cy="97623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57150</xdr:colOff>
      <xdr:row>2</xdr:row>
      <xdr:rowOff>25400</xdr:rowOff>
    </xdr:from>
    <xdr:to>
      <xdr:col>4</xdr:col>
      <xdr:colOff>0</xdr:colOff>
      <xdr:row>7</xdr:row>
      <xdr:rowOff>0</xdr:rowOff>
    </xdr:to>
    <xdr:pic>
      <xdr:nvPicPr>
        <xdr:cNvPr id="2" name="Picture 5">
          <a:extLst>
            <a:ext uri="{FF2B5EF4-FFF2-40B4-BE49-F238E27FC236}">
              <a16:creationId xmlns:a16="http://schemas.microsoft.com/office/drawing/2014/main" id="{31AE4C6D-0A85-49C6-8FBE-022A9BA0A7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6350" y="349250"/>
          <a:ext cx="2089150" cy="1079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44451</xdr:rowOff>
    </xdr:from>
    <xdr:to>
      <xdr:col>3</xdr:col>
      <xdr:colOff>0</xdr:colOff>
      <xdr:row>7</xdr:row>
      <xdr:rowOff>23279</xdr:rowOff>
    </xdr:to>
    <xdr:pic>
      <xdr:nvPicPr>
        <xdr:cNvPr id="3" name="Picture 6">
          <a:extLst>
            <a:ext uri="{FF2B5EF4-FFF2-40B4-BE49-F238E27FC236}">
              <a16:creationId xmlns:a16="http://schemas.microsoft.com/office/drawing/2014/main" id="{4962EF8E-2E3D-455B-8457-08750C7017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0050" y="368301"/>
          <a:ext cx="2089150" cy="1083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19050</xdr:colOff>
      <xdr:row>2</xdr:row>
      <xdr:rowOff>44450</xdr:rowOff>
    </xdr:from>
    <xdr:to>
      <xdr:col>4</xdr:col>
      <xdr:colOff>0</xdr:colOff>
      <xdr:row>6</xdr:row>
      <xdr:rowOff>107950</xdr:rowOff>
    </xdr:to>
    <xdr:pic>
      <xdr:nvPicPr>
        <xdr:cNvPr id="2" name="Picture 1">
          <a:extLst>
            <a:ext uri="{FF2B5EF4-FFF2-40B4-BE49-F238E27FC236}">
              <a16:creationId xmlns:a16="http://schemas.microsoft.com/office/drawing/2014/main" id="{106A73F7-D8DD-463E-B533-55130B699FB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58250" y="368300"/>
          <a:ext cx="212725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139700</xdr:colOff>
      <xdr:row>2</xdr:row>
      <xdr:rowOff>25400</xdr:rowOff>
    </xdr:from>
    <xdr:to>
      <xdr:col>3</xdr:col>
      <xdr:colOff>0</xdr:colOff>
      <xdr:row>6</xdr:row>
      <xdr:rowOff>127157</xdr:rowOff>
    </xdr:to>
    <xdr:pic>
      <xdr:nvPicPr>
        <xdr:cNvPr id="3" name="Picture 2">
          <a:extLst>
            <a:ext uri="{FF2B5EF4-FFF2-40B4-BE49-F238E27FC236}">
              <a16:creationId xmlns:a16="http://schemas.microsoft.com/office/drawing/2014/main" id="{F64D5AF7-19D5-42ED-A83C-5F5C585686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32600" y="349250"/>
          <a:ext cx="2006600" cy="8383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38100</xdr:colOff>
      <xdr:row>2</xdr:row>
      <xdr:rowOff>82551</xdr:rowOff>
    </xdr:from>
    <xdr:to>
      <xdr:col>4</xdr:col>
      <xdr:colOff>3175</xdr:colOff>
      <xdr:row>5</xdr:row>
      <xdr:rowOff>330200</xdr:rowOff>
    </xdr:to>
    <xdr:pic>
      <xdr:nvPicPr>
        <xdr:cNvPr id="2" name="Picture 1">
          <a:extLst>
            <a:ext uri="{FF2B5EF4-FFF2-40B4-BE49-F238E27FC236}">
              <a16:creationId xmlns:a16="http://schemas.microsoft.com/office/drawing/2014/main" id="{D4AAF4B0-D96B-45EA-9061-F99E376798D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77300" y="406401"/>
          <a:ext cx="2111375" cy="984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76200</xdr:rowOff>
    </xdr:from>
    <xdr:to>
      <xdr:col>3</xdr:col>
      <xdr:colOff>3175</xdr:colOff>
      <xdr:row>5</xdr:row>
      <xdr:rowOff>325080</xdr:rowOff>
    </xdr:to>
    <xdr:pic>
      <xdr:nvPicPr>
        <xdr:cNvPr id="3" name="Picture 2">
          <a:extLst>
            <a:ext uri="{FF2B5EF4-FFF2-40B4-BE49-F238E27FC236}">
              <a16:creationId xmlns:a16="http://schemas.microsoft.com/office/drawing/2014/main" id="{8B369793-7497-44C1-A423-E189B21AC6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1000" y="400050"/>
          <a:ext cx="2111375" cy="985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57150</xdr:colOff>
      <xdr:row>2</xdr:row>
      <xdr:rowOff>57150</xdr:rowOff>
    </xdr:from>
    <xdr:to>
      <xdr:col>2</xdr:col>
      <xdr:colOff>2130425</xdr:colOff>
      <xdr:row>5</xdr:row>
      <xdr:rowOff>454279</xdr:rowOff>
    </xdr:to>
    <xdr:pic>
      <xdr:nvPicPr>
        <xdr:cNvPr id="2" name="Picture 2">
          <a:extLst>
            <a:ext uri="{FF2B5EF4-FFF2-40B4-BE49-F238E27FC236}">
              <a16:creationId xmlns:a16="http://schemas.microsoft.com/office/drawing/2014/main" id="{12A5DA28-A748-4D9F-AF87-9104AFA5DF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50050" y="381000"/>
          <a:ext cx="2073275" cy="11337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69850</xdr:colOff>
      <xdr:row>2</xdr:row>
      <xdr:rowOff>63501</xdr:rowOff>
    </xdr:from>
    <xdr:to>
      <xdr:col>3</xdr:col>
      <xdr:colOff>2127250</xdr:colOff>
      <xdr:row>5</xdr:row>
      <xdr:rowOff>457200</xdr:rowOff>
    </xdr:to>
    <xdr:pic>
      <xdr:nvPicPr>
        <xdr:cNvPr id="3" name="Picture 2">
          <a:extLst>
            <a:ext uri="{FF2B5EF4-FFF2-40B4-BE49-F238E27FC236}">
              <a16:creationId xmlns:a16="http://schemas.microsoft.com/office/drawing/2014/main" id="{DDBE33CD-1F58-4690-BCEC-B095A23C18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09050" y="387351"/>
          <a:ext cx="2057400" cy="11302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57150</xdr:colOff>
      <xdr:row>2</xdr:row>
      <xdr:rowOff>57151</xdr:rowOff>
    </xdr:from>
    <xdr:to>
      <xdr:col>4</xdr:col>
      <xdr:colOff>0</xdr:colOff>
      <xdr:row>6</xdr:row>
      <xdr:rowOff>349250</xdr:rowOff>
    </xdr:to>
    <xdr:pic>
      <xdr:nvPicPr>
        <xdr:cNvPr id="2" name="Picture 1">
          <a:extLst>
            <a:ext uri="{FF2B5EF4-FFF2-40B4-BE49-F238E27FC236}">
              <a16:creationId xmlns:a16="http://schemas.microsoft.com/office/drawing/2014/main" id="{42C2FE2D-61E8-4138-BA8D-7621581C37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6350" y="381001"/>
          <a:ext cx="2089150" cy="1028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57151</xdr:rowOff>
    </xdr:from>
    <xdr:to>
      <xdr:col>3</xdr:col>
      <xdr:colOff>3175</xdr:colOff>
      <xdr:row>6</xdr:row>
      <xdr:rowOff>349250</xdr:rowOff>
    </xdr:to>
    <xdr:pic>
      <xdr:nvPicPr>
        <xdr:cNvPr id="3" name="Picture 2">
          <a:extLst>
            <a:ext uri="{FF2B5EF4-FFF2-40B4-BE49-F238E27FC236}">
              <a16:creationId xmlns:a16="http://schemas.microsoft.com/office/drawing/2014/main" id="{A3F8F528-67E4-437B-ACE4-2174CA53A5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11950" y="381001"/>
          <a:ext cx="2130425" cy="1028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139700</xdr:colOff>
      <xdr:row>2</xdr:row>
      <xdr:rowOff>25400</xdr:rowOff>
    </xdr:from>
    <xdr:to>
      <xdr:col>4</xdr:col>
      <xdr:colOff>0</xdr:colOff>
      <xdr:row>6</xdr:row>
      <xdr:rowOff>12700</xdr:rowOff>
    </xdr:to>
    <xdr:pic>
      <xdr:nvPicPr>
        <xdr:cNvPr id="2" name="Picture 3">
          <a:extLst>
            <a:ext uri="{FF2B5EF4-FFF2-40B4-BE49-F238E27FC236}">
              <a16:creationId xmlns:a16="http://schemas.microsoft.com/office/drawing/2014/main" id="{EBF550B0-9A94-4AF9-B492-FED79DFD3E6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8900" y="349250"/>
          <a:ext cx="2006600"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120650</xdr:colOff>
      <xdr:row>2</xdr:row>
      <xdr:rowOff>25400</xdr:rowOff>
    </xdr:from>
    <xdr:to>
      <xdr:col>3</xdr:col>
      <xdr:colOff>3175</xdr:colOff>
      <xdr:row>6</xdr:row>
      <xdr:rowOff>12700</xdr:rowOff>
    </xdr:to>
    <xdr:pic>
      <xdr:nvPicPr>
        <xdr:cNvPr id="3" name="Picture 4">
          <a:extLst>
            <a:ext uri="{FF2B5EF4-FFF2-40B4-BE49-F238E27FC236}">
              <a16:creationId xmlns:a16="http://schemas.microsoft.com/office/drawing/2014/main" id="{052F67F7-05A8-4511-BC2E-982ED2C76C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13550" y="349250"/>
          <a:ext cx="20288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76200</xdr:colOff>
      <xdr:row>2</xdr:row>
      <xdr:rowOff>6351</xdr:rowOff>
    </xdr:from>
    <xdr:to>
      <xdr:col>3</xdr:col>
      <xdr:colOff>2044700</xdr:colOff>
      <xdr:row>7</xdr:row>
      <xdr:rowOff>1</xdr:rowOff>
    </xdr:to>
    <xdr:pic>
      <xdr:nvPicPr>
        <xdr:cNvPr id="2" name="Picture 3">
          <a:extLst>
            <a:ext uri="{FF2B5EF4-FFF2-40B4-BE49-F238E27FC236}">
              <a16:creationId xmlns:a16="http://schemas.microsoft.com/office/drawing/2014/main" id="{CF62E829-D603-4F9F-AA23-30A3A897CB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15400" y="330201"/>
          <a:ext cx="1968500" cy="1098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25402</xdr:rowOff>
    </xdr:from>
    <xdr:to>
      <xdr:col>3</xdr:col>
      <xdr:colOff>3175</xdr:colOff>
      <xdr:row>7</xdr:row>
      <xdr:rowOff>16402</xdr:rowOff>
    </xdr:to>
    <xdr:pic>
      <xdr:nvPicPr>
        <xdr:cNvPr id="3" name="Picture 4">
          <a:extLst>
            <a:ext uri="{FF2B5EF4-FFF2-40B4-BE49-F238E27FC236}">
              <a16:creationId xmlns:a16="http://schemas.microsoft.com/office/drawing/2014/main" id="{F4432CC5-7E2A-47BF-9558-425A114D1A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11950" y="349252"/>
          <a:ext cx="2130425" cy="1095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69850</xdr:colOff>
      <xdr:row>2</xdr:row>
      <xdr:rowOff>57150</xdr:rowOff>
    </xdr:from>
    <xdr:to>
      <xdr:col>4</xdr:col>
      <xdr:colOff>0</xdr:colOff>
      <xdr:row>6</xdr:row>
      <xdr:rowOff>152400</xdr:rowOff>
    </xdr:to>
    <xdr:pic>
      <xdr:nvPicPr>
        <xdr:cNvPr id="2" name="Picture 3">
          <a:extLst>
            <a:ext uri="{FF2B5EF4-FFF2-40B4-BE49-F238E27FC236}">
              <a16:creationId xmlns:a16="http://schemas.microsoft.com/office/drawing/2014/main" id="{3AD6773B-0C11-4F53-A132-29CEC32B4EE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9050" y="381000"/>
          <a:ext cx="207645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101600</xdr:colOff>
      <xdr:row>2</xdr:row>
      <xdr:rowOff>38098</xdr:rowOff>
    </xdr:from>
    <xdr:to>
      <xdr:col>3</xdr:col>
      <xdr:colOff>0</xdr:colOff>
      <xdr:row>6</xdr:row>
      <xdr:rowOff>148740</xdr:rowOff>
    </xdr:to>
    <xdr:pic>
      <xdr:nvPicPr>
        <xdr:cNvPr id="3" name="Picture 4">
          <a:extLst>
            <a:ext uri="{FF2B5EF4-FFF2-40B4-BE49-F238E27FC236}">
              <a16:creationId xmlns:a16="http://schemas.microsoft.com/office/drawing/2014/main" id="{297C64E2-2051-4A08-864E-5E538E96CA4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94500" y="361948"/>
          <a:ext cx="2044700" cy="8472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139700</xdr:colOff>
      <xdr:row>2</xdr:row>
      <xdr:rowOff>63500</xdr:rowOff>
    </xdr:from>
    <xdr:to>
      <xdr:col>4</xdr:col>
      <xdr:colOff>3175</xdr:colOff>
      <xdr:row>6</xdr:row>
      <xdr:rowOff>146050</xdr:rowOff>
    </xdr:to>
    <xdr:pic>
      <xdr:nvPicPr>
        <xdr:cNvPr id="2" name="Picture 3">
          <a:extLst>
            <a:ext uri="{FF2B5EF4-FFF2-40B4-BE49-F238E27FC236}">
              <a16:creationId xmlns:a16="http://schemas.microsoft.com/office/drawing/2014/main" id="{14CAF506-4DE1-4724-94A3-EF62D13C4A5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8900" y="387350"/>
          <a:ext cx="2009775"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19050</xdr:rowOff>
    </xdr:from>
    <xdr:to>
      <xdr:col>2</xdr:col>
      <xdr:colOff>2044700</xdr:colOff>
      <xdr:row>6</xdr:row>
      <xdr:rowOff>152645</xdr:rowOff>
    </xdr:to>
    <xdr:pic>
      <xdr:nvPicPr>
        <xdr:cNvPr id="3" name="Picture 4">
          <a:extLst>
            <a:ext uri="{FF2B5EF4-FFF2-40B4-BE49-F238E27FC236}">
              <a16:creationId xmlns:a16="http://schemas.microsoft.com/office/drawing/2014/main" id="{B5C89E48-103F-4BCD-84A6-F011C5A8BAB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24650" y="342900"/>
          <a:ext cx="2012950" cy="8701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88900</xdr:colOff>
      <xdr:row>2</xdr:row>
      <xdr:rowOff>139701</xdr:rowOff>
    </xdr:from>
    <xdr:to>
      <xdr:col>4</xdr:col>
      <xdr:colOff>0</xdr:colOff>
      <xdr:row>6</xdr:row>
      <xdr:rowOff>234951</xdr:rowOff>
    </xdr:to>
    <xdr:pic>
      <xdr:nvPicPr>
        <xdr:cNvPr id="2" name="Picture 1">
          <a:extLst>
            <a:ext uri="{FF2B5EF4-FFF2-40B4-BE49-F238E27FC236}">
              <a16:creationId xmlns:a16="http://schemas.microsoft.com/office/drawing/2014/main" id="{69C371E0-CCC4-44A0-997F-C0BB7CD6FF3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463551"/>
          <a:ext cx="205740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2</xdr:row>
      <xdr:rowOff>95250</xdr:rowOff>
    </xdr:from>
    <xdr:to>
      <xdr:col>3</xdr:col>
      <xdr:colOff>0</xdr:colOff>
      <xdr:row>6</xdr:row>
      <xdr:rowOff>218955</xdr:rowOff>
    </xdr:to>
    <xdr:pic>
      <xdr:nvPicPr>
        <xdr:cNvPr id="3" name="Picture 2">
          <a:extLst>
            <a:ext uri="{FF2B5EF4-FFF2-40B4-BE49-F238E27FC236}">
              <a16:creationId xmlns:a16="http://schemas.microsoft.com/office/drawing/2014/main" id="{C989D606-A047-4182-9998-BF1961CBF37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9100" y="419100"/>
          <a:ext cx="2070100" cy="8603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3</xdr:col>
      <xdr:colOff>38100</xdr:colOff>
      <xdr:row>2</xdr:row>
      <xdr:rowOff>177801</xdr:rowOff>
    </xdr:from>
    <xdr:to>
      <xdr:col>3</xdr:col>
      <xdr:colOff>2095500</xdr:colOff>
      <xdr:row>7</xdr:row>
      <xdr:rowOff>88901</xdr:rowOff>
    </xdr:to>
    <xdr:pic>
      <xdr:nvPicPr>
        <xdr:cNvPr id="2" name="Picture 1">
          <a:extLst>
            <a:ext uri="{FF2B5EF4-FFF2-40B4-BE49-F238E27FC236}">
              <a16:creationId xmlns:a16="http://schemas.microsoft.com/office/drawing/2014/main" id="{BA11D0FB-B948-43B2-9F1A-2B9AE6F445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77300" y="501651"/>
          <a:ext cx="2057400" cy="831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25400</xdr:colOff>
      <xdr:row>2</xdr:row>
      <xdr:rowOff>133350</xdr:rowOff>
    </xdr:from>
    <xdr:to>
      <xdr:col>2</xdr:col>
      <xdr:colOff>2095500</xdr:colOff>
      <xdr:row>7</xdr:row>
      <xdr:rowOff>72905</xdr:rowOff>
    </xdr:to>
    <xdr:pic>
      <xdr:nvPicPr>
        <xdr:cNvPr id="3" name="Picture 2">
          <a:extLst>
            <a:ext uri="{FF2B5EF4-FFF2-40B4-BE49-F238E27FC236}">
              <a16:creationId xmlns:a16="http://schemas.microsoft.com/office/drawing/2014/main" id="{D1C7E709-34AA-4D06-B820-07420A4997C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18300" y="457200"/>
          <a:ext cx="2070100" cy="8603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57150</xdr:colOff>
      <xdr:row>2</xdr:row>
      <xdr:rowOff>63500</xdr:rowOff>
    </xdr:from>
    <xdr:to>
      <xdr:col>4</xdr:col>
      <xdr:colOff>0</xdr:colOff>
      <xdr:row>6</xdr:row>
      <xdr:rowOff>152400</xdr:rowOff>
    </xdr:to>
    <xdr:pic>
      <xdr:nvPicPr>
        <xdr:cNvPr id="2" name="Picture 3">
          <a:extLst>
            <a:ext uri="{FF2B5EF4-FFF2-40B4-BE49-F238E27FC236}">
              <a16:creationId xmlns:a16="http://schemas.microsoft.com/office/drawing/2014/main" id="{19C40E44-1ADC-42D7-878A-AC25140C213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6350" y="387350"/>
          <a:ext cx="2089150" cy="82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38101</xdr:rowOff>
    </xdr:from>
    <xdr:to>
      <xdr:col>3</xdr:col>
      <xdr:colOff>0</xdr:colOff>
      <xdr:row>7</xdr:row>
      <xdr:rowOff>25401</xdr:rowOff>
    </xdr:to>
    <xdr:pic>
      <xdr:nvPicPr>
        <xdr:cNvPr id="3" name="Picture 4">
          <a:extLst>
            <a:ext uri="{FF2B5EF4-FFF2-40B4-BE49-F238E27FC236}">
              <a16:creationId xmlns:a16="http://schemas.microsoft.com/office/drawing/2014/main" id="{485D4DA5-2665-4F33-A586-2CC6090BE5C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43700" y="361951"/>
          <a:ext cx="2095500" cy="908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38100</xdr:colOff>
      <xdr:row>2</xdr:row>
      <xdr:rowOff>76200</xdr:rowOff>
    </xdr:from>
    <xdr:to>
      <xdr:col>3</xdr:col>
      <xdr:colOff>1974850</xdr:colOff>
      <xdr:row>6</xdr:row>
      <xdr:rowOff>336550</xdr:rowOff>
    </xdr:to>
    <xdr:pic>
      <xdr:nvPicPr>
        <xdr:cNvPr id="2" name="Picture 1">
          <a:extLst>
            <a:ext uri="{FF2B5EF4-FFF2-40B4-BE49-F238E27FC236}">
              <a16:creationId xmlns:a16="http://schemas.microsoft.com/office/drawing/2014/main" id="{6CF08051-B4F6-4E6F-A143-DC7178CF449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77300" y="400050"/>
          <a:ext cx="1936750" cy="99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xdr:colOff>
      <xdr:row>2</xdr:row>
      <xdr:rowOff>63500</xdr:rowOff>
    </xdr:from>
    <xdr:to>
      <xdr:col>3</xdr:col>
      <xdr:colOff>3175</xdr:colOff>
      <xdr:row>6</xdr:row>
      <xdr:rowOff>323850</xdr:rowOff>
    </xdr:to>
    <xdr:pic>
      <xdr:nvPicPr>
        <xdr:cNvPr id="3" name="Picture 2">
          <a:extLst>
            <a:ext uri="{FF2B5EF4-FFF2-40B4-BE49-F238E27FC236}">
              <a16:creationId xmlns:a16="http://schemas.microsoft.com/office/drawing/2014/main" id="{B6467785-426F-4FB5-807B-16BFFDAFE7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05600" y="387350"/>
          <a:ext cx="2136775" cy="996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177800</xdr:colOff>
      <xdr:row>2</xdr:row>
      <xdr:rowOff>6350</xdr:rowOff>
    </xdr:from>
    <xdr:to>
      <xdr:col>3</xdr:col>
      <xdr:colOff>2044700</xdr:colOff>
      <xdr:row>7</xdr:row>
      <xdr:rowOff>12572</xdr:rowOff>
    </xdr:to>
    <xdr:pic>
      <xdr:nvPicPr>
        <xdr:cNvPr id="2" name="Picture 1">
          <a:extLst>
            <a:ext uri="{FF2B5EF4-FFF2-40B4-BE49-F238E27FC236}">
              <a16:creationId xmlns:a16="http://schemas.microsoft.com/office/drawing/2014/main" id="{AFDED2E3-3099-4A49-B871-306C19B32B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7000" y="330200"/>
          <a:ext cx="1866900" cy="926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171450</xdr:colOff>
      <xdr:row>2</xdr:row>
      <xdr:rowOff>25399</xdr:rowOff>
    </xdr:from>
    <xdr:to>
      <xdr:col>3</xdr:col>
      <xdr:colOff>0</xdr:colOff>
      <xdr:row>7</xdr:row>
      <xdr:rowOff>0</xdr:rowOff>
    </xdr:to>
    <xdr:pic>
      <xdr:nvPicPr>
        <xdr:cNvPr id="3" name="Picture 2">
          <a:extLst>
            <a:ext uri="{FF2B5EF4-FFF2-40B4-BE49-F238E27FC236}">
              <a16:creationId xmlns:a16="http://schemas.microsoft.com/office/drawing/2014/main" id="{3AE72100-E1DE-43AA-B34C-72FFECE3B8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64350" y="349249"/>
          <a:ext cx="1974850" cy="8953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101600</xdr:colOff>
      <xdr:row>2</xdr:row>
      <xdr:rowOff>82550</xdr:rowOff>
    </xdr:from>
    <xdr:to>
      <xdr:col>4</xdr:col>
      <xdr:colOff>0</xdr:colOff>
      <xdr:row>7</xdr:row>
      <xdr:rowOff>12700</xdr:rowOff>
    </xdr:to>
    <xdr:pic>
      <xdr:nvPicPr>
        <xdr:cNvPr id="2" name="Picture 3">
          <a:extLst>
            <a:ext uri="{FF2B5EF4-FFF2-40B4-BE49-F238E27FC236}">
              <a16:creationId xmlns:a16="http://schemas.microsoft.com/office/drawing/2014/main" id="{A60E21D4-26F0-459B-B90B-D3C633A4FD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0800" y="406400"/>
          <a:ext cx="2044700" cy="850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44450</xdr:rowOff>
    </xdr:from>
    <xdr:to>
      <xdr:col>3</xdr:col>
      <xdr:colOff>0</xdr:colOff>
      <xdr:row>7</xdr:row>
      <xdr:rowOff>19050</xdr:rowOff>
    </xdr:to>
    <xdr:pic>
      <xdr:nvPicPr>
        <xdr:cNvPr id="3" name="Picture 4">
          <a:extLst>
            <a:ext uri="{FF2B5EF4-FFF2-40B4-BE49-F238E27FC236}">
              <a16:creationId xmlns:a16="http://schemas.microsoft.com/office/drawing/2014/main" id="{7AC2FECD-5D0C-459D-9466-C0A9D516A9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00850" y="368300"/>
          <a:ext cx="20383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3</xdr:col>
      <xdr:colOff>158750</xdr:colOff>
      <xdr:row>2</xdr:row>
      <xdr:rowOff>101600</xdr:rowOff>
    </xdr:from>
    <xdr:to>
      <xdr:col>4</xdr:col>
      <xdr:colOff>3175</xdr:colOff>
      <xdr:row>6</xdr:row>
      <xdr:rowOff>342900</xdr:rowOff>
    </xdr:to>
    <xdr:pic>
      <xdr:nvPicPr>
        <xdr:cNvPr id="2" name="Picture 1">
          <a:extLst>
            <a:ext uri="{FF2B5EF4-FFF2-40B4-BE49-F238E27FC236}">
              <a16:creationId xmlns:a16="http://schemas.microsoft.com/office/drawing/2014/main" id="{726F2FB3-B52E-4016-A1B9-16DA64D49C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97950" y="425450"/>
          <a:ext cx="1990725" cy="977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95250</xdr:rowOff>
    </xdr:from>
    <xdr:to>
      <xdr:col>3</xdr:col>
      <xdr:colOff>6350</xdr:colOff>
      <xdr:row>6</xdr:row>
      <xdr:rowOff>340480</xdr:rowOff>
    </xdr:to>
    <xdr:pic>
      <xdr:nvPicPr>
        <xdr:cNvPr id="3" name="Picture 2">
          <a:extLst>
            <a:ext uri="{FF2B5EF4-FFF2-40B4-BE49-F238E27FC236}">
              <a16:creationId xmlns:a16="http://schemas.microsoft.com/office/drawing/2014/main" id="{47C92C9F-947D-4B97-85E0-59EAA98622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1000" y="419100"/>
          <a:ext cx="2114550" cy="9818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3</xdr:col>
      <xdr:colOff>171450</xdr:colOff>
      <xdr:row>2</xdr:row>
      <xdr:rowOff>107950</xdr:rowOff>
    </xdr:from>
    <xdr:to>
      <xdr:col>3</xdr:col>
      <xdr:colOff>2044700</xdr:colOff>
      <xdr:row>7</xdr:row>
      <xdr:rowOff>0</xdr:rowOff>
    </xdr:to>
    <xdr:pic>
      <xdr:nvPicPr>
        <xdr:cNvPr id="2" name="Picture 1">
          <a:extLst>
            <a:ext uri="{FF2B5EF4-FFF2-40B4-BE49-F238E27FC236}">
              <a16:creationId xmlns:a16="http://schemas.microsoft.com/office/drawing/2014/main" id="{CCF3C0B3-9153-4A99-A8DE-E4A92A395C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10650" y="431800"/>
          <a:ext cx="187325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107949</xdr:rowOff>
    </xdr:from>
    <xdr:to>
      <xdr:col>3</xdr:col>
      <xdr:colOff>3175</xdr:colOff>
      <xdr:row>6</xdr:row>
      <xdr:rowOff>127799</xdr:rowOff>
    </xdr:to>
    <xdr:pic>
      <xdr:nvPicPr>
        <xdr:cNvPr id="3" name="Picture 2">
          <a:extLst>
            <a:ext uri="{FF2B5EF4-FFF2-40B4-BE49-F238E27FC236}">
              <a16:creationId xmlns:a16="http://schemas.microsoft.com/office/drawing/2014/main" id="{61681660-35BC-4AC9-AB55-C0CBE125AD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43700" y="431799"/>
          <a:ext cx="2098675" cy="75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xdr:col>
      <xdr:colOff>152400</xdr:colOff>
      <xdr:row>2</xdr:row>
      <xdr:rowOff>44450</xdr:rowOff>
    </xdr:from>
    <xdr:to>
      <xdr:col>4</xdr:col>
      <xdr:colOff>0</xdr:colOff>
      <xdr:row>6</xdr:row>
      <xdr:rowOff>114300</xdr:rowOff>
    </xdr:to>
    <xdr:pic>
      <xdr:nvPicPr>
        <xdr:cNvPr id="2" name="Picture 3">
          <a:extLst>
            <a:ext uri="{FF2B5EF4-FFF2-40B4-BE49-F238E27FC236}">
              <a16:creationId xmlns:a16="http://schemas.microsoft.com/office/drawing/2014/main" id="{7660769E-C932-4E45-853D-0AB458287B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91600" y="368300"/>
          <a:ext cx="1993900" cy="80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25399</xdr:rowOff>
    </xdr:from>
    <xdr:to>
      <xdr:col>3</xdr:col>
      <xdr:colOff>0</xdr:colOff>
      <xdr:row>6</xdr:row>
      <xdr:rowOff>108804</xdr:rowOff>
    </xdr:to>
    <xdr:pic>
      <xdr:nvPicPr>
        <xdr:cNvPr id="3" name="Picture 4">
          <a:extLst>
            <a:ext uri="{FF2B5EF4-FFF2-40B4-BE49-F238E27FC236}">
              <a16:creationId xmlns:a16="http://schemas.microsoft.com/office/drawing/2014/main" id="{1A41263D-3079-4052-A03F-27D055784B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24650" y="349249"/>
          <a:ext cx="2114550" cy="8200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3</xdr:col>
      <xdr:colOff>38100</xdr:colOff>
      <xdr:row>2</xdr:row>
      <xdr:rowOff>95250</xdr:rowOff>
    </xdr:from>
    <xdr:to>
      <xdr:col>4</xdr:col>
      <xdr:colOff>38100</xdr:colOff>
      <xdr:row>6</xdr:row>
      <xdr:rowOff>127000</xdr:rowOff>
    </xdr:to>
    <xdr:pic>
      <xdr:nvPicPr>
        <xdr:cNvPr id="2" name="Picture 3">
          <a:extLst>
            <a:ext uri="{FF2B5EF4-FFF2-40B4-BE49-F238E27FC236}">
              <a16:creationId xmlns:a16="http://schemas.microsoft.com/office/drawing/2014/main" id="{DA9A7F08-EF05-4632-929D-D565A19080A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77300" y="419100"/>
          <a:ext cx="2146300" cy="76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25400</xdr:rowOff>
    </xdr:from>
    <xdr:to>
      <xdr:col>3</xdr:col>
      <xdr:colOff>6350</xdr:colOff>
      <xdr:row>6</xdr:row>
      <xdr:rowOff>128083</xdr:rowOff>
    </xdr:to>
    <xdr:pic>
      <xdr:nvPicPr>
        <xdr:cNvPr id="3" name="Picture 4">
          <a:extLst>
            <a:ext uri="{FF2B5EF4-FFF2-40B4-BE49-F238E27FC236}">
              <a16:creationId xmlns:a16="http://schemas.microsoft.com/office/drawing/2014/main" id="{40F9EE55-84BA-49D2-83A1-B1F6FB00572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24650" y="349250"/>
          <a:ext cx="2120900" cy="8392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3</xdr:col>
      <xdr:colOff>38100</xdr:colOff>
      <xdr:row>2</xdr:row>
      <xdr:rowOff>57150</xdr:rowOff>
    </xdr:from>
    <xdr:to>
      <xdr:col>4</xdr:col>
      <xdr:colOff>0</xdr:colOff>
      <xdr:row>7</xdr:row>
      <xdr:rowOff>19050</xdr:rowOff>
    </xdr:to>
    <xdr:pic>
      <xdr:nvPicPr>
        <xdr:cNvPr id="2" name="Picture 3">
          <a:extLst>
            <a:ext uri="{FF2B5EF4-FFF2-40B4-BE49-F238E27FC236}">
              <a16:creationId xmlns:a16="http://schemas.microsoft.com/office/drawing/2014/main" id="{C9C38C0B-79E0-434E-B98B-447515D8E1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77300" y="381000"/>
          <a:ext cx="2108200" cy="88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xdr:colOff>
      <xdr:row>2</xdr:row>
      <xdr:rowOff>44450</xdr:rowOff>
    </xdr:from>
    <xdr:to>
      <xdr:col>3</xdr:col>
      <xdr:colOff>0</xdr:colOff>
      <xdr:row>6</xdr:row>
      <xdr:rowOff>123544</xdr:rowOff>
    </xdr:to>
    <xdr:pic>
      <xdr:nvPicPr>
        <xdr:cNvPr id="3" name="Picture 4">
          <a:extLst>
            <a:ext uri="{FF2B5EF4-FFF2-40B4-BE49-F238E27FC236}">
              <a16:creationId xmlns:a16="http://schemas.microsoft.com/office/drawing/2014/main" id="{233D4A16-B477-48B3-9C71-F87308E939B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05600" y="368300"/>
          <a:ext cx="2133600" cy="8156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127000</xdr:colOff>
      <xdr:row>2</xdr:row>
      <xdr:rowOff>44449</xdr:rowOff>
    </xdr:from>
    <xdr:to>
      <xdr:col>2</xdr:col>
      <xdr:colOff>1969795</xdr:colOff>
      <xdr:row>8</xdr:row>
      <xdr:rowOff>68986</xdr:rowOff>
    </xdr:to>
    <xdr:pic>
      <xdr:nvPicPr>
        <xdr:cNvPr id="2" name="Picture 6">
          <a:extLst>
            <a:ext uri="{FF2B5EF4-FFF2-40B4-BE49-F238E27FC236}">
              <a16:creationId xmlns:a16="http://schemas.microsoft.com/office/drawing/2014/main" id="{0F4152E0-00B3-4C22-A027-78AEB0AA408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19900" y="368299"/>
          <a:ext cx="1842795" cy="11294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9621</xdr:colOff>
      <xdr:row>2</xdr:row>
      <xdr:rowOff>67348</xdr:rowOff>
    </xdr:from>
    <xdr:to>
      <xdr:col>3</xdr:col>
      <xdr:colOff>2117821</xdr:colOff>
      <xdr:row>8</xdr:row>
      <xdr:rowOff>93326</xdr:rowOff>
    </xdr:to>
    <xdr:pic>
      <xdr:nvPicPr>
        <xdr:cNvPr id="3" name="Picture 3">
          <a:extLst>
            <a:ext uri="{FF2B5EF4-FFF2-40B4-BE49-F238E27FC236}">
              <a16:creationId xmlns:a16="http://schemas.microsoft.com/office/drawing/2014/main" id="{4F7FD05F-E94A-4E36-914B-F7F4CCA637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48821" y="391198"/>
          <a:ext cx="2108200" cy="11308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3</xdr:col>
      <xdr:colOff>88900</xdr:colOff>
      <xdr:row>2</xdr:row>
      <xdr:rowOff>82550</xdr:rowOff>
    </xdr:from>
    <xdr:to>
      <xdr:col>4</xdr:col>
      <xdr:colOff>0</xdr:colOff>
      <xdr:row>6</xdr:row>
      <xdr:rowOff>171450</xdr:rowOff>
    </xdr:to>
    <xdr:pic>
      <xdr:nvPicPr>
        <xdr:cNvPr id="2" name="Picture 1">
          <a:extLst>
            <a:ext uri="{FF2B5EF4-FFF2-40B4-BE49-F238E27FC236}">
              <a16:creationId xmlns:a16="http://schemas.microsoft.com/office/drawing/2014/main" id="{C2AE0113-6C68-4ED3-B244-6C788990960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406400"/>
          <a:ext cx="2057400" cy="82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76200</xdr:colOff>
      <xdr:row>2</xdr:row>
      <xdr:rowOff>82550</xdr:rowOff>
    </xdr:from>
    <xdr:to>
      <xdr:col>3</xdr:col>
      <xdr:colOff>0</xdr:colOff>
      <xdr:row>6</xdr:row>
      <xdr:rowOff>171450</xdr:rowOff>
    </xdr:to>
    <xdr:pic>
      <xdr:nvPicPr>
        <xdr:cNvPr id="3" name="Picture 2">
          <a:extLst>
            <a:ext uri="{FF2B5EF4-FFF2-40B4-BE49-F238E27FC236}">
              <a16:creationId xmlns:a16="http://schemas.microsoft.com/office/drawing/2014/main" id="{337DDE20-474F-4CD3-BB90-C728162AC19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9100" y="406400"/>
          <a:ext cx="2070100" cy="825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3</xdr:col>
      <xdr:colOff>76200</xdr:colOff>
      <xdr:row>2</xdr:row>
      <xdr:rowOff>44450</xdr:rowOff>
    </xdr:from>
    <xdr:to>
      <xdr:col>4</xdr:col>
      <xdr:colOff>3175</xdr:colOff>
      <xdr:row>7</xdr:row>
      <xdr:rowOff>3175</xdr:rowOff>
    </xdr:to>
    <xdr:pic>
      <xdr:nvPicPr>
        <xdr:cNvPr id="2" name="Picture 1">
          <a:extLst>
            <a:ext uri="{FF2B5EF4-FFF2-40B4-BE49-F238E27FC236}">
              <a16:creationId xmlns:a16="http://schemas.microsoft.com/office/drawing/2014/main" id="{FF73C332-D8D9-4778-832E-69DB978CC66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15400" y="368300"/>
          <a:ext cx="2073275" cy="879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57149</xdr:rowOff>
    </xdr:from>
    <xdr:to>
      <xdr:col>3</xdr:col>
      <xdr:colOff>0</xdr:colOff>
      <xdr:row>7</xdr:row>
      <xdr:rowOff>755</xdr:rowOff>
    </xdr:to>
    <xdr:pic>
      <xdr:nvPicPr>
        <xdr:cNvPr id="3" name="Picture 2">
          <a:extLst>
            <a:ext uri="{FF2B5EF4-FFF2-40B4-BE49-F238E27FC236}">
              <a16:creationId xmlns:a16="http://schemas.microsoft.com/office/drawing/2014/main" id="{AEF0C17A-54EB-429C-8DCF-18A59E8F3A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1000" y="380999"/>
          <a:ext cx="2108200" cy="86435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3</xdr:col>
      <xdr:colOff>88900</xdr:colOff>
      <xdr:row>2</xdr:row>
      <xdr:rowOff>57152</xdr:rowOff>
    </xdr:from>
    <xdr:to>
      <xdr:col>3</xdr:col>
      <xdr:colOff>2044700</xdr:colOff>
      <xdr:row>6</xdr:row>
      <xdr:rowOff>349250</xdr:rowOff>
    </xdr:to>
    <xdr:pic>
      <xdr:nvPicPr>
        <xdr:cNvPr id="2" name="Picture 1">
          <a:extLst>
            <a:ext uri="{FF2B5EF4-FFF2-40B4-BE49-F238E27FC236}">
              <a16:creationId xmlns:a16="http://schemas.microsoft.com/office/drawing/2014/main" id="{CA517BB2-B14B-4B28-8BC6-4A749DA0EBB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381002"/>
          <a:ext cx="1955800" cy="10286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82552</xdr:rowOff>
    </xdr:from>
    <xdr:to>
      <xdr:col>2</xdr:col>
      <xdr:colOff>2044700</xdr:colOff>
      <xdr:row>6</xdr:row>
      <xdr:rowOff>360894</xdr:rowOff>
    </xdr:to>
    <xdr:pic>
      <xdr:nvPicPr>
        <xdr:cNvPr id="3" name="Picture 2">
          <a:extLst>
            <a:ext uri="{FF2B5EF4-FFF2-40B4-BE49-F238E27FC236}">
              <a16:creationId xmlns:a16="http://schemas.microsoft.com/office/drawing/2014/main" id="{8633D587-E9DE-4B63-AA33-8D65740F889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781800" y="406402"/>
          <a:ext cx="1955800" cy="10149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3</xdr:col>
      <xdr:colOff>57149</xdr:colOff>
      <xdr:row>2</xdr:row>
      <xdr:rowOff>82552</xdr:rowOff>
    </xdr:from>
    <xdr:to>
      <xdr:col>3</xdr:col>
      <xdr:colOff>2105948</xdr:colOff>
      <xdr:row>6</xdr:row>
      <xdr:rowOff>355600</xdr:rowOff>
    </xdr:to>
    <xdr:pic>
      <xdr:nvPicPr>
        <xdr:cNvPr id="2" name="Picture 1">
          <a:extLst>
            <a:ext uri="{FF2B5EF4-FFF2-40B4-BE49-F238E27FC236}">
              <a16:creationId xmlns:a16="http://schemas.microsoft.com/office/drawing/2014/main" id="{04817C4C-2009-4807-A1E8-4FD17A596D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6349" y="406402"/>
          <a:ext cx="2048799" cy="10096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69850</xdr:colOff>
      <xdr:row>2</xdr:row>
      <xdr:rowOff>38102</xdr:rowOff>
    </xdr:from>
    <xdr:to>
      <xdr:col>3</xdr:col>
      <xdr:colOff>3175</xdr:colOff>
      <xdr:row>6</xdr:row>
      <xdr:rowOff>340360</xdr:rowOff>
    </xdr:to>
    <xdr:pic>
      <xdr:nvPicPr>
        <xdr:cNvPr id="3" name="Picture 2">
          <a:extLst>
            <a:ext uri="{FF2B5EF4-FFF2-40B4-BE49-F238E27FC236}">
              <a16:creationId xmlns:a16="http://schemas.microsoft.com/office/drawing/2014/main" id="{5B4B03CB-1198-4739-885D-57BC781505A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0" y="361952"/>
          <a:ext cx="2079625" cy="10388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3</xdr:col>
      <xdr:colOff>82550</xdr:colOff>
      <xdr:row>2</xdr:row>
      <xdr:rowOff>95250</xdr:rowOff>
    </xdr:from>
    <xdr:to>
      <xdr:col>4</xdr:col>
      <xdr:colOff>0</xdr:colOff>
      <xdr:row>6</xdr:row>
      <xdr:rowOff>146050</xdr:rowOff>
    </xdr:to>
    <xdr:pic>
      <xdr:nvPicPr>
        <xdr:cNvPr id="2" name="Picture 1">
          <a:extLst>
            <a:ext uri="{FF2B5EF4-FFF2-40B4-BE49-F238E27FC236}">
              <a16:creationId xmlns:a16="http://schemas.microsoft.com/office/drawing/2014/main" id="{107BA12C-412B-4C2E-A8B4-0244278F921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1750" y="419100"/>
          <a:ext cx="2063750" cy="787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63500</xdr:rowOff>
    </xdr:from>
    <xdr:to>
      <xdr:col>3</xdr:col>
      <xdr:colOff>0</xdr:colOff>
      <xdr:row>6</xdr:row>
      <xdr:rowOff>155264</xdr:rowOff>
    </xdr:to>
    <xdr:pic>
      <xdr:nvPicPr>
        <xdr:cNvPr id="3" name="Picture 2">
          <a:extLst>
            <a:ext uri="{FF2B5EF4-FFF2-40B4-BE49-F238E27FC236}">
              <a16:creationId xmlns:a16="http://schemas.microsoft.com/office/drawing/2014/main" id="{2EC4880B-CD23-4579-9D12-8D85274CF8E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1000" y="387350"/>
          <a:ext cx="2108200" cy="82836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3</xdr:col>
      <xdr:colOff>76200</xdr:colOff>
      <xdr:row>2</xdr:row>
      <xdr:rowOff>127001</xdr:rowOff>
    </xdr:from>
    <xdr:to>
      <xdr:col>4</xdr:col>
      <xdr:colOff>0</xdr:colOff>
      <xdr:row>6</xdr:row>
      <xdr:rowOff>342900</xdr:rowOff>
    </xdr:to>
    <xdr:pic>
      <xdr:nvPicPr>
        <xdr:cNvPr id="2" name="Picture 1">
          <a:extLst>
            <a:ext uri="{FF2B5EF4-FFF2-40B4-BE49-F238E27FC236}">
              <a16:creationId xmlns:a16="http://schemas.microsoft.com/office/drawing/2014/main" id="{BD42739C-AC3A-4D17-83AF-7080B399B3E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15400" y="450851"/>
          <a:ext cx="2070100" cy="952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76203</xdr:rowOff>
    </xdr:from>
    <xdr:to>
      <xdr:col>3</xdr:col>
      <xdr:colOff>3175</xdr:colOff>
      <xdr:row>6</xdr:row>
      <xdr:rowOff>269332</xdr:rowOff>
    </xdr:to>
    <xdr:pic>
      <xdr:nvPicPr>
        <xdr:cNvPr id="3" name="Picture 2">
          <a:extLst>
            <a:ext uri="{FF2B5EF4-FFF2-40B4-BE49-F238E27FC236}">
              <a16:creationId xmlns:a16="http://schemas.microsoft.com/office/drawing/2014/main" id="{6C71879C-0A0C-4D1D-852A-11E6A1B6D4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0050" y="400053"/>
          <a:ext cx="2092325" cy="9297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3</xdr:col>
      <xdr:colOff>57150</xdr:colOff>
      <xdr:row>2</xdr:row>
      <xdr:rowOff>95251</xdr:rowOff>
    </xdr:from>
    <xdr:to>
      <xdr:col>4</xdr:col>
      <xdr:colOff>3175</xdr:colOff>
      <xdr:row>6</xdr:row>
      <xdr:rowOff>298450</xdr:rowOff>
    </xdr:to>
    <xdr:pic>
      <xdr:nvPicPr>
        <xdr:cNvPr id="2" name="Picture 1">
          <a:extLst>
            <a:ext uri="{FF2B5EF4-FFF2-40B4-BE49-F238E27FC236}">
              <a16:creationId xmlns:a16="http://schemas.microsoft.com/office/drawing/2014/main" id="{2A6E6FF6-C433-4EC1-BA83-F4B44A8C63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6350" y="419101"/>
          <a:ext cx="2092325" cy="939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57152</xdr:rowOff>
    </xdr:from>
    <xdr:to>
      <xdr:col>2</xdr:col>
      <xdr:colOff>2044700</xdr:colOff>
      <xdr:row>6</xdr:row>
      <xdr:rowOff>269471</xdr:rowOff>
    </xdr:to>
    <xdr:pic>
      <xdr:nvPicPr>
        <xdr:cNvPr id="3" name="Picture 2">
          <a:extLst>
            <a:ext uri="{FF2B5EF4-FFF2-40B4-BE49-F238E27FC236}">
              <a16:creationId xmlns:a16="http://schemas.microsoft.com/office/drawing/2014/main" id="{393E928F-37E8-40BC-A707-3E408DEC17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24650" y="381002"/>
          <a:ext cx="2012950" cy="9489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3</xdr:col>
      <xdr:colOff>31750</xdr:colOff>
      <xdr:row>2</xdr:row>
      <xdr:rowOff>57152</xdr:rowOff>
    </xdr:from>
    <xdr:to>
      <xdr:col>4</xdr:col>
      <xdr:colOff>0</xdr:colOff>
      <xdr:row>6</xdr:row>
      <xdr:rowOff>336550</xdr:rowOff>
    </xdr:to>
    <xdr:pic>
      <xdr:nvPicPr>
        <xdr:cNvPr id="2" name="Picture 1">
          <a:extLst>
            <a:ext uri="{FF2B5EF4-FFF2-40B4-BE49-F238E27FC236}">
              <a16:creationId xmlns:a16="http://schemas.microsoft.com/office/drawing/2014/main" id="{3DFA1C7C-323F-4E54-A76F-F00BD94CF1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70950" y="381002"/>
          <a:ext cx="2114550" cy="1015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2</xdr:row>
      <xdr:rowOff>57152</xdr:rowOff>
    </xdr:from>
    <xdr:to>
      <xdr:col>2</xdr:col>
      <xdr:colOff>2044700</xdr:colOff>
      <xdr:row>6</xdr:row>
      <xdr:rowOff>336550</xdr:rowOff>
    </xdr:to>
    <xdr:pic>
      <xdr:nvPicPr>
        <xdr:cNvPr id="3" name="Picture 2">
          <a:extLst>
            <a:ext uri="{FF2B5EF4-FFF2-40B4-BE49-F238E27FC236}">
              <a16:creationId xmlns:a16="http://schemas.microsoft.com/office/drawing/2014/main" id="{24F0208B-FEDA-4852-8E84-56BEFF9A94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92900" y="381002"/>
          <a:ext cx="2044700" cy="1015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3</xdr:col>
      <xdr:colOff>139700</xdr:colOff>
      <xdr:row>2</xdr:row>
      <xdr:rowOff>1</xdr:rowOff>
    </xdr:from>
    <xdr:to>
      <xdr:col>3</xdr:col>
      <xdr:colOff>2019300</xdr:colOff>
      <xdr:row>6</xdr:row>
      <xdr:rowOff>311151</xdr:rowOff>
    </xdr:to>
    <xdr:pic>
      <xdr:nvPicPr>
        <xdr:cNvPr id="2" name="Picture 1">
          <a:extLst>
            <a:ext uri="{FF2B5EF4-FFF2-40B4-BE49-F238E27FC236}">
              <a16:creationId xmlns:a16="http://schemas.microsoft.com/office/drawing/2014/main" id="{F337FCE2-767F-4CA0-9EE6-1AFA3E5AE5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8900" y="323851"/>
          <a:ext cx="18796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57150</xdr:colOff>
      <xdr:row>2</xdr:row>
      <xdr:rowOff>38102</xdr:rowOff>
    </xdr:from>
    <xdr:to>
      <xdr:col>3</xdr:col>
      <xdr:colOff>3175</xdr:colOff>
      <xdr:row>6</xdr:row>
      <xdr:rowOff>341652</xdr:rowOff>
    </xdr:to>
    <xdr:pic>
      <xdr:nvPicPr>
        <xdr:cNvPr id="3" name="Picture 2">
          <a:extLst>
            <a:ext uri="{FF2B5EF4-FFF2-40B4-BE49-F238E27FC236}">
              <a16:creationId xmlns:a16="http://schemas.microsoft.com/office/drawing/2014/main" id="{10E366D4-1B43-4660-8367-61037E1824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50050" y="361952"/>
          <a:ext cx="2092325" cy="1040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3</xdr:col>
      <xdr:colOff>31750</xdr:colOff>
      <xdr:row>2</xdr:row>
      <xdr:rowOff>76201</xdr:rowOff>
    </xdr:from>
    <xdr:to>
      <xdr:col>4</xdr:col>
      <xdr:colOff>3175</xdr:colOff>
      <xdr:row>7</xdr:row>
      <xdr:rowOff>50800</xdr:rowOff>
    </xdr:to>
    <xdr:pic>
      <xdr:nvPicPr>
        <xdr:cNvPr id="2" name="Picture 1">
          <a:extLst>
            <a:ext uri="{FF2B5EF4-FFF2-40B4-BE49-F238E27FC236}">
              <a16:creationId xmlns:a16="http://schemas.microsoft.com/office/drawing/2014/main" id="{E1E37838-79D1-481E-AB1A-BBF0FA5210C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70950" y="400051"/>
          <a:ext cx="2117725" cy="1079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38102</xdr:rowOff>
    </xdr:from>
    <xdr:to>
      <xdr:col>3</xdr:col>
      <xdr:colOff>3175</xdr:colOff>
      <xdr:row>7</xdr:row>
      <xdr:rowOff>17968</xdr:rowOff>
    </xdr:to>
    <xdr:pic>
      <xdr:nvPicPr>
        <xdr:cNvPr id="3" name="Picture 2">
          <a:extLst>
            <a:ext uri="{FF2B5EF4-FFF2-40B4-BE49-F238E27FC236}">
              <a16:creationId xmlns:a16="http://schemas.microsoft.com/office/drawing/2014/main" id="{74944F27-1822-4F4A-8D08-FE17696FE5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24650" y="361952"/>
          <a:ext cx="2117725" cy="10847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3</xdr:col>
      <xdr:colOff>0</xdr:colOff>
      <xdr:row>2</xdr:row>
      <xdr:rowOff>82551</xdr:rowOff>
    </xdr:from>
    <xdr:to>
      <xdr:col>3</xdr:col>
      <xdr:colOff>2044700</xdr:colOff>
      <xdr:row>6</xdr:row>
      <xdr:rowOff>139700</xdr:rowOff>
    </xdr:to>
    <xdr:pic>
      <xdr:nvPicPr>
        <xdr:cNvPr id="2" name="Picture 1">
          <a:extLst>
            <a:ext uri="{FF2B5EF4-FFF2-40B4-BE49-F238E27FC236}">
              <a16:creationId xmlns:a16="http://schemas.microsoft.com/office/drawing/2014/main" id="{DE3F2B2A-25A1-4FA6-A315-29C04B8D460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39200" y="406401"/>
          <a:ext cx="2044700" cy="7937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12700</xdr:colOff>
      <xdr:row>2</xdr:row>
      <xdr:rowOff>76201</xdr:rowOff>
    </xdr:from>
    <xdr:to>
      <xdr:col>2</xdr:col>
      <xdr:colOff>2025650</xdr:colOff>
      <xdr:row>6</xdr:row>
      <xdr:rowOff>133350</xdr:rowOff>
    </xdr:to>
    <xdr:pic>
      <xdr:nvPicPr>
        <xdr:cNvPr id="3" name="Picture 2">
          <a:extLst>
            <a:ext uri="{FF2B5EF4-FFF2-40B4-BE49-F238E27FC236}">
              <a16:creationId xmlns:a16="http://schemas.microsoft.com/office/drawing/2014/main" id="{244C1717-9C83-40C1-8AD5-EABDBDD6C46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05600" y="400051"/>
          <a:ext cx="2012950" cy="7937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3</xdr:col>
      <xdr:colOff>19050</xdr:colOff>
      <xdr:row>2</xdr:row>
      <xdr:rowOff>76201</xdr:rowOff>
    </xdr:from>
    <xdr:to>
      <xdr:col>3</xdr:col>
      <xdr:colOff>2038350</xdr:colOff>
      <xdr:row>6</xdr:row>
      <xdr:rowOff>349250</xdr:rowOff>
    </xdr:to>
    <xdr:pic>
      <xdr:nvPicPr>
        <xdr:cNvPr id="2" name="Picture 5">
          <a:extLst>
            <a:ext uri="{FF2B5EF4-FFF2-40B4-BE49-F238E27FC236}">
              <a16:creationId xmlns:a16="http://schemas.microsoft.com/office/drawing/2014/main" id="{6F6A0B17-12E1-45F1-A139-110C896A68F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58250" y="400051"/>
          <a:ext cx="2019300" cy="10096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19050</xdr:colOff>
      <xdr:row>2</xdr:row>
      <xdr:rowOff>76201</xdr:rowOff>
    </xdr:from>
    <xdr:to>
      <xdr:col>3</xdr:col>
      <xdr:colOff>3175</xdr:colOff>
      <xdr:row>6</xdr:row>
      <xdr:rowOff>347492</xdr:rowOff>
    </xdr:to>
    <xdr:pic>
      <xdr:nvPicPr>
        <xdr:cNvPr id="3" name="Picture 6">
          <a:extLst>
            <a:ext uri="{FF2B5EF4-FFF2-40B4-BE49-F238E27FC236}">
              <a16:creationId xmlns:a16="http://schemas.microsoft.com/office/drawing/2014/main" id="{571012B1-96A2-46D7-92BF-E962E1F84B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11950" y="400051"/>
          <a:ext cx="2130425" cy="10078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3</xdr:col>
      <xdr:colOff>82550</xdr:colOff>
      <xdr:row>2</xdr:row>
      <xdr:rowOff>82552</xdr:rowOff>
    </xdr:from>
    <xdr:to>
      <xdr:col>4</xdr:col>
      <xdr:colOff>0</xdr:colOff>
      <xdr:row>6</xdr:row>
      <xdr:rowOff>342900</xdr:rowOff>
    </xdr:to>
    <xdr:pic>
      <xdr:nvPicPr>
        <xdr:cNvPr id="2" name="Picture 1">
          <a:extLst>
            <a:ext uri="{FF2B5EF4-FFF2-40B4-BE49-F238E27FC236}">
              <a16:creationId xmlns:a16="http://schemas.microsoft.com/office/drawing/2014/main" id="{1F3EAFA6-B1C0-4CAD-845C-D352F861913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1750" y="406402"/>
          <a:ext cx="2063750" cy="996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82552</xdr:rowOff>
    </xdr:from>
    <xdr:to>
      <xdr:col>3</xdr:col>
      <xdr:colOff>3175</xdr:colOff>
      <xdr:row>6</xdr:row>
      <xdr:rowOff>349965</xdr:rowOff>
    </xdr:to>
    <xdr:pic>
      <xdr:nvPicPr>
        <xdr:cNvPr id="3" name="Picture 2">
          <a:extLst>
            <a:ext uri="{FF2B5EF4-FFF2-40B4-BE49-F238E27FC236}">
              <a16:creationId xmlns:a16="http://schemas.microsoft.com/office/drawing/2014/main" id="{E43613B4-D79C-4A70-896B-755AC327750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1000" y="406402"/>
          <a:ext cx="2111375" cy="10040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3</xdr:col>
      <xdr:colOff>139700</xdr:colOff>
      <xdr:row>2</xdr:row>
      <xdr:rowOff>69851</xdr:rowOff>
    </xdr:from>
    <xdr:to>
      <xdr:col>3</xdr:col>
      <xdr:colOff>1968500</xdr:colOff>
      <xdr:row>6</xdr:row>
      <xdr:rowOff>349251</xdr:rowOff>
    </xdr:to>
    <xdr:pic>
      <xdr:nvPicPr>
        <xdr:cNvPr id="2" name="Picture 1">
          <a:extLst>
            <a:ext uri="{FF2B5EF4-FFF2-40B4-BE49-F238E27FC236}">
              <a16:creationId xmlns:a16="http://schemas.microsoft.com/office/drawing/2014/main" id="{4FDFACA5-6546-4539-A9D1-12606240AE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78900" y="393701"/>
          <a:ext cx="1828800" cy="1016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107950</xdr:colOff>
      <xdr:row>2</xdr:row>
      <xdr:rowOff>25400</xdr:rowOff>
    </xdr:from>
    <xdr:to>
      <xdr:col>2</xdr:col>
      <xdr:colOff>1974850</xdr:colOff>
      <xdr:row>6</xdr:row>
      <xdr:rowOff>315427</xdr:rowOff>
    </xdr:to>
    <xdr:pic>
      <xdr:nvPicPr>
        <xdr:cNvPr id="3" name="Picture 2">
          <a:extLst>
            <a:ext uri="{FF2B5EF4-FFF2-40B4-BE49-F238E27FC236}">
              <a16:creationId xmlns:a16="http://schemas.microsoft.com/office/drawing/2014/main" id="{D4285008-C226-47E8-8DB0-9FBC9F8DAF5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00850" y="349250"/>
          <a:ext cx="1866900" cy="10266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3</xdr:col>
      <xdr:colOff>50800</xdr:colOff>
      <xdr:row>2</xdr:row>
      <xdr:rowOff>76201</xdr:rowOff>
    </xdr:from>
    <xdr:to>
      <xdr:col>3</xdr:col>
      <xdr:colOff>2025650</xdr:colOff>
      <xdr:row>6</xdr:row>
      <xdr:rowOff>146051</xdr:rowOff>
    </xdr:to>
    <xdr:pic>
      <xdr:nvPicPr>
        <xdr:cNvPr id="2" name="Picture 1">
          <a:extLst>
            <a:ext uri="{FF2B5EF4-FFF2-40B4-BE49-F238E27FC236}">
              <a16:creationId xmlns:a16="http://schemas.microsoft.com/office/drawing/2014/main" id="{7F0671E3-FF65-43A9-BCB1-58C88C9E89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0000" y="400051"/>
          <a:ext cx="1974850" cy="80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38100</xdr:colOff>
      <xdr:row>2</xdr:row>
      <xdr:rowOff>57151</xdr:rowOff>
    </xdr:from>
    <xdr:to>
      <xdr:col>3</xdr:col>
      <xdr:colOff>0</xdr:colOff>
      <xdr:row>6</xdr:row>
      <xdr:rowOff>132712</xdr:rowOff>
    </xdr:to>
    <xdr:pic>
      <xdr:nvPicPr>
        <xdr:cNvPr id="3" name="Picture 2">
          <a:extLst>
            <a:ext uri="{FF2B5EF4-FFF2-40B4-BE49-F238E27FC236}">
              <a16:creationId xmlns:a16="http://schemas.microsoft.com/office/drawing/2014/main" id="{F483269B-3FC3-480E-A6A4-9273A458F41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31000" y="381001"/>
          <a:ext cx="2108200" cy="8121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3</xdr:col>
      <xdr:colOff>101600</xdr:colOff>
      <xdr:row>2</xdr:row>
      <xdr:rowOff>82551</xdr:rowOff>
    </xdr:from>
    <xdr:to>
      <xdr:col>3</xdr:col>
      <xdr:colOff>2019300</xdr:colOff>
      <xdr:row>7</xdr:row>
      <xdr:rowOff>6350</xdr:rowOff>
    </xdr:to>
    <xdr:pic>
      <xdr:nvPicPr>
        <xdr:cNvPr id="2" name="Picture 1">
          <a:extLst>
            <a:ext uri="{FF2B5EF4-FFF2-40B4-BE49-F238E27FC236}">
              <a16:creationId xmlns:a16="http://schemas.microsoft.com/office/drawing/2014/main" id="{3F0C14C3-D5B8-4EA6-966A-1EFC96E9664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40800" y="406401"/>
          <a:ext cx="1917700" cy="10286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31750</xdr:colOff>
      <xdr:row>2</xdr:row>
      <xdr:rowOff>25401</xdr:rowOff>
    </xdr:from>
    <xdr:to>
      <xdr:col>3</xdr:col>
      <xdr:colOff>3175</xdr:colOff>
      <xdr:row>6</xdr:row>
      <xdr:rowOff>337318</xdr:rowOff>
    </xdr:to>
    <xdr:pic>
      <xdr:nvPicPr>
        <xdr:cNvPr id="3" name="Picture 2">
          <a:extLst>
            <a:ext uri="{FF2B5EF4-FFF2-40B4-BE49-F238E27FC236}">
              <a16:creationId xmlns:a16="http://schemas.microsoft.com/office/drawing/2014/main" id="{B5BEB3A8-5956-4032-9908-5E0DE125843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24650" y="349251"/>
          <a:ext cx="2117725" cy="10485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3</xdr:col>
      <xdr:colOff>69850</xdr:colOff>
      <xdr:row>2</xdr:row>
      <xdr:rowOff>57151</xdr:rowOff>
    </xdr:from>
    <xdr:to>
      <xdr:col>3</xdr:col>
      <xdr:colOff>1943100</xdr:colOff>
      <xdr:row>6</xdr:row>
      <xdr:rowOff>158751</xdr:rowOff>
    </xdr:to>
    <xdr:pic>
      <xdr:nvPicPr>
        <xdr:cNvPr id="2" name="Picture 1">
          <a:extLst>
            <a:ext uri="{FF2B5EF4-FFF2-40B4-BE49-F238E27FC236}">
              <a16:creationId xmlns:a16="http://schemas.microsoft.com/office/drawing/2014/main" id="{35DFEE2C-1BB2-42AD-AB73-58A9F57832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9050" y="381001"/>
          <a:ext cx="187325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38100</xdr:rowOff>
    </xdr:from>
    <xdr:to>
      <xdr:col>2</xdr:col>
      <xdr:colOff>2044700</xdr:colOff>
      <xdr:row>6</xdr:row>
      <xdr:rowOff>148842</xdr:rowOff>
    </xdr:to>
    <xdr:pic>
      <xdr:nvPicPr>
        <xdr:cNvPr id="3" name="Picture 2">
          <a:extLst>
            <a:ext uri="{FF2B5EF4-FFF2-40B4-BE49-F238E27FC236}">
              <a16:creationId xmlns:a16="http://schemas.microsoft.com/office/drawing/2014/main" id="{63DF9B72-0A46-4C85-9536-6BB2E2AF716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43700" y="361950"/>
          <a:ext cx="1993900" cy="8473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3</xdr:col>
      <xdr:colOff>57150</xdr:colOff>
      <xdr:row>2</xdr:row>
      <xdr:rowOff>101601</xdr:rowOff>
    </xdr:from>
    <xdr:to>
      <xdr:col>4</xdr:col>
      <xdr:colOff>0</xdr:colOff>
      <xdr:row>5</xdr:row>
      <xdr:rowOff>146050</xdr:rowOff>
    </xdr:to>
    <xdr:pic>
      <xdr:nvPicPr>
        <xdr:cNvPr id="2" name="Picture 1">
          <a:extLst>
            <a:ext uri="{FF2B5EF4-FFF2-40B4-BE49-F238E27FC236}">
              <a16:creationId xmlns:a16="http://schemas.microsoft.com/office/drawing/2014/main" id="{30D896C7-45FE-425E-BA72-327A579BB99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96350" y="425451"/>
          <a:ext cx="2089150" cy="781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69850</xdr:colOff>
      <xdr:row>2</xdr:row>
      <xdr:rowOff>76200</xdr:rowOff>
    </xdr:from>
    <xdr:to>
      <xdr:col>3</xdr:col>
      <xdr:colOff>3175</xdr:colOff>
      <xdr:row>5</xdr:row>
      <xdr:rowOff>125770</xdr:rowOff>
    </xdr:to>
    <xdr:pic>
      <xdr:nvPicPr>
        <xdr:cNvPr id="3" name="Picture 2">
          <a:extLst>
            <a:ext uri="{FF2B5EF4-FFF2-40B4-BE49-F238E27FC236}">
              <a16:creationId xmlns:a16="http://schemas.microsoft.com/office/drawing/2014/main" id="{3F8C6B91-3143-45EE-8FEA-1DE6B5D81F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0" y="400050"/>
          <a:ext cx="2079625" cy="7861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3</xdr:col>
      <xdr:colOff>69850</xdr:colOff>
      <xdr:row>2</xdr:row>
      <xdr:rowOff>44451</xdr:rowOff>
    </xdr:from>
    <xdr:to>
      <xdr:col>4</xdr:col>
      <xdr:colOff>0</xdr:colOff>
      <xdr:row>6</xdr:row>
      <xdr:rowOff>364687</xdr:rowOff>
    </xdr:to>
    <xdr:pic>
      <xdr:nvPicPr>
        <xdr:cNvPr id="2" name="Picture 1">
          <a:extLst>
            <a:ext uri="{FF2B5EF4-FFF2-40B4-BE49-F238E27FC236}">
              <a16:creationId xmlns:a16="http://schemas.microsoft.com/office/drawing/2014/main" id="{7CE65205-7F7B-4787-893B-F761D5660A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09050" y="368301"/>
          <a:ext cx="2076450" cy="10568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88900</xdr:colOff>
      <xdr:row>2</xdr:row>
      <xdr:rowOff>19051</xdr:rowOff>
    </xdr:from>
    <xdr:to>
      <xdr:col>3</xdr:col>
      <xdr:colOff>0</xdr:colOff>
      <xdr:row>6</xdr:row>
      <xdr:rowOff>342900</xdr:rowOff>
    </xdr:to>
    <xdr:pic>
      <xdr:nvPicPr>
        <xdr:cNvPr id="3" name="Picture 2">
          <a:extLst>
            <a:ext uri="{FF2B5EF4-FFF2-40B4-BE49-F238E27FC236}">
              <a16:creationId xmlns:a16="http://schemas.microsoft.com/office/drawing/2014/main" id="{DB35F383-4B52-4BBC-9C9E-FF85760C25B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81800" y="342901"/>
          <a:ext cx="2057400" cy="1060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2</xdr:col>
      <xdr:colOff>2127250</xdr:colOff>
      <xdr:row>2</xdr:row>
      <xdr:rowOff>25400</xdr:rowOff>
    </xdr:from>
    <xdr:to>
      <xdr:col>3</xdr:col>
      <xdr:colOff>2057400</xdr:colOff>
      <xdr:row>7</xdr:row>
      <xdr:rowOff>95250</xdr:rowOff>
    </xdr:to>
    <xdr:pic>
      <xdr:nvPicPr>
        <xdr:cNvPr id="2" name="Picture 1">
          <a:extLst>
            <a:ext uri="{FF2B5EF4-FFF2-40B4-BE49-F238E27FC236}">
              <a16:creationId xmlns:a16="http://schemas.microsoft.com/office/drawing/2014/main" id="{E142F672-A4CA-4B84-A483-589195D08C8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20150" y="349250"/>
          <a:ext cx="207645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2</xdr:row>
      <xdr:rowOff>0</xdr:rowOff>
    </xdr:from>
    <xdr:to>
      <xdr:col>2</xdr:col>
      <xdr:colOff>2057400</xdr:colOff>
      <xdr:row>7</xdr:row>
      <xdr:rowOff>73237</xdr:rowOff>
    </xdr:to>
    <xdr:pic>
      <xdr:nvPicPr>
        <xdr:cNvPr id="3" name="Picture 2">
          <a:extLst>
            <a:ext uri="{FF2B5EF4-FFF2-40B4-BE49-F238E27FC236}">
              <a16:creationId xmlns:a16="http://schemas.microsoft.com/office/drawing/2014/main" id="{72C2B869-F230-4E0F-9D19-0852AD1FDF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92900" y="323850"/>
          <a:ext cx="2057400" cy="9939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2</xdr:col>
      <xdr:colOff>2127250</xdr:colOff>
      <xdr:row>2</xdr:row>
      <xdr:rowOff>25400</xdr:rowOff>
    </xdr:from>
    <xdr:to>
      <xdr:col>3</xdr:col>
      <xdr:colOff>2057400</xdr:colOff>
      <xdr:row>7</xdr:row>
      <xdr:rowOff>161486</xdr:rowOff>
    </xdr:to>
    <xdr:pic>
      <xdr:nvPicPr>
        <xdr:cNvPr id="2" name="Picture 1">
          <a:extLst>
            <a:ext uri="{FF2B5EF4-FFF2-40B4-BE49-F238E27FC236}">
              <a16:creationId xmlns:a16="http://schemas.microsoft.com/office/drawing/2014/main" id="{08446BB3-FA7D-42CC-AA11-39362E55F0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20150" y="349250"/>
          <a:ext cx="2076450" cy="10568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2</xdr:row>
      <xdr:rowOff>0</xdr:rowOff>
    </xdr:from>
    <xdr:to>
      <xdr:col>2</xdr:col>
      <xdr:colOff>2057400</xdr:colOff>
      <xdr:row>7</xdr:row>
      <xdr:rowOff>139699</xdr:rowOff>
    </xdr:to>
    <xdr:pic>
      <xdr:nvPicPr>
        <xdr:cNvPr id="3" name="Picture 2">
          <a:extLst>
            <a:ext uri="{FF2B5EF4-FFF2-40B4-BE49-F238E27FC236}">
              <a16:creationId xmlns:a16="http://schemas.microsoft.com/office/drawing/2014/main" id="{244A02E7-4763-479F-A750-79887DEA99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92900" y="323850"/>
          <a:ext cx="2057400" cy="1060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2</xdr:col>
      <xdr:colOff>2127250</xdr:colOff>
      <xdr:row>2</xdr:row>
      <xdr:rowOff>25400</xdr:rowOff>
    </xdr:from>
    <xdr:to>
      <xdr:col>3</xdr:col>
      <xdr:colOff>2057400</xdr:colOff>
      <xdr:row>7</xdr:row>
      <xdr:rowOff>161486</xdr:rowOff>
    </xdr:to>
    <xdr:pic>
      <xdr:nvPicPr>
        <xdr:cNvPr id="2" name="Picture 1">
          <a:extLst>
            <a:ext uri="{FF2B5EF4-FFF2-40B4-BE49-F238E27FC236}">
              <a16:creationId xmlns:a16="http://schemas.microsoft.com/office/drawing/2014/main" id="{A34390CD-B56A-444D-8E7E-030721EF9B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20150" y="349250"/>
          <a:ext cx="2076450" cy="10568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0</xdr:colOff>
      <xdr:row>2</xdr:row>
      <xdr:rowOff>0</xdr:rowOff>
    </xdr:from>
    <xdr:to>
      <xdr:col>2</xdr:col>
      <xdr:colOff>2057400</xdr:colOff>
      <xdr:row>7</xdr:row>
      <xdr:rowOff>139699</xdr:rowOff>
    </xdr:to>
    <xdr:pic>
      <xdr:nvPicPr>
        <xdr:cNvPr id="3" name="Picture 2">
          <a:extLst>
            <a:ext uri="{FF2B5EF4-FFF2-40B4-BE49-F238E27FC236}">
              <a16:creationId xmlns:a16="http://schemas.microsoft.com/office/drawing/2014/main" id="{C0343C98-09B7-47E0-B9AA-3E1BE4994B9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692900" y="323850"/>
          <a:ext cx="2057400" cy="1060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editAs="oneCell">
    <xdr:from>
      <xdr:col>3</xdr:col>
      <xdr:colOff>50800</xdr:colOff>
      <xdr:row>2</xdr:row>
      <xdr:rowOff>63501</xdr:rowOff>
    </xdr:from>
    <xdr:to>
      <xdr:col>4</xdr:col>
      <xdr:colOff>0</xdr:colOff>
      <xdr:row>7</xdr:row>
      <xdr:rowOff>228600</xdr:rowOff>
    </xdr:to>
    <xdr:pic>
      <xdr:nvPicPr>
        <xdr:cNvPr id="2" name="Picture 1">
          <a:extLst>
            <a:ext uri="{FF2B5EF4-FFF2-40B4-BE49-F238E27FC236}">
              <a16:creationId xmlns:a16="http://schemas.microsoft.com/office/drawing/2014/main" id="{B3445E4C-2867-4A6A-B449-6C0D1E9E46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890000" y="387351"/>
          <a:ext cx="2095500" cy="1085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101600</xdr:colOff>
      <xdr:row>2</xdr:row>
      <xdr:rowOff>57150</xdr:rowOff>
    </xdr:from>
    <xdr:to>
      <xdr:col>3</xdr:col>
      <xdr:colOff>3175</xdr:colOff>
      <xdr:row>7</xdr:row>
      <xdr:rowOff>220181</xdr:rowOff>
    </xdr:to>
    <xdr:pic>
      <xdr:nvPicPr>
        <xdr:cNvPr id="3" name="Picture 2">
          <a:extLst>
            <a:ext uri="{FF2B5EF4-FFF2-40B4-BE49-F238E27FC236}">
              <a16:creationId xmlns:a16="http://schemas.microsoft.com/office/drawing/2014/main" id="{5334B41F-7AF9-4477-A83D-4AC14F9728C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6794500" y="381000"/>
          <a:ext cx="2047875" cy="10837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3</xdr:col>
      <xdr:colOff>38100</xdr:colOff>
      <xdr:row>2</xdr:row>
      <xdr:rowOff>82551</xdr:rowOff>
    </xdr:from>
    <xdr:to>
      <xdr:col>4</xdr:col>
      <xdr:colOff>0</xdr:colOff>
      <xdr:row>6</xdr:row>
      <xdr:rowOff>273050</xdr:rowOff>
    </xdr:to>
    <xdr:pic>
      <xdr:nvPicPr>
        <xdr:cNvPr id="2" name="Picture 1">
          <a:extLst>
            <a:ext uri="{FF2B5EF4-FFF2-40B4-BE49-F238E27FC236}">
              <a16:creationId xmlns:a16="http://schemas.microsoft.com/office/drawing/2014/main" id="{FB11201E-0EF7-4D7C-9DFF-9942D37870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77300" y="406401"/>
          <a:ext cx="2108200" cy="9270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50800</xdr:colOff>
      <xdr:row>2</xdr:row>
      <xdr:rowOff>25401</xdr:rowOff>
    </xdr:from>
    <xdr:to>
      <xdr:col>2</xdr:col>
      <xdr:colOff>2044700</xdr:colOff>
      <xdr:row>6</xdr:row>
      <xdr:rowOff>237743</xdr:rowOff>
    </xdr:to>
    <xdr:pic>
      <xdr:nvPicPr>
        <xdr:cNvPr id="3" name="Picture 2">
          <a:extLst>
            <a:ext uri="{FF2B5EF4-FFF2-40B4-BE49-F238E27FC236}">
              <a16:creationId xmlns:a16="http://schemas.microsoft.com/office/drawing/2014/main" id="{4EC72996-BB99-48A2-A0B0-D1840CD3008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43700" y="349251"/>
          <a:ext cx="1993900" cy="9489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2</xdr:col>
      <xdr:colOff>19050</xdr:colOff>
      <xdr:row>2</xdr:row>
      <xdr:rowOff>63500</xdr:rowOff>
    </xdr:from>
    <xdr:to>
      <xdr:col>3</xdr:col>
      <xdr:colOff>0</xdr:colOff>
      <xdr:row>7</xdr:row>
      <xdr:rowOff>191398</xdr:rowOff>
    </xdr:to>
    <xdr:pic>
      <xdr:nvPicPr>
        <xdr:cNvPr id="4" name="Picture 2">
          <a:extLst>
            <a:ext uri="{FF2B5EF4-FFF2-40B4-BE49-F238E27FC236}">
              <a16:creationId xmlns:a16="http://schemas.microsoft.com/office/drawing/2014/main" id="{8AF0425E-F403-4157-87E1-CB74F0BBA0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11950" y="387350"/>
          <a:ext cx="2127250" cy="14169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19050</xdr:colOff>
      <xdr:row>2</xdr:row>
      <xdr:rowOff>95250</xdr:rowOff>
    </xdr:from>
    <xdr:to>
      <xdr:col>3</xdr:col>
      <xdr:colOff>2044700</xdr:colOff>
      <xdr:row>7</xdr:row>
      <xdr:rowOff>215900</xdr:rowOff>
    </xdr:to>
    <xdr:pic>
      <xdr:nvPicPr>
        <xdr:cNvPr id="5" name="Picture 4">
          <a:extLst>
            <a:ext uri="{FF2B5EF4-FFF2-40B4-BE49-F238E27FC236}">
              <a16:creationId xmlns:a16="http://schemas.microsoft.com/office/drawing/2014/main" id="{F7170D48-E450-4C03-AD83-404CC04198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58250" y="419100"/>
          <a:ext cx="2025650" cy="1409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2.xml><?xml version="1.0" encoding="utf-8"?>
<xdr:wsDr xmlns:xdr="http://schemas.openxmlformats.org/drawingml/2006/spreadsheetDrawing" xmlns:a="http://schemas.openxmlformats.org/drawingml/2006/main">
  <xdr:twoCellAnchor editAs="oneCell">
    <xdr:from>
      <xdr:col>3</xdr:col>
      <xdr:colOff>88900</xdr:colOff>
      <xdr:row>2</xdr:row>
      <xdr:rowOff>25400</xdr:rowOff>
    </xdr:from>
    <xdr:to>
      <xdr:col>4</xdr:col>
      <xdr:colOff>0</xdr:colOff>
      <xdr:row>7</xdr:row>
      <xdr:rowOff>31750</xdr:rowOff>
    </xdr:to>
    <xdr:pic>
      <xdr:nvPicPr>
        <xdr:cNvPr id="4" name="Picture 3">
          <a:extLst>
            <a:ext uri="{FF2B5EF4-FFF2-40B4-BE49-F238E27FC236}">
              <a16:creationId xmlns:a16="http://schemas.microsoft.com/office/drawing/2014/main" id="{AB539E03-01E5-4DE2-B32E-4EA5BD6E7EC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928100" y="349250"/>
          <a:ext cx="2057400" cy="111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69850</xdr:colOff>
      <xdr:row>2</xdr:row>
      <xdr:rowOff>19053</xdr:rowOff>
    </xdr:from>
    <xdr:to>
      <xdr:col>3</xdr:col>
      <xdr:colOff>3175</xdr:colOff>
      <xdr:row>7</xdr:row>
      <xdr:rowOff>26255</xdr:rowOff>
    </xdr:to>
    <xdr:pic>
      <xdr:nvPicPr>
        <xdr:cNvPr id="5" name="Picture 6">
          <a:extLst>
            <a:ext uri="{FF2B5EF4-FFF2-40B4-BE49-F238E27FC236}">
              <a16:creationId xmlns:a16="http://schemas.microsoft.com/office/drawing/2014/main" id="{8F9FD4D3-D77B-47CA-99CC-2417E87A89F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62750" y="342903"/>
          <a:ext cx="2079625" cy="11121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3.xml><?xml version="1.0" encoding="utf-8"?>
<xdr:wsDr xmlns:xdr="http://schemas.openxmlformats.org/drawingml/2006/spreadsheetDrawing" xmlns:a="http://schemas.openxmlformats.org/drawingml/2006/main">
  <xdr:twoCellAnchor editAs="oneCell">
    <xdr:from>
      <xdr:col>2</xdr:col>
      <xdr:colOff>31750</xdr:colOff>
      <xdr:row>2</xdr:row>
      <xdr:rowOff>38101</xdr:rowOff>
    </xdr:from>
    <xdr:to>
      <xdr:col>3</xdr:col>
      <xdr:colOff>0</xdr:colOff>
      <xdr:row>7</xdr:row>
      <xdr:rowOff>130818</xdr:rowOff>
    </xdr:to>
    <xdr:pic>
      <xdr:nvPicPr>
        <xdr:cNvPr id="4" name="Picture 2">
          <a:extLst>
            <a:ext uri="{FF2B5EF4-FFF2-40B4-BE49-F238E27FC236}">
              <a16:creationId xmlns:a16="http://schemas.microsoft.com/office/drawing/2014/main" id="{4D9AE231-E6C9-46CD-B7B4-63FD9B7D4FC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24650" y="361951"/>
          <a:ext cx="2114550" cy="11976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57150</xdr:colOff>
      <xdr:row>2</xdr:row>
      <xdr:rowOff>6352</xdr:rowOff>
    </xdr:from>
    <xdr:to>
      <xdr:col>4</xdr:col>
      <xdr:colOff>0</xdr:colOff>
      <xdr:row>7</xdr:row>
      <xdr:rowOff>95250</xdr:rowOff>
    </xdr:to>
    <xdr:pic>
      <xdr:nvPicPr>
        <xdr:cNvPr id="5" name="Picture 4">
          <a:extLst>
            <a:ext uri="{FF2B5EF4-FFF2-40B4-BE49-F238E27FC236}">
              <a16:creationId xmlns:a16="http://schemas.microsoft.com/office/drawing/2014/main" id="{DA3B70AB-4645-4642-8833-8065839E13D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896350" y="330202"/>
          <a:ext cx="2089150" cy="11937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oneCellAnchor>
    <xdr:from>
      <xdr:col>3</xdr:col>
      <xdr:colOff>82550</xdr:colOff>
      <xdr:row>2</xdr:row>
      <xdr:rowOff>69850</xdr:rowOff>
    </xdr:from>
    <xdr:ext cx="1962150" cy="965200"/>
    <xdr:pic>
      <xdr:nvPicPr>
        <xdr:cNvPr id="2" name="Picture 2">
          <a:extLst>
            <a:ext uri="{FF2B5EF4-FFF2-40B4-BE49-F238E27FC236}">
              <a16:creationId xmlns:a16="http://schemas.microsoft.com/office/drawing/2014/main" id="{6D68D951-141B-4A75-9FFE-54B609FAEE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6600" y="387350"/>
          <a:ext cx="1962150" cy="965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5.xml><?xml version="1.0" encoding="utf-8"?>
<xdr:wsDr xmlns:xdr="http://schemas.openxmlformats.org/drawingml/2006/spreadsheetDrawing" xmlns:a="http://schemas.openxmlformats.org/drawingml/2006/main">
  <xdr:oneCellAnchor>
    <xdr:from>
      <xdr:col>3</xdr:col>
      <xdr:colOff>53975</xdr:colOff>
      <xdr:row>2</xdr:row>
      <xdr:rowOff>48413</xdr:rowOff>
    </xdr:from>
    <xdr:ext cx="1962150" cy="1367637"/>
    <xdr:pic>
      <xdr:nvPicPr>
        <xdr:cNvPr id="2" name="Picture 1">
          <a:extLst>
            <a:ext uri="{FF2B5EF4-FFF2-40B4-BE49-F238E27FC236}">
              <a16:creationId xmlns:a16="http://schemas.microsoft.com/office/drawing/2014/main" id="{D5FD1A53-0D34-480F-B9C8-905A956A7E0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78025" y="365913"/>
          <a:ext cx="1962150" cy="13676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41276</xdr:colOff>
      <xdr:row>2</xdr:row>
      <xdr:rowOff>85726</xdr:rowOff>
    </xdr:from>
    <xdr:ext cx="1930400" cy="1333499"/>
    <xdr:pic>
      <xdr:nvPicPr>
        <xdr:cNvPr id="3" name="Picture 2">
          <a:extLst>
            <a:ext uri="{FF2B5EF4-FFF2-40B4-BE49-F238E27FC236}">
              <a16:creationId xmlns:a16="http://schemas.microsoft.com/office/drawing/2014/main" id="{AC360E17-1389-4373-80D9-8176AE92D1F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3976" y="403226"/>
          <a:ext cx="1930400" cy="1333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6.xml><?xml version="1.0" encoding="utf-8"?>
<xdr:wsDr xmlns:xdr="http://schemas.openxmlformats.org/drawingml/2006/spreadsheetDrawing" xmlns:a="http://schemas.openxmlformats.org/drawingml/2006/main">
  <xdr:oneCellAnchor>
    <xdr:from>
      <xdr:col>3</xdr:col>
      <xdr:colOff>142875</xdr:colOff>
      <xdr:row>2</xdr:row>
      <xdr:rowOff>76201</xdr:rowOff>
    </xdr:from>
    <xdr:ext cx="1876425" cy="1365249"/>
    <xdr:pic>
      <xdr:nvPicPr>
        <xdr:cNvPr id="2" name="Picture 1">
          <a:extLst>
            <a:ext uri="{FF2B5EF4-FFF2-40B4-BE49-F238E27FC236}">
              <a16:creationId xmlns:a16="http://schemas.microsoft.com/office/drawing/2014/main" id="{F027707C-F6F3-45E9-B360-4D74C48A70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66925" y="393701"/>
          <a:ext cx="1876425" cy="13652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38100</xdr:colOff>
      <xdr:row>2</xdr:row>
      <xdr:rowOff>66676</xdr:rowOff>
    </xdr:from>
    <xdr:ext cx="2012950" cy="1395207"/>
    <xdr:pic>
      <xdr:nvPicPr>
        <xdr:cNvPr id="3" name="Picture 2">
          <a:extLst>
            <a:ext uri="{FF2B5EF4-FFF2-40B4-BE49-F238E27FC236}">
              <a16:creationId xmlns:a16="http://schemas.microsoft.com/office/drawing/2014/main" id="{E4F7EE0A-CFF0-4244-857F-E39E6314453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20800" y="384176"/>
          <a:ext cx="2012950" cy="1395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7.xml><?xml version="1.0" encoding="utf-8"?>
<xdr:wsDr xmlns:xdr="http://schemas.openxmlformats.org/drawingml/2006/spreadsheetDrawing" xmlns:a="http://schemas.openxmlformats.org/drawingml/2006/main">
  <xdr:oneCellAnchor>
    <xdr:from>
      <xdr:col>3</xdr:col>
      <xdr:colOff>123825</xdr:colOff>
      <xdr:row>2</xdr:row>
      <xdr:rowOff>19051</xdr:rowOff>
    </xdr:from>
    <xdr:ext cx="1838325" cy="1416049"/>
    <xdr:pic>
      <xdr:nvPicPr>
        <xdr:cNvPr id="2" name="Picture 3">
          <a:extLst>
            <a:ext uri="{FF2B5EF4-FFF2-40B4-BE49-F238E27FC236}">
              <a16:creationId xmlns:a16="http://schemas.microsoft.com/office/drawing/2014/main" id="{808F8714-D8A5-42D4-8C61-85340B5E26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47875" y="336551"/>
          <a:ext cx="1838325" cy="14160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8.xml><?xml version="1.0" encoding="utf-8"?>
<xdr:wsDr xmlns:xdr="http://schemas.openxmlformats.org/drawingml/2006/spreadsheetDrawing" xmlns:a="http://schemas.openxmlformats.org/drawingml/2006/main">
  <xdr:oneCellAnchor>
    <xdr:from>
      <xdr:col>2</xdr:col>
      <xdr:colOff>19051</xdr:colOff>
      <xdr:row>2</xdr:row>
      <xdr:rowOff>19052</xdr:rowOff>
    </xdr:from>
    <xdr:ext cx="2130425" cy="1098548"/>
    <xdr:pic>
      <xdr:nvPicPr>
        <xdr:cNvPr id="2" name="Picture 1">
          <a:extLst>
            <a:ext uri="{FF2B5EF4-FFF2-40B4-BE49-F238E27FC236}">
              <a16:creationId xmlns:a16="http://schemas.microsoft.com/office/drawing/2014/main" id="{866DB58E-8251-4EDE-9935-837A6F6D9B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01751" y="336552"/>
          <a:ext cx="2130425" cy="1098548"/>
        </a:xfrm>
        <a:prstGeom prst="rect">
          <a:avLst/>
        </a:prstGeom>
      </xdr:spPr>
    </xdr:pic>
    <xdr:clientData/>
  </xdr:oneCellAnchor>
  <xdr:oneCellAnchor>
    <xdr:from>
      <xdr:col>3</xdr:col>
      <xdr:colOff>19050</xdr:colOff>
      <xdr:row>2</xdr:row>
      <xdr:rowOff>25400</xdr:rowOff>
    </xdr:from>
    <xdr:ext cx="1962150" cy="1066800"/>
    <xdr:pic>
      <xdr:nvPicPr>
        <xdr:cNvPr id="3" name="Picture 2">
          <a:extLst>
            <a:ext uri="{FF2B5EF4-FFF2-40B4-BE49-F238E27FC236}">
              <a16:creationId xmlns:a16="http://schemas.microsoft.com/office/drawing/2014/main" id="{D721CFA6-E4A2-40E2-B8CD-8C1B8B8312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43100" y="342900"/>
          <a:ext cx="19621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9.xml><?xml version="1.0" encoding="utf-8"?>
<xdr:wsDr xmlns:xdr="http://schemas.openxmlformats.org/drawingml/2006/spreadsheetDrawing" xmlns:a="http://schemas.openxmlformats.org/drawingml/2006/main">
  <xdr:oneCellAnchor>
    <xdr:from>
      <xdr:col>3</xdr:col>
      <xdr:colOff>57150</xdr:colOff>
      <xdr:row>2</xdr:row>
      <xdr:rowOff>66675</xdr:rowOff>
    </xdr:from>
    <xdr:ext cx="1971675" cy="962025"/>
    <xdr:pic>
      <xdr:nvPicPr>
        <xdr:cNvPr id="2" name="Picture 2">
          <a:extLst>
            <a:ext uri="{FF2B5EF4-FFF2-40B4-BE49-F238E27FC236}">
              <a16:creationId xmlns:a16="http://schemas.microsoft.com/office/drawing/2014/main" id="{B35D19A9-2E9F-42BA-81B8-24726043E9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81200" y="384175"/>
          <a:ext cx="197167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107950</xdr:colOff>
      <xdr:row>2</xdr:row>
      <xdr:rowOff>82550</xdr:rowOff>
    </xdr:from>
    <xdr:ext cx="1895475" cy="962025"/>
    <xdr:pic>
      <xdr:nvPicPr>
        <xdr:cNvPr id="3" name="Picture 5">
          <a:extLst>
            <a:ext uri="{FF2B5EF4-FFF2-40B4-BE49-F238E27FC236}">
              <a16:creationId xmlns:a16="http://schemas.microsoft.com/office/drawing/2014/main" id="{155F1E8A-E686-4BE8-8FD8-2BB1FE59CF9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90650" y="400050"/>
          <a:ext cx="189547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0.xml><?xml version="1.0" encoding="utf-8"?>
<xdr:wsDr xmlns:xdr="http://schemas.openxmlformats.org/drawingml/2006/spreadsheetDrawing" xmlns:a="http://schemas.openxmlformats.org/drawingml/2006/main">
  <xdr:oneCellAnchor>
    <xdr:from>
      <xdr:col>3</xdr:col>
      <xdr:colOff>114300</xdr:colOff>
      <xdr:row>2</xdr:row>
      <xdr:rowOff>1</xdr:rowOff>
    </xdr:from>
    <xdr:ext cx="1847850" cy="1015999"/>
    <xdr:pic>
      <xdr:nvPicPr>
        <xdr:cNvPr id="2" name="Picture 2">
          <a:extLst>
            <a:ext uri="{FF2B5EF4-FFF2-40B4-BE49-F238E27FC236}">
              <a16:creationId xmlns:a16="http://schemas.microsoft.com/office/drawing/2014/main" id="{3EB6A917-B193-41DB-879E-240CE83F88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38350" y="317501"/>
          <a:ext cx="1847850" cy="10159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28575</xdr:colOff>
      <xdr:row>2</xdr:row>
      <xdr:rowOff>28575</xdr:rowOff>
    </xdr:from>
    <xdr:ext cx="1981200" cy="987426"/>
    <xdr:pic>
      <xdr:nvPicPr>
        <xdr:cNvPr id="3" name="Picture 2">
          <a:extLst>
            <a:ext uri="{FF2B5EF4-FFF2-40B4-BE49-F238E27FC236}">
              <a16:creationId xmlns:a16="http://schemas.microsoft.com/office/drawing/2014/main" id="{94756B85-245C-4A1F-9BD2-68988E0766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11275" y="346075"/>
          <a:ext cx="1981200" cy="9874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1.xml><?xml version="1.0" encoding="utf-8"?>
<xdr:wsDr xmlns:xdr="http://schemas.openxmlformats.org/drawingml/2006/spreadsheetDrawing" xmlns:a="http://schemas.openxmlformats.org/drawingml/2006/main">
  <xdr:oneCellAnchor>
    <xdr:from>
      <xdr:col>3</xdr:col>
      <xdr:colOff>101600</xdr:colOff>
      <xdr:row>2</xdr:row>
      <xdr:rowOff>76200</xdr:rowOff>
    </xdr:from>
    <xdr:ext cx="1943100" cy="958850"/>
    <xdr:pic>
      <xdr:nvPicPr>
        <xdr:cNvPr id="3" name="Picture 2">
          <a:extLst>
            <a:ext uri="{FF2B5EF4-FFF2-40B4-BE49-F238E27FC236}">
              <a16:creationId xmlns:a16="http://schemas.microsoft.com/office/drawing/2014/main" id="{C0AAFC0F-E0B2-4006-99BD-A8A91D28427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650" y="393700"/>
          <a:ext cx="1943100" cy="958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57150</xdr:colOff>
      <xdr:row>2</xdr:row>
      <xdr:rowOff>107950</xdr:rowOff>
    </xdr:from>
    <xdr:ext cx="1955800" cy="923925"/>
    <xdr:pic>
      <xdr:nvPicPr>
        <xdr:cNvPr id="4" name="Picture 3">
          <a:extLst>
            <a:ext uri="{FF2B5EF4-FFF2-40B4-BE49-F238E27FC236}">
              <a16:creationId xmlns:a16="http://schemas.microsoft.com/office/drawing/2014/main" id="{2337C24A-88B0-4FAF-9BBF-0565091D9E5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5450" y="431800"/>
          <a:ext cx="19558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2.xml><?xml version="1.0" encoding="utf-8"?>
<xdr:wsDr xmlns:xdr="http://schemas.openxmlformats.org/drawingml/2006/spreadsheetDrawing" xmlns:a="http://schemas.openxmlformats.org/drawingml/2006/main">
  <xdr:oneCellAnchor>
    <xdr:from>
      <xdr:col>2</xdr:col>
      <xdr:colOff>177800</xdr:colOff>
      <xdr:row>2</xdr:row>
      <xdr:rowOff>31750</xdr:rowOff>
    </xdr:from>
    <xdr:ext cx="1895475" cy="962025"/>
    <xdr:pic>
      <xdr:nvPicPr>
        <xdr:cNvPr id="4" name="Picture 5">
          <a:extLst>
            <a:ext uri="{FF2B5EF4-FFF2-40B4-BE49-F238E27FC236}">
              <a16:creationId xmlns:a16="http://schemas.microsoft.com/office/drawing/2014/main" id="{A0044038-E17E-41B7-A4DA-BB2648C0976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96100" y="355600"/>
          <a:ext cx="189547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63500</xdr:colOff>
      <xdr:row>2</xdr:row>
      <xdr:rowOff>44450</xdr:rowOff>
    </xdr:from>
    <xdr:ext cx="1971675" cy="962025"/>
    <xdr:pic>
      <xdr:nvPicPr>
        <xdr:cNvPr id="3" name="Picture 2">
          <a:extLst>
            <a:ext uri="{FF2B5EF4-FFF2-40B4-BE49-F238E27FC236}">
              <a16:creationId xmlns:a16="http://schemas.microsoft.com/office/drawing/2014/main" id="{C152881E-DD7C-4B3D-BCAF-D72D30C44A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928100" y="368300"/>
          <a:ext cx="1971675"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3.xml><?xml version="1.0" encoding="utf-8"?>
<xdr:wsDr xmlns:xdr="http://schemas.openxmlformats.org/drawingml/2006/spreadsheetDrawing" xmlns:a="http://schemas.openxmlformats.org/drawingml/2006/main">
  <xdr:oneCellAnchor>
    <xdr:from>
      <xdr:col>3</xdr:col>
      <xdr:colOff>82550</xdr:colOff>
      <xdr:row>2</xdr:row>
      <xdr:rowOff>22225</xdr:rowOff>
    </xdr:from>
    <xdr:ext cx="1962150" cy="1190625"/>
    <xdr:pic>
      <xdr:nvPicPr>
        <xdr:cNvPr id="2" name="Picture 1">
          <a:extLst>
            <a:ext uri="{FF2B5EF4-FFF2-40B4-BE49-F238E27FC236}">
              <a16:creationId xmlns:a16="http://schemas.microsoft.com/office/drawing/2014/main" id="{431F9F6F-34DE-44AE-91F7-27554BE3579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06600" y="339725"/>
          <a:ext cx="196215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165100</xdr:colOff>
      <xdr:row>2</xdr:row>
      <xdr:rowOff>98425</xdr:rowOff>
    </xdr:from>
    <xdr:ext cx="1895475" cy="1044575"/>
    <xdr:pic>
      <xdr:nvPicPr>
        <xdr:cNvPr id="4" name="Picture 6">
          <a:extLst>
            <a:ext uri="{FF2B5EF4-FFF2-40B4-BE49-F238E27FC236}">
              <a16:creationId xmlns:a16="http://schemas.microsoft.com/office/drawing/2014/main" id="{63E1E296-815F-4DBD-8BC5-8E60E2A075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83400" y="422275"/>
          <a:ext cx="1895475" cy="1044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4.xml><?xml version="1.0" encoding="utf-8"?>
<xdr:wsDr xmlns:xdr="http://schemas.openxmlformats.org/drawingml/2006/spreadsheetDrawing" xmlns:a="http://schemas.openxmlformats.org/drawingml/2006/main">
  <xdr:oneCellAnchor>
    <xdr:from>
      <xdr:col>3</xdr:col>
      <xdr:colOff>101600</xdr:colOff>
      <xdr:row>2</xdr:row>
      <xdr:rowOff>76200</xdr:rowOff>
    </xdr:from>
    <xdr:ext cx="1943100" cy="990600"/>
    <xdr:pic>
      <xdr:nvPicPr>
        <xdr:cNvPr id="2" name="Picture 2">
          <a:extLst>
            <a:ext uri="{FF2B5EF4-FFF2-40B4-BE49-F238E27FC236}">
              <a16:creationId xmlns:a16="http://schemas.microsoft.com/office/drawing/2014/main" id="{92DDC6E7-F235-464D-8CC8-5DB5860882E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650" y="393700"/>
          <a:ext cx="19431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63500</xdr:colOff>
      <xdr:row>2</xdr:row>
      <xdr:rowOff>76202</xdr:rowOff>
    </xdr:from>
    <xdr:ext cx="1981200" cy="995700"/>
    <xdr:pic>
      <xdr:nvPicPr>
        <xdr:cNvPr id="3" name="Picture 6">
          <a:extLst>
            <a:ext uri="{FF2B5EF4-FFF2-40B4-BE49-F238E27FC236}">
              <a16:creationId xmlns:a16="http://schemas.microsoft.com/office/drawing/2014/main" id="{F57CFC9C-9E5B-4689-8ACB-48F8A984D6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6200" y="393702"/>
          <a:ext cx="1981200" cy="995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5.xml><?xml version="1.0" encoding="utf-8"?>
<xdr:wsDr xmlns:xdr="http://schemas.openxmlformats.org/drawingml/2006/spreadsheetDrawing" xmlns:a="http://schemas.openxmlformats.org/drawingml/2006/main">
  <xdr:oneCellAnchor>
    <xdr:from>
      <xdr:col>3</xdr:col>
      <xdr:colOff>107950</xdr:colOff>
      <xdr:row>2</xdr:row>
      <xdr:rowOff>120651</xdr:rowOff>
    </xdr:from>
    <xdr:ext cx="1914525" cy="1117599"/>
    <xdr:pic>
      <xdr:nvPicPr>
        <xdr:cNvPr id="2" name="Picture 1">
          <a:extLst>
            <a:ext uri="{FF2B5EF4-FFF2-40B4-BE49-F238E27FC236}">
              <a16:creationId xmlns:a16="http://schemas.microsoft.com/office/drawing/2014/main" id="{F2119F17-2475-4776-B21F-F58E873E155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32000" y="438151"/>
          <a:ext cx="1914525" cy="11175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88900</xdr:colOff>
      <xdr:row>2</xdr:row>
      <xdr:rowOff>114301</xdr:rowOff>
    </xdr:from>
    <xdr:ext cx="1955800" cy="1153768"/>
    <xdr:pic>
      <xdr:nvPicPr>
        <xdr:cNvPr id="3" name="Picture 2">
          <a:extLst>
            <a:ext uri="{FF2B5EF4-FFF2-40B4-BE49-F238E27FC236}">
              <a16:creationId xmlns:a16="http://schemas.microsoft.com/office/drawing/2014/main" id="{16DD6763-583C-4778-A702-010CF7C697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1600" y="431801"/>
          <a:ext cx="1955800" cy="11537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6.xml><?xml version="1.0" encoding="utf-8"?>
<xdr:wsDr xmlns:xdr="http://schemas.openxmlformats.org/drawingml/2006/spreadsheetDrawing" xmlns:a="http://schemas.openxmlformats.org/drawingml/2006/main">
  <xdr:oneCellAnchor>
    <xdr:from>
      <xdr:col>2</xdr:col>
      <xdr:colOff>53975</xdr:colOff>
      <xdr:row>2</xdr:row>
      <xdr:rowOff>95251</xdr:rowOff>
    </xdr:from>
    <xdr:ext cx="1952625" cy="1314449"/>
    <xdr:pic>
      <xdr:nvPicPr>
        <xdr:cNvPr id="2" name="Picture 2">
          <a:extLst>
            <a:ext uri="{FF2B5EF4-FFF2-40B4-BE49-F238E27FC236}">
              <a16:creationId xmlns:a16="http://schemas.microsoft.com/office/drawing/2014/main" id="{10AD5C0D-0F8D-477A-B70B-1E4DB7E20A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36675" y="412751"/>
          <a:ext cx="1952625" cy="13144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22225</xdr:colOff>
      <xdr:row>2</xdr:row>
      <xdr:rowOff>60325</xdr:rowOff>
    </xdr:from>
    <xdr:ext cx="1997075" cy="1393825"/>
    <xdr:pic>
      <xdr:nvPicPr>
        <xdr:cNvPr id="3" name="Picture 2">
          <a:extLst>
            <a:ext uri="{FF2B5EF4-FFF2-40B4-BE49-F238E27FC236}">
              <a16:creationId xmlns:a16="http://schemas.microsoft.com/office/drawing/2014/main" id="{0F28CF7B-04BB-4A38-ABD7-1CE2046CBE9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46275" y="377825"/>
          <a:ext cx="1997075" cy="1393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_1" connectionId="1" xr16:uid="{798F3238-9E49-468A-BBAD-7B49F8BADA1F}" autoFormatId="16" applyNumberFormats="0" applyBorderFormats="0" applyFontFormats="1" applyPatternFormats="1" applyAlignmentFormats="0" applyWidthHeightFormats="0">
  <queryTableRefresh nextId="5">
    <queryTableFields count="3">
      <queryTableField id="1" name="CLASSIFICATION"/>
      <queryTableField id="2" name="SCHEME CODE"/>
      <queryTableField id="3" name="SCHEME NAME"/>
    </queryTableFields>
    <queryTableDeletedFields count="1">
      <deletedField name="HYBRID_SCHEME"/>
    </queryTableDeletedFields>
    <sortState xmlns:xlrd2="http://schemas.microsoft.com/office/spreadsheetml/2017/richdata2" ref="A3:C68">
      <sortCondition ref="C2"/>
    </sortState>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SLVFOFNAV" headers="0" connectionId="192" xr16:uid="{A6223CF6-5927-4F1B-9E03-8932BF76D11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SLVFOF_EQ" connectionId="191" xr16:uid="{2193017A-621D-4BB7-827F-5D9D30CFC78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GLDFOF_EQ" connectionId="189" xr16:uid="{16F32363-B69F-499B-8CC8-1E13CB4D198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GLDFOFNAV" headers="0" connectionId="190" xr16:uid="{71757687-A1A5-4135-A33A-F0C082F503E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IPAAFOF_Mutual_F_Units" headers="0" connectionId="187" xr16:uid="{115B825A-B4E6-4973-8271-F9C7DF7A4A4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IPAAFOFNAV" headers="0" connectionId="188" xr16:uid="{6D86118F-D3B3-4D1A-9B25-A45FF4329BF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SLVETFNAV" headers="0" connectionId="186" xr16:uid="{C3C41BE0-A9CD-4EBE-8AAE-967FABB7644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SLVETF_EQ" connectionId="185" xr16:uid="{20600739-F499-4D42-9A8C-3E453D64214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GLDETF_EQ" connectionId="183" xr16:uid="{3A7A2C48-D5E3-4C2A-84A8-A2B1704733D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GLDETFNAV" headers="0" connectionId="184" xr16:uid="{3B3B1F47-1702-4DC1-8662-C0803826E45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EQPEF_EQ" connectionId="181" xr16:uid="{6DF37241-08F2-4027-BE41-0D4E30A6EF4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EQPEFNAV" headers="0" connectionId="182" xr16:uid="{6FB4F479-DD6D-4309-B8A7-696611C9AED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SCAPF_EQ_FU_Related" connectionId="179" xr16:uid="{2D1534AB-DA14-4525-8D71-4CFABA47A364}"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SCAPFNAV" headers="0" connectionId="180" xr16:uid="{E9EE00DE-C237-4C78-91B2-032172A2902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SCAPF_EQ" connectionId="178" xr16:uid="{D8D7EED8-E5E0-4AD9-A4FD-B923CF1B76C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RSFP_EQ" connectionId="176" xr16:uid="{DF77BFEF-AE43-4B2B-A536-C42E19C6940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RSFPNAV" headers="0" connectionId="177" xr16:uid="{D832AA65-F7A8-45B6-87F0-228171CA687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RSFM_Securitied_Debt" headers="0" connectionId="174" xr16:uid="{BA40C2CD-4860-47F2-87D8-5F32F257D1F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RSFMNAV" headers="0" connectionId="175" xr16:uid="{661DB020-334F-4D2E-8C31-B639585EFAB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RSFM_EQ" connectionId="171" xr16:uid="{35ABF320-6430-4C35-972B-47067D17D3E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RSFM_GOV_SEC" connectionId="172" xr16:uid="{CAD693E2-D007-4D16-9D8F-4249F57786E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73" xr16:uid="{3E712C0B-16CB-458D-9CE0-CCCEF98F6C0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REFNAV" headers="0" connectionId="170" xr16:uid="{75683789-FD14-414D-AF94-17340CA9BCB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REF_EQ" connectionId="169" xr16:uid="{8EDD1CE5-2AE0-4688-94B0-4DC0D4EC5E0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NMIIF_EQ" connectionId="167" xr16:uid="{36313658-B927-4198-A1DD-01336C394CC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NMIIFNAV" headers="0" connectionId="168" xr16:uid="{AB0D91F9-C024-4DB6-9A73-7B35EEF6727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NMIMIF_EQ" connectionId="165" xr16:uid="{7A0EE701-9718-4191-BBCE-4E5DD7DA921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NMIMIFNAV" headers="0" connectionId="166" xr16:uid="{FB44DCBD-0556-416D-8D46-2BCEC6F9F04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NA30IFNAV" headers="0" connectionId="164" xr16:uid="{33F305E0-3F6C-4F36-B3A0-1C7DA81F4A9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NA30IF_EQ" connectionId="163" xr16:uid="{7C4BEBA4-182F-49E9-B919-4F8D0669CEB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NRIF_EQ" connectionId="161" xr16:uid="{68224A81-EDEC-46B1-BA42-280849CB413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NRIFNAV" headers="0" connectionId="162" xr16:uid="{E190289F-AB97-4699-AC4D-788010E2092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NPBETF_EQ" connectionId="159" xr16:uid="{D06F2B80-8609-4E0C-B35C-077A1FCAD1A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NPBETFNAV" headers="0" connectionId="160" xr16:uid="{0AC58BE7-A170-48F7-A2B4-1DF6A919312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NNIF_EQ" connectionId="157" xr16:uid="{EA428448-F004-4AC0-AFB4-6DA0036D412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NNIFNAV" headers="0" connectionId="158" xr16:uid="{84179628-2F4C-4CC0-A8F9-215DF2BB72B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NMSHIF_EQ" connectionId="155" xr16:uid="{92EF0D61-9122-46A5-8445-6101714632B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NMSHIFNAV" headers="0" connectionId="156" xr16:uid="{E2E6D7A7-165F-4DE6-9E28-0CAB8A11E7E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NMMIF_EQ" connectionId="153" xr16:uid="{5C88F909-D0CF-4638-8F7A-3A4F435B6EB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NMMIFNAV" headers="0" connectionId="154" xr16:uid="{A8B2388F-04A9-4FF3-BFBE-4C461E3B86A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NMIF150NAV" headers="0" connectionId="152" xr16:uid="{7DF8B426-2F52-456F-A525-6CBA5F58FE6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NMIF150_EQ" connectionId="151" xr16:uid="{2C4C1817-A6AE-48B0-B3EA-B6BE847E259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NITIF_EQ" connectionId="149" xr16:uid="{60915E69-8B97-43D6-8BB2-2E0E027AF9B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NITIFNAV" headers="0" connectionId="150" xr16:uid="{EF00FC87-AD30-48BE-B07E-8EC61E38547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NIDETF_EQ" connectionId="147" xr16:uid="{0687AA0B-BA93-4B01-8393-1349E375FD6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NIDETFNAV" headers="0" connectionId="148" xr16:uid="{9E0C1271-060C-4372-8B7A-3EA5BFD7150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NIDFOFNAV" headers="0" connectionId="146" xr16:uid="{22F7153B-3353-4EDA-ADF8-95522568522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NIDFOF_Mutual_F_Units" headers="0" connectionId="145" xr16:uid="{D7E9FCAE-5447-4628-9C80-BC955FF6220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NFSIF_EQ" connectionId="143" xr16:uid="{7D5B6364-C6FA-4BFA-91E4-98EE3F0F480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NFSIFNAV" headers="0" connectionId="144" xr16:uid="{7EF82DC3-DD98-4D25-A683-DC046940885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NCMIF_EQ" connectionId="141" xr16:uid="{2D6A02EC-AFE5-45D4-BCBC-B81711F8C40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NCMIFNAV" headers="0" connectionId="142" xr16:uid="{969FDBD6-2995-449E-8D4A-4ED3C3D2E91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NAIFNAV" headers="0" connectionId="140" xr16:uid="{9474F07D-DB98-4560-BA8E-421CB5B43DF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NAIF_EQ" connectionId="138" xr16:uid="{AFCD216A-31BB-4F14-9117-CB39E9476FE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NAIF_EQ_FU_Related" connectionId="139" xr16:uid="{B6798277-468D-400A-8867-6BF4EA384DC9}"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IFNA_EQ" connectionId="136" xr16:uid="{977CF7CA-71E3-42F5-AA6B-CD9A3DB6FBF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IFNANAV" headers="0" connectionId="137" xr16:uid="{D898288C-A5C2-4912-B944-9D497F70EBB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NETF_EQ" connectionId="134" xr16:uid="{FA8B1509-A47E-413E-8E9B-75352152BCD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NETFNAV" headers="0" connectionId="135" xr16:uid="{7252267A-4259-4359-9065-8721E51CD5C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MULTICFNAV" headers="0" connectionId="133" xr16:uid="{2B19D840-DFE7-40B1-B18E-9476CAD7FBA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MULTICF_EQ" connectionId="132" xr16:uid="{109C6D2B-0868-487E-A255-816797B6561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MAOF_EQ" connectionId="125" xr16:uid="{3798263D-D9EF-4CB1-A4CA-2612A3224D96}"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129" xr16:uid="{5894230F-10AB-48C5-9C55-FA3D733ADC3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MAOF_Mutual_F_Units" headers="0" connectionId="127" xr16:uid="{747EA6EC-B44C-42C9-901B-D0DDE261094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MAOFNAV" headers="0" connectionId="131" xr16:uid="{E5D371B6-CE43-4723-A5BD-385A072F6DD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MAOF_GOV_SEC" connectionId="128" xr16:uid="{A98010B5-0DA5-4F13-9CF5-523976B942E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MAOF_Securitied_Debt" headers="0" connectionId="130" xr16:uid="{074967BB-BAD5-471B-9D1A-DF9F357A7CC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MAOF_EQ_Related" headers="0" connectionId="126" xr16:uid="{3D8B030D-7EDE-414F-8E36-474D45152913}"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INR_EQ" connectionId="123" xr16:uid="{4061D428-6DCE-4D64-A8E8-F33B1FF4919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INRNAV" headers="0" connectionId="124" xr16:uid="{CFC32DB2-0674-40B2-9AAF-DE44113A8B0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TOFENAV" headers="0" connectionId="122" xr16:uid="{8C4342B9-FD4E-48AB-B19D-830C336004F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TOFE_EQ" connectionId="121" xr16:uid="{3DADC19D-F336-4D0F-9A3A-0E326F67C2B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EOF_EQ" connectionId="119" xr16:uid="{B05832C2-F1FB-4C05-B727-D5649967182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EOFNAV" headers="0" connectionId="120" xr16:uid="{FCF6A1EC-3BAB-4095-9E9D-1471C89D86F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ISF_EQ_FU_Related" connectionId="117" xr16:uid="{C6E03651-868F-4523-8190-CEB6BD3087A9}"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ISFNAV" headers="0" connectionId="118" xr16:uid="{DE5FD3E6-583F-4CA5-82C1-11E21EC9AC3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ISF_EQ" connectionId="116" xr16:uid="{1C8C877A-8513-4C35-B33C-0F3D7F36B72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IPHFNAV" headers="0" connectionId="115" xr16:uid="{71F3AEEE-A5FB-456E-9478-B8CB44BA2DD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IPHF_EQ" connectionId="114" xr16:uid="{0FEFD671-BD9B-43AB-9E5A-B0B98D0976F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IIF_EQ" connectionId="112" xr16:uid="{AE135C94-F416-49AC-9EEB-670DECA85BD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IIFNAV" headers="0" connectionId="113" xr16:uid="{BF131B29-94A3-4753-8868-4C06029119F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ICF_EQ" connectionId="110" xr16:uid="{5FAA7BA3-FD05-4242-B12B-00961715B21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ICFNAV" headers="0" connectionId="111" xr16:uid="{F3BC7C9F-C488-4EA5-BA01-EAED257EED2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HOFNAV" headers="0" connectionId="109" xr16:uid="{D07A41BC-7E5F-48F0-8D48-C3285EAC4DE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HOF_EQ" connectionId="108" xr16:uid="{5EC4188A-0C1D-4872-A856-29E3EC25467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FEF_EQ" connectionId="106" xr16:uid="{85110A5C-0CE1-4D4E-AB69-B26F1F3A294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FEFNAV" headers="0" connectionId="107" xr16:uid="{4E641D4D-36C4-44E9-B9CA-76C345832D3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MCAPF_EQ" connectionId="103" xr16:uid="{D228A2DF-430F-4426-9525-8DEC570A187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MCAPF_EQ_FU_Related" connectionId="104" xr16:uid="{A7FA494E-FA0E-432E-A2F0-7803C34A2003}"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MCAPFNAV" headers="0" connectionId="105" xr16:uid="{69CF7FEE-C268-4D74-85DC-1764735E725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CSNAV" headers="0" connectionId="102" xr16:uid="{0A0E06D0-B433-4242-9FED-803C7206552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CS_EQ" connectionId="101" xr16:uid="{85B619C7-2090-4A10-9872-35146893A05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TSF96_EQ" connectionId="99" xr16:uid="{CD2F0FB9-F9D5-4775-BD71-A071543B79A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TSF96NAV" headers="0" connectionId="100" xr16:uid="{1674EFB2-45A2-4F96-9593-5F9AB60DFE1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DIVYF_EQ" connectionId="95" xr16:uid="{8BE41C59-FC67-4178-B608-352C96068B0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DIVYF_EQ_FU_Related" connectionId="96" xr16:uid="{928766B8-532A-4F8F-96C5-4306D75F220C}"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DIVYF_Mutual_F_Units" headers="0" connectionId="97" xr16:uid="{63EC6F37-AF37-436F-8A13-420AC4BAC2F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DIVYFNAV" headers="0" connectionId="98" xr16:uid="{05009D7B-2DBA-4398-B4C0-A0E122CF344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DIF_EQ_Related" headers="0" connectionId="93" xr16:uid="{1BFA5D14-5547-4E93-8D6A-F982F57B59E1}"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DIFNAV" headers="0" connectionId="94" xr16:uid="{626A3E43-46F7-44D5-8AE1-A728E438C44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DIF_EQ" connectionId="92" xr16:uid="{E5D6D96C-0B76-4477-874B-EA0E40F77A0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YCF_EQ" connectionId="89" xr16:uid="{EA00E4A9-508B-407B-AC7C-FB69D75310E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YCF_EQ_FU_Related" connectionId="90" xr16:uid="{BA4AA5C5-101F-4F5C-B550-BED9208BD572}" autoFormatId="16" applyNumberFormats="0" applyBorderFormats="0" applyFontFormats="1" applyPatternFormats="1" applyAlignmentFormats="0" applyWidthHeightFormats="0">
  <queryTableRefresh headersInLastRefresh="0"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YCFNAV" headers="0" connectionId="91" xr16:uid="{F4D90813-DC4E-4A4D-9967-827AF36D46A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BCF_Mutual_F_Units" headers="0" connectionId="87" xr16:uid="{46CDB0B5-35A4-4336-8AE3-36B0773BD22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BCFNAV" headers="0" connectionId="88" xr16:uid="{30A68E85-B76B-4AA9-999A-3A5FEC9C4FA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BCF_EQ" connectionId="86" xr16:uid="{F473818E-423E-4FE2-9CC6-FEE2061225E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IFSANAV" headers="0" connectionId="85" xr16:uid="{91D05C26-6A26-4170-AC52-15A9A09AE45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IFSA_EQ" connectionId="84" xr16:uid="{5922991F-0E5E-4F5C-9E90-F001B8C5B88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BSBGIFNAV" headers="0" connectionId="83" xr16:uid="{874CB4E0-1474-48BF-9BF0-A0D4AD85C1E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BSBGIF_EQ" connectionId="82" xr16:uid="{3BDA9593-6368-463F-B47D-1747101F0B6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BSEQIF_EQ" connectionId="80" xr16:uid="{DC8C68EE-F318-4AD2-8E30-20AF72DE15D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BSEQIFNAV" headers="0" connectionId="81" xr16:uid="{E0FA94F5-BEC5-4287-869C-0A7CC3C2DEE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BMCIFNAV" headers="0" connectionId="79" xr16:uid="{54D2EC89-E676-49CD-B3CE-6A965188276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BMCIF_EQ" connectionId="78" xr16:uid="{434368BC-5D7B-45E9-8752-60EF290D9B9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BFSF_EQ" connectionId="76" xr16:uid="{22DF3E67-BF3F-4990-A25F-49A1E045815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BFSFNAV" headers="0" connectionId="77" xr16:uid="{6371EC8C-47F4-457D-9E8E-3C84B9A8DE3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73" xr16:uid="{0750069E-2A00-43F2-92A7-367BE425412A}"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BAF_Securitied_Debt" headers="0" connectionId="74" xr16:uid="{0B1F5824-45D2-4BAB-87CA-5A55D22B505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BAF_EQ_FU_Related" connectionId="70" xr16:uid="{E37843CC-C656-496D-8E33-42824DE539D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BAF_EQ" connectionId="68" xr16:uid="{078E89AF-E3FF-45F3-8997-905082DBF1A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BAF_Mutual_F_Units" headers="0" connectionId="71" xr16:uid="{4C533136-EC68-45E0-A115-32BE7061AFF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BAFNAV" headers="0" connectionId="75" xr16:uid="{1EFCEC77-2B57-426E-9B1A-82979D4C8C8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BAF_EQ_Related" headers="0" connectionId="69" xr16:uid="{2B5B0BF5-8780-4F44-BCBC-6D71C33E1CCB}"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BAF_GOV_SEC" connectionId="72" xr16:uid="{67778115-CD99-4017-882D-98F53155DD1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AF_Mutual_F_Units" headers="0" connectionId="64" xr16:uid="{AC07C3FD-DED9-4735-BD73-3A1A680CEB6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AF_Debt_Related" connectionId="65" xr16:uid="{4C36421C-1F42-4363-B412-50CF5CF86BC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AF_EQ" connectionId="62" xr16:uid="{30875F70-5D2C-4ABF-A105-D641F8E2143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AF_EQ_Related" headers="0" connectionId="63" xr16:uid="{DB75998F-B41A-4F1B-8356-5C743DBCE0CE}"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AF_MM" headers="0" connectionId="66" xr16:uid="{DC812AF5-9B9E-4555-B2C1-453AC4DDA4E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AFNAV" headers="0" connectionId="67" xr16:uid="{07EA89E1-0C84-4BD1-AC18-F561D8F540D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EGF_Securitied_Debt" headers="0" connectionId="60" xr16:uid="{458B33AA-E217-4724-B8C8-2C3C93F34D3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EGFNAV" headers="0" connectionId="61" xr16:uid="{DEA7C4AB-90FD-4FFD-83DB-6EF5CB1F3DC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EGF_EQ" connectionId="56" xr16:uid="{26670E61-A751-4DF5-9D22-942E2FA8377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EGF_Mutual_F_Units" headers="0" connectionId="57" xr16:uid="{ECB358B5-E39A-4D1B-89AB-7057E8A2115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EGF_GOV_SEC" connectionId="58" xr16:uid="{35D65AD0-C9D0-4D91-A9AA-CBB02E0D9B1E}"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59" xr16:uid="{7ACA1FF7-DBC2-476A-BC00-4A3A7AE7BCC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FRSTFNAV" headers="0" connectionId="55" xr16:uid="{3707A8E8-2DC0-4FB5-8DD4-567E02D7B06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FRSTF_Aif_cat" headers="0" connectionId="54" xr16:uid="{0970B9BA-9F28-454F-B56B-A462146E7C4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FRSTF_MM" headers="0" connectionId="53" xr16:uid="{3CBF69C5-6F04-4E2C-AF25-B692F7C04BB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FRSTF_Debt_Related" headers="0" connectionId="52" xr16:uid="{47C479C9-101A-4CB3-9A1A-A90FD0655B2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FRSTF_GOV_SEC" connectionId="51" xr16:uid="{4E5BC30F-B20E-40AA-85EF-3D6BAC36F5D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46" xr16:uid="{C6BAD78D-0E9F-484A-B1CB-24589D3BEA07}"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USTF_GOV_SEC" connectionId="45" xr16:uid="{7A635A41-BC26-4387-B3ED-BE1BFB5981E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USTF_MM" headers="0" connectionId="48" xr16:uid="{C8B2F553-DBC7-41BC-9D60-1D17F9E1EE3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USTF_Securitied_Debt" headers="0" connectionId="47" xr16:uid="{F39C47EF-AFF5-4CA6-B79E-0CB567078A0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USTF_Aif_cat" headers="0" connectionId="49" xr16:uid="{D5B733E6-41AE-4B4E-A51A-A184FD67B52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USTFNAV" headers="0" connectionId="50" xr16:uid="{0779BDEB-ADCC-454C-BFBD-18EA768683F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FFNAV" headers="0" connectionId="44" xr16:uid="{EAC921EA-1C51-40DF-8AB2-42B02D89035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FF_Aif_cat" headers="0" connectionId="43" xr16:uid="{281AEA70-04C4-4F17-B027-C0C114B41E4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TFF_MM" headers="0" connectionId="42" xr16:uid="{3E5FE00A-6F06-43DA-B785-021F88F2D2E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3.xml><?xml version="1.0" encoding="utf-8"?>
<queryTable xmlns="http://schemas.openxmlformats.org/spreadsheetml/2006/main" xmlns:mc="http://schemas.openxmlformats.org/markup-compatibility/2006" xmlns:xr16="http://schemas.microsoft.com/office/spreadsheetml/2017/revision16" mc:Ignorable="xr16" name="TFF_Securitied_Debt" headers="0" connectionId="41" xr16:uid="{4892C26D-11DC-4249-94DE-1626ACE0214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4.xml><?xml version="1.0" encoding="utf-8"?>
<queryTable xmlns="http://schemas.openxmlformats.org/spreadsheetml/2006/main" xmlns:mc="http://schemas.openxmlformats.org/markup-compatibility/2006" xmlns:xr16="http://schemas.microsoft.com/office/spreadsheetml/2017/revision16" mc:Ignorable="xr16" name="TFF_Debt_Related" headers="0" connectionId="40" xr16:uid="{2F38D0CE-B2FC-4263-8B12-40B55FA600E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55.xml><?xml version="1.0" encoding="utf-8"?>
<queryTable xmlns="http://schemas.openxmlformats.org/spreadsheetml/2006/main" xmlns:mc="http://schemas.openxmlformats.org/markup-compatibility/2006" xmlns:xr16="http://schemas.microsoft.com/office/spreadsheetml/2017/revision16" mc:Ignorable="xr16" name="TFF_GOV_SEC" connectionId="39" xr16:uid="{E6840D88-4530-4855-AAE1-5B2AC259888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6.xml><?xml version="1.0" encoding="utf-8"?>
<queryTable xmlns="http://schemas.openxmlformats.org/spreadsheetml/2006/main" xmlns:mc="http://schemas.openxmlformats.org/markup-compatibility/2006" xmlns:xr16="http://schemas.microsoft.com/office/spreadsheetml/2017/revision16" mc:Ignorable="xr16" name="TSTBF_GOV_SEC" connectionId="33" xr16:uid="{1138D08C-D625-4F36-B2C4-F0D5A24DAAB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7.xml><?xml version="1.0" encoding="utf-8"?>
<queryTable xmlns="http://schemas.openxmlformats.org/spreadsheetml/2006/main" xmlns:mc="http://schemas.openxmlformats.org/markup-compatibility/2006" xmlns:xr16="http://schemas.microsoft.com/office/spreadsheetml/2017/revision16" mc:Ignorable="xr16" name="TSTBFNAV" headers="0" connectionId="38" xr16:uid="{5EC42C61-D5D5-4F3E-920D-93B98FA14A3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8.xml><?xml version="1.0" encoding="utf-8"?>
<queryTable xmlns="http://schemas.openxmlformats.org/spreadsheetml/2006/main" xmlns:mc="http://schemas.openxmlformats.org/markup-compatibility/2006" xmlns:xr16="http://schemas.microsoft.com/office/spreadsheetml/2017/revision16" mc:Ignorable="xr16" name="TSTBF_Mutual_F_Units" headers="0" connectionId="32" xr16:uid="{90286F87-2E2E-4888-9B62-1424D1FAADB6}"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9.xml><?xml version="1.0" encoding="utf-8"?>
<queryTable xmlns="http://schemas.openxmlformats.org/spreadsheetml/2006/main" xmlns:mc="http://schemas.openxmlformats.org/markup-compatibility/2006" xmlns:xr16="http://schemas.microsoft.com/office/spreadsheetml/2017/revision16" mc:Ignorable="xr16" name="TSTBF_Aif_cat" headers="0" connectionId="37" xr16:uid="{7569BC2F-265E-4872-9160-4CC0671F337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0.xml><?xml version="1.0" encoding="utf-8"?>
<queryTable xmlns="http://schemas.openxmlformats.org/spreadsheetml/2006/main" xmlns:mc="http://schemas.openxmlformats.org/markup-compatibility/2006" xmlns:xr16="http://schemas.microsoft.com/office/spreadsheetml/2017/revision16" mc:Ignorable="xr16" name="TSTBF_MM" headers="0" connectionId="36" xr16:uid="{9760EB32-FA80-49CA-A94E-542B230FB2CB}"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1.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34" xr16:uid="{FEDF487B-7C35-4C02-A533-FD686C1FB0CD}"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2.xml><?xml version="1.0" encoding="utf-8"?>
<queryTable xmlns="http://schemas.openxmlformats.org/spreadsheetml/2006/main" xmlns:mc="http://schemas.openxmlformats.org/markup-compatibility/2006" xmlns:xr16="http://schemas.microsoft.com/office/spreadsheetml/2017/revision16" mc:Ignorable="xr16" name="TSTBF_Securitied_Debt" headers="0" connectionId="35" xr16:uid="{0B72CAD6-D391-4E46-910D-D5B7300B7DF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3.xml><?xml version="1.0" encoding="utf-8"?>
<queryTable xmlns="http://schemas.openxmlformats.org/spreadsheetml/2006/main" xmlns:mc="http://schemas.openxmlformats.org/markup-compatibility/2006" xmlns:xr16="http://schemas.microsoft.com/office/spreadsheetml/2017/revision16" mc:Ignorable="xr16" name="TRSFC_Securitied_Debt" headers="0" connectionId="30" xr16:uid="{9A73231F-BFCE-450E-8E17-784905F38A2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4.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29" xr16:uid="{8BC83A7B-FA58-4040-A492-76B10E13643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5.xml><?xml version="1.0" encoding="utf-8"?>
<queryTable xmlns="http://schemas.openxmlformats.org/spreadsheetml/2006/main" xmlns:mc="http://schemas.openxmlformats.org/markup-compatibility/2006" xmlns:xr16="http://schemas.microsoft.com/office/spreadsheetml/2017/revision16" mc:Ignorable="xr16" name="TRSFC_GOV_SEC" connectionId="28" xr16:uid="{3CC945A7-36F9-43B8-83E8-11D2271B9E1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6.xml><?xml version="1.0" encoding="utf-8"?>
<queryTable xmlns="http://schemas.openxmlformats.org/spreadsheetml/2006/main" xmlns:mc="http://schemas.openxmlformats.org/markup-compatibility/2006" xmlns:xr16="http://schemas.microsoft.com/office/spreadsheetml/2017/revision16" mc:Ignorable="xr16" name="TRSFC_EQ" connectionId="27" xr16:uid="{8D3BFFB6-61C6-42A2-8818-FD6BCADB91E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67.xml><?xml version="1.0" encoding="utf-8"?>
<queryTable xmlns="http://schemas.openxmlformats.org/spreadsheetml/2006/main" xmlns:mc="http://schemas.openxmlformats.org/markup-compatibility/2006" xmlns:xr16="http://schemas.microsoft.com/office/spreadsheetml/2017/revision16" mc:Ignorable="xr16" name="TRSFCNAV" headers="0" connectionId="31" xr16:uid="{52351CED-DAD2-4692-8923-E125C034921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8.xml><?xml version="1.0" encoding="utf-8"?>
<queryTable xmlns="http://schemas.openxmlformats.org/spreadsheetml/2006/main" xmlns:mc="http://schemas.openxmlformats.org/markup-compatibility/2006" xmlns:xr16="http://schemas.microsoft.com/office/spreadsheetml/2017/revision16" mc:Ignorable="xr16" name="TOF_MM" connectionId="25" xr16:uid="{B2EC2E7C-8B84-4301-9D38-F2B47FCBB4BC}" autoFormatId="16" applyNumberFormats="0" applyBorderFormats="0" applyFontFormats="1" applyPatternFormats="1" applyAlignmentFormats="0" applyWidthHeightFormats="0">
  <queryTableRefresh nextId="8">
    <queryTableFields count="7">
      <queryTableField id="1" name="NAME OF THE INSTRUMENT"/>
      <queryTableField id="2" name="YIELD"/>
      <queryTableField id="3" name="RATINGS"/>
      <queryTableField id="4" name="ISIN CODE"/>
      <queryTableField id="5" name="QUANTITY"/>
      <queryTableField id="6" name="MKT VAL(Rs. Lacs)"/>
      <queryTableField id="7" name="% to NAV"/>
    </queryTableFields>
  </queryTableRefresh>
</queryTable>
</file>

<file path=xl/queryTables/queryTable169.xml><?xml version="1.0" encoding="utf-8"?>
<queryTable xmlns="http://schemas.openxmlformats.org/spreadsheetml/2006/main" xmlns:mc="http://schemas.openxmlformats.org/markup-compatibility/2006" xmlns:xr16="http://schemas.microsoft.com/office/spreadsheetml/2017/revision16" mc:Ignorable="xr16" name="TOFNAV" headers="0" connectionId="26" xr16:uid="{350071A4-BB00-4DF5-BFB8-F82E8DC8D01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0.xml><?xml version="1.0" encoding="utf-8"?>
<queryTable xmlns="http://schemas.openxmlformats.org/spreadsheetml/2006/main" xmlns:mc="http://schemas.openxmlformats.org/markup-compatibility/2006" xmlns:xr16="http://schemas.microsoft.com/office/spreadsheetml/2017/revision16" mc:Ignorable="xr16" name="TNSIFDEC27_GOV_SEC" connectionId="22" xr16:uid="{1EF09814-7913-43D1-8D07-204136F5995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1.xml><?xml version="1.0" encoding="utf-8"?>
<queryTable xmlns="http://schemas.openxmlformats.org/spreadsheetml/2006/main" xmlns:mc="http://schemas.openxmlformats.org/markup-compatibility/2006" xmlns:xr16="http://schemas.microsoft.com/office/spreadsheetml/2017/revision16" mc:Ignorable="xr16" name="TNSIFDEC27NAV" headers="0" connectionId="24" xr16:uid="{CB5782F0-A094-428F-8260-63EA03B09D3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2.xml><?xml version="1.0" encoding="utf-8"?>
<queryTable xmlns="http://schemas.openxmlformats.org/spreadsheetml/2006/main" xmlns:mc="http://schemas.openxmlformats.org/markup-compatibility/2006" xmlns:xr16="http://schemas.microsoft.com/office/spreadsheetml/2017/revision16" mc:Ignorable="xr16" name="TNSIFDEC27_Debt_Related" headers="0" connectionId="23" xr16:uid="{ED8C9E74-6718-427B-A41A-C93883FC72D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3.xml><?xml version="1.0" encoding="utf-8"?>
<queryTable xmlns="http://schemas.openxmlformats.org/spreadsheetml/2006/main" xmlns:mc="http://schemas.openxmlformats.org/markup-compatibility/2006" xmlns:xr16="http://schemas.microsoft.com/office/spreadsheetml/2017/revision16" mc:Ignorable="xr16" name="TNGIF1229NAV" headers="0" connectionId="21" xr16:uid="{9410FDFE-E8A4-453C-BC11-58D2B67A2BC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4.xml><?xml version="1.0" encoding="utf-8"?>
<queryTable xmlns="http://schemas.openxmlformats.org/spreadsheetml/2006/main" xmlns:mc="http://schemas.openxmlformats.org/markup-compatibility/2006" xmlns:xr16="http://schemas.microsoft.com/office/spreadsheetml/2017/revision16" mc:Ignorable="xr16" name="TNGIF1229_GOV_SEC" connectionId="20" xr16:uid="{A0D8AAD5-0CC5-4E3E-950D-51EF88066D3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5.xml><?xml version="1.0" encoding="utf-8"?>
<queryTable xmlns="http://schemas.openxmlformats.org/spreadsheetml/2006/main" xmlns:mc="http://schemas.openxmlformats.org/markup-compatibility/2006" xmlns:xr16="http://schemas.microsoft.com/office/spreadsheetml/2017/revision16" mc:Ignorable="xr16" name="TNGIF1226_GOV_SEC" connectionId="18" xr16:uid="{3C96B70A-F846-4FB8-ABB9-6FE618813C6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6.xml><?xml version="1.0" encoding="utf-8"?>
<queryTable xmlns="http://schemas.openxmlformats.org/spreadsheetml/2006/main" xmlns:mc="http://schemas.openxmlformats.org/markup-compatibility/2006" xmlns:xr16="http://schemas.microsoft.com/office/spreadsheetml/2017/revision16" mc:Ignorable="xr16" name="TNGIF1226NAV" headers="0" connectionId="19" xr16:uid="{8D2918A6-A280-406B-BE75-DDF63F914A2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7.xml><?xml version="1.0" encoding="utf-8"?>
<queryTable xmlns="http://schemas.openxmlformats.org/spreadsheetml/2006/main" xmlns:mc="http://schemas.openxmlformats.org/markup-compatibility/2006" xmlns:xr16="http://schemas.microsoft.com/office/spreadsheetml/2017/revision16" mc:Ignorable="xr16" name="TLF_GOV_SEC" connectionId="14" xr16:uid="{70397D08-4C3F-45E9-A501-57A9992A86E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8.xml><?xml version="1.0" encoding="utf-8"?>
<queryTable xmlns="http://schemas.openxmlformats.org/spreadsheetml/2006/main" xmlns:mc="http://schemas.openxmlformats.org/markup-compatibility/2006" xmlns:xr16="http://schemas.microsoft.com/office/spreadsheetml/2017/revision16" mc:Ignorable="xr16" name="TLFNAV" headers="0" connectionId="17" xr16:uid="{958B01B3-C848-4DC2-A386-193A4CE55C0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79.xml><?xml version="1.0" encoding="utf-8"?>
<queryTable xmlns="http://schemas.openxmlformats.org/spreadsheetml/2006/main" xmlns:mc="http://schemas.openxmlformats.org/markup-compatibility/2006" xmlns:xr16="http://schemas.microsoft.com/office/spreadsheetml/2017/revision16" mc:Ignorable="xr16" name="TLF_Aif_cat" headers="0" connectionId="16" xr16:uid="{7D6643BD-6AC9-4D17-8C1E-3BF78EBFD34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0.xml><?xml version="1.0" encoding="utf-8"?>
<queryTable xmlns="http://schemas.openxmlformats.org/spreadsheetml/2006/main" xmlns:mc="http://schemas.openxmlformats.org/markup-compatibility/2006" xmlns:xr16="http://schemas.microsoft.com/office/spreadsheetml/2017/revision16" mc:Ignorable="xr16" name="TLF_MM" headers="0" connectionId="15" xr16:uid="{884D3A03-ABF2-4C3F-A21E-1FAC9D7EBDD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1.xml><?xml version="1.0" encoding="utf-8"?>
<queryTable xmlns="http://schemas.openxmlformats.org/spreadsheetml/2006/main" xmlns:mc="http://schemas.openxmlformats.org/markup-compatibility/2006" xmlns:xr16="http://schemas.microsoft.com/office/spreadsheetml/2017/revision16" mc:Ignorable="xr16" name="TGSFRNAV" headers="0" connectionId="13" xr16:uid="{B3030540-222F-480F-B643-FCF1CA420D5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2.xml><?xml version="1.0" encoding="utf-8"?>
<queryTable xmlns="http://schemas.openxmlformats.org/spreadsheetml/2006/main" xmlns:mc="http://schemas.openxmlformats.org/markup-compatibility/2006" xmlns:xr16="http://schemas.microsoft.com/office/spreadsheetml/2017/revision16" mc:Ignorable="xr16" name="TGSFR_GOV_SEC" connectionId="12" xr16:uid="{CEB4B001-C56D-4880-B228-1609DB4B4EC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3.xml><?xml version="1.0" encoding="utf-8"?>
<queryTable xmlns="http://schemas.openxmlformats.org/spreadsheetml/2006/main" xmlns:mc="http://schemas.openxmlformats.org/markup-compatibility/2006" xmlns:xr16="http://schemas.microsoft.com/office/spreadsheetml/2017/revision16" mc:Ignorable="xr16" name="TFRF_Aif_cat" headers="0" connectionId="10" xr16:uid="{6184BB2A-7CB1-4B64-A189-2C2CF59FF8C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4.xml><?xml version="1.0" encoding="utf-8"?>
<queryTable xmlns="http://schemas.openxmlformats.org/spreadsheetml/2006/main" xmlns:mc="http://schemas.openxmlformats.org/markup-compatibility/2006" xmlns:xr16="http://schemas.microsoft.com/office/spreadsheetml/2017/revision16" mc:Ignorable="xr16" name="TFRF_Securitied_Debt" headers="0" connectionId="9" xr16:uid="{DC9117D0-FEC9-4541-8E1C-1439BDDF4327}"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5.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8" xr16:uid="{788F0C6D-AE4C-4130-A56B-FCEC34BC309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86.xml><?xml version="1.0" encoding="utf-8"?>
<queryTable xmlns="http://schemas.openxmlformats.org/spreadsheetml/2006/main" xmlns:mc="http://schemas.openxmlformats.org/markup-compatibility/2006" xmlns:xr16="http://schemas.microsoft.com/office/spreadsheetml/2017/revision16" mc:Ignorable="xr16" name="TFRF_GOV_SEC" connectionId="7" xr16:uid="{BEA8809A-7A2A-47E3-886B-6A55478439A6}"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87.xml><?xml version="1.0" encoding="utf-8"?>
<queryTable xmlns="http://schemas.openxmlformats.org/spreadsheetml/2006/main" xmlns:mc="http://schemas.openxmlformats.org/markup-compatibility/2006" xmlns:xr16="http://schemas.microsoft.com/office/spreadsheetml/2017/revision16" mc:Ignorable="xr16" name="TFRFNAV" headers="0" connectionId="11" xr16:uid="{5ABF5E25-5536-43B0-9D04-D4AEF952F32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8.xml><?xml version="1.0" encoding="utf-8"?>
<queryTable xmlns="http://schemas.openxmlformats.org/spreadsheetml/2006/main" xmlns:mc="http://schemas.openxmlformats.org/markup-compatibility/2006" xmlns:xr16="http://schemas.microsoft.com/office/spreadsheetml/2017/revision16" mc:Ignorable="xr16" name="TCORPBF_Securitied_Debt" headers="0" connectionId="4" xr16:uid="{4469A555-E6E6-4EE1-9F0E-71CDFBB5005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89.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3" xr16:uid="{9DBD2704-E097-4968-9A08-CFC2DC1165E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90.xml><?xml version="1.0" encoding="utf-8"?>
<queryTable xmlns="http://schemas.openxmlformats.org/spreadsheetml/2006/main" xmlns:mc="http://schemas.openxmlformats.org/markup-compatibility/2006" xmlns:xr16="http://schemas.microsoft.com/office/spreadsheetml/2017/revision16" mc:Ignorable="xr16" name="TCORPBF_GOV_SEC" connectionId="2" xr16:uid="{BF746D6E-5013-4B7B-8C87-B7CF9DD8F01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91.xml><?xml version="1.0" encoding="utf-8"?>
<queryTable xmlns="http://schemas.openxmlformats.org/spreadsheetml/2006/main" xmlns:mc="http://schemas.openxmlformats.org/markup-compatibility/2006" xmlns:xr16="http://schemas.microsoft.com/office/spreadsheetml/2017/revision16" mc:Ignorable="xr16" name="TCORPBFNAV" headers="0" connectionId="6" xr16:uid="{8FAB2E90-BE49-4EB1-BF3C-59EA6F40640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92.xml><?xml version="1.0" encoding="utf-8"?>
<queryTable xmlns="http://schemas.openxmlformats.org/spreadsheetml/2006/main" xmlns:mc="http://schemas.openxmlformats.org/markup-compatibility/2006" xmlns:xr16="http://schemas.microsoft.com/office/spreadsheetml/2017/revision16" mc:Ignorable="xr16" name="TCORPBF_Aif_cat" headers="0" connectionId="5" xr16:uid="{932AE160-F09B-4C2D-BF02-6309CC95365D}"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5.xml"/><Relationship Id="rId2" Type="http://schemas.openxmlformats.org/officeDocument/2006/relationships/queryTable" Target="../queryTables/queryTable4.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7.xml"/><Relationship Id="rId2" Type="http://schemas.openxmlformats.org/officeDocument/2006/relationships/queryTable" Target="../queryTables/queryTable6.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9.xml"/><Relationship Id="rId2" Type="http://schemas.openxmlformats.org/officeDocument/2006/relationships/queryTable" Target="../queryTables/queryTable8.x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11.xml"/><Relationship Id="rId2" Type="http://schemas.openxmlformats.org/officeDocument/2006/relationships/queryTable" Target="../queryTables/queryTable10.x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13.xml"/><Relationship Id="rId2" Type="http://schemas.openxmlformats.org/officeDocument/2006/relationships/queryTable" Target="../queryTables/queryTable12.xml"/><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15.xml"/><Relationship Id="rId2" Type="http://schemas.openxmlformats.org/officeDocument/2006/relationships/queryTable" Target="../queryTables/queryTable14.xml"/><Relationship Id="rId1" Type="http://schemas.openxmlformats.org/officeDocument/2006/relationships/drawing" Target="../drawings/drawing7.xml"/><Relationship Id="rId4" Type="http://schemas.openxmlformats.org/officeDocument/2006/relationships/queryTable" Target="../queryTables/queryTable16.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18.xml"/><Relationship Id="rId2" Type="http://schemas.openxmlformats.org/officeDocument/2006/relationships/queryTable" Target="../queryTables/queryTable17.xml"/><Relationship Id="rId1" Type="http://schemas.openxmlformats.org/officeDocument/2006/relationships/drawing" Target="../drawings/drawing8.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20.xml"/><Relationship Id="rId2" Type="http://schemas.openxmlformats.org/officeDocument/2006/relationships/queryTable" Target="../queryTables/queryTable19.xml"/><Relationship Id="rId1" Type="http://schemas.openxmlformats.org/officeDocument/2006/relationships/drawing" Target="../drawings/drawing9.xml"/><Relationship Id="rId6" Type="http://schemas.openxmlformats.org/officeDocument/2006/relationships/queryTable" Target="../queryTables/queryTable23.xml"/><Relationship Id="rId5" Type="http://schemas.openxmlformats.org/officeDocument/2006/relationships/queryTable" Target="../queryTables/queryTable22.xml"/><Relationship Id="rId4" Type="http://schemas.openxmlformats.org/officeDocument/2006/relationships/queryTable" Target="../queryTables/queryTable21.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25.xml"/><Relationship Id="rId2" Type="http://schemas.openxmlformats.org/officeDocument/2006/relationships/queryTable" Target="../queryTables/queryTable24.xml"/><Relationship Id="rId1" Type="http://schemas.openxmlformats.org/officeDocument/2006/relationships/drawing" Target="../drawings/drawing10.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27.xml"/><Relationship Id="rId2" Type="http://schemas.openxmlformats.org/officeDocument/2006/relationships/queryTable" Target="../queryTables/queryTable26.xml"/><Relationship Id="rId1" Type="http://schemas.openxmlformats.org/officeDocument/2006/relationships/drawing" Target="../drawings/drawing11.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29.xml"/><Relationship Id="rId2" Type="http://schemas.openxmlformats.org/officeDocument/2006/relationships/queryTable" Target="../queryTables/queryTable28.xml"/><Relationship Id="rId1" Type="http://schemas.openxmlformats.org/officeDocument/2006/relationships/drawing" Target="../drawings/drawing12.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31.xml"/><Relationship Id="rId2" Type="http://schemas.openxmlformats.org/officeDocument/2006/relationships/queryTable" Target="../queryTables/queryTable30.xml"/><Relationship Id="rId1" Type="http://schemas.openxmlformats.org/officeDocument/2006/relationships/drawing" Target="../drawings/drawing13.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33.xml"/><Relationship Id="rId2" Type="http://schemas.openxmlformats.org/officeDocument/2006/relationships/queryTable" Target="../queryTables/queryTable32.xml"/><Relationship Id="rId1" Type="http://schemas.openxmlformats.org/officeDocument/2006/relationships/drawing" Target="../drawings/drawing14.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35.xml"/><Relationship Id="rId2" Type="http://schemas.openxmlformats.org/officeDocument/2006/relationships/queryTable" Target="../queryTables/queryTable34.xml"/><Relationship Id="rId1" Type="http://schemas.openxmlformats.org/officeDocument/2006/relationships/drawing" Target="../drawings/drawing15.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37.xml"/><Relationship Id="rId2" Type="http://schemas.openxmlformats.org/officeDocument/2006/relationships/queryTable" Target="../queryTables/queryTable36.xml"/><Relationship Id="rId1" Type="http://schemas.openxmlformats.org/officeDocument/2006/relationships/drawing" Target="../drawings/drawing16.xml"/></Relationships>
</file>

<file path=xl/worksheets/_rels/sheet21.xml.rels><?xml version="1.0" encoding="UTF-8" standalone="yes"?>
<Relationships xmlns="http://schemas.openxmlformats.org/package/2006/relationships"><Relationship Id="rId3" Type="http://schemas.openxmlformats.org/officeDocument/2006/relationships/queryTable" Target="../queryTables/queryTable39.xml"/><Relationship Id="rId2" Type="http://schemas.openxmlformats.org/officeDocument/2006/relationships/queryTable" Target="../queryTables/queryTable38.xml"/><Relationship Id="rId1" Type="http://schemas.openxmlformats.org/officeDocument/2006/relationships/drawing" Target="../drawings/drawing17.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41.xml"/><Relationship Id="rId2" Type="http://schemas.openxmlformats.org/officeDocument/2006/relationships/queryTable" Target="../queryTables/queryTable40.xml"/><Relationship Id="rId1" Type="http://schemas.openxmlformats.org/officeDocument/2006/relationships/drawing" Target="../drawings/drawing18.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43.xml"/><Relationship Id="rId2" Type="http://schemas.openxmlformats.org/officeDocument/2006/relationships/queryTable" Target="../queryTables/queryTable42.xml"/><Relationship Id="rId1" Type="http://schemas.openxmlformats.org/officeDocument/2006/relationships/drawing" Target="../drawings/drawing19.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45.xml"/><Relationship Id="rId2" Type="http://schemas.openxmlformats.org/officeDocument/2006/relationships/queryTable" Target="../queryTables/queryTable44.xml"/><Relationship Id="rId1" Type="http://schemas.openxmlformats.org/officeDocument/2006/relationships/drawing" Target="../drawings/drawing20.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47.xml"/><Relationship Id="rId2" Type="http://schemas.openxmlformats.org/officeDocument/2006/relationships/queryTable" Target="../queryTables/queryTable46.xml"/><Relationship Id="rId1" Type="http://schemas.openxmlformats.org/officeDocument/2006/relationships/drawing" Target="../drawings/drawing21.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49.xml"/><Relationship Id="rId2" Type="http://schemas.openxmlformats.org/officeDocument/2006/relationships/queryTable" Target="../queryTables/queryTable48.xml"/><Relationship Id="rId1" Type="http://schemas.openxmlformats.org/officeDocument/2006/relationships/drawing" Target="../drawings/drawing22.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51.xml"/><Relationship Id="rId2" Type="http://schemas.openxmlformats.org/officeDocument/2006/relationships/queryTable" Target="../queryTables/queryTable50.xml"/><Relationship Id="rId1" Type="http://schemas.openxmlformats.org/officeDocument/2006/relationships/drawing" Target="../drawings/drawing23.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53.xml"/><Relationship Id="rId2" Type="http://schemas.openxmlformats.org/officeDocument/2006/relationships/queryTable" Target="../queryTables/queryTable52.xml"/><Relationship Id="rId1" Type="http://schemas.openxmlformats.org/officeDocument/2006/relationships/drawing" Target="../drawings/drawing24.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55.xml"/><Relationship Id="rId2" Type="http://schemas.openxmlformats.org/officeDocument/2006/relationships/queryTable" Target="../queryTables/queryTable54.xml"/><Relationship Id="rId1" Type="http://schemas.openxmlformats.org/officeDocument/2006/relationships/drawing" Target="../drawings/drawing25.xml"/><Relationship Id="rId4" Type="http://schemas.openxmlformats.org/officeDocument/2006/relationships/queryTable" Target="../queryTables/queryTable56.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58.xml"/><Relationship Id="rId2" Type="http://schemas.openxmlformats.org/officeDocument/2006/relationships/queryTable" Target="../queryTables/queryTable57.xml"/><Relationship Id="rId1" Type="http://schemas.openxmlformats.org/officeDocument/2006/relationships/drawing" Target="../drawings/drawing26.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60.xml"/><Relationship Id="rId2" Type="http://schemas.openxmlformats.org/officeDocument/2006/relationships/queryTable" Target="../queryTables/queryTable59.xml"/><Relationship Id="rId1" Type="http://schemas.openxmlformats.org/officeDocument/2006/relationships/drawing" Target="../drawings/drawing27.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62.xml"/><Relationship Id="rId2" Type="http://schemas.openxmlformats.org/officeDocument/2006/relationships/queryTable" Target="../queryTables/queryTable61.xml"/><Relationship Id="rId1" Type="http://schemas.openxmlformats.org/officeDocument/2006/relationships/drawing" Target="../drawings/drawing28.xml"/></Relationships>
</file>

<file path=xl/worksheets/_rels/sheet33.xml.rels><?xml version="1.0" encoding="UTF-8" standalone="yes"?>
<Relationships xmlns="http://schemas.openxmlformats.org/package/2006/relationships"><Relationship Id="rId8" Type="http://schemas.openxmlformats.org/officeDocument/2006/relationships/queryTable" Target="../queryTables/queryTable69.xml"/><Relationship Id="rId3" Type="http://schemas.openxmlformats.org/officeDocument/2006/relationships/queryTable" Target="../queryTables/queryTable64.xml"/><Relationship Id="rId7" Type="http://schemas.openxmlformats.org/officeDocument/2006/relationships/queryTable" Target="../queryTables/queryTable68.xml"/><Relationship Id="rId2" Type="http://schemas.openxmlformats.org/officeDocument/2006/relationships/queryTable" Target="../queryTables/queryTable63.xml"/><Relationship Id="rId1" Type="http://schemas.openxmlformats.org/officeDocument/2006/relationships/drawing" Target="../drawings/drawing29.xml"/><Relationship Id="rId6" Type="http://schemas.openxmlformats.org/officeDocument/2006/relationships/queryTable" Target="../queryTables/queryTable67.xml"/><Relationship Id="rId5" Type="http://schemas.openxmlformats.org/officeDocument/2006/relationships/queryTable" Target="../queryTables/queryTable66.xml"/><Relationship Id="rId4" Type="http://schemas.openxmlformats.org/officeDocument/2006/relationships/queryTable" Target="../queryTables/queryTable65.xml"/></Relationships>
</file>

<file path=xl/worksheets/_rels/sheet34.xml.rels><?xml version="1.0" encoding="UTF-8" standalone="yes"?>
<Relationships xmlns="http://schemas.openxmlformats.org/package/2006/relationships"><Relationship Id="rId3" Type="http://schemas.openxmlformats.org/officeDocument/2006/relationships/queryTable" Target="../queryTables/queryTable71.xml"/><Relationship Id="rId2" Type="http://schemas.openxmlformats.org/officeDocument/2006/relationships/queryTable" Target="../queryTables/queryTable70.xml"/><Relationship Id="rId1" Type="http://schemas.openxmlformats.org/officeDocument/2006/relationships/drawing" Target="../drawings/drawing30.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73.xml"/><Relationship Id="rId2" Type="http://schemas.openxmlformats.org/officeDocument/2006/relationships/queryTable" Target="../queryTables/queryTable72.xml"/><Relationship Id="rId1" Type="http://schemas.openxmlformats.org/officeDocument/2006/relationships/drawing" Target="../drawings/drawing31.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75.xml"/><Relationship Id="rId2" Type="http://schemas.openxmlformats.org/officeDocument/2006/relationships/queryTable" Target="../queryTables/queryTable74.xml"/><Relationship Id="rId1" Type="http://schemas.openxmlformats.org/officeDocument/2006/relationships/drawing" Target="../drawings/drawing32.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77.xml"/><Relationship Id="rId2" Type="http://schemas.openxmlformats.org/officeDocument/2006/relationships/queryTable" Target="../queryTables/queryTable76.xml"/><Relationship Id="rId1" Type="http://schemas.openxmlformats.org/officeDocument/2006/relationships/drawing" Target="../drawings/drawing33.xml"/><Relationship Id="rId4" Type="http://schemas.openxmlformats.org/officeDocument/2006/relationships/queryTable" Target="../queryTables/queryTable78.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80.xml"/><Relationship Id="rId2" Type="http://schemas.openxmlformats.org/officeDocument/2006/relationships/queryTable" Target="../queryTables/queryTable79.xml"/><Relationship Id="rId1" Type="http://schemas.openxmlformats.org/officeDocument/2006/relationships/drawing" Target="../drawings/drawing34.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82.xml"/><Relationship Id="rId2" Type="http://schemas.openxmlformats.org/officeDocument/2006/relationships/queryTable" Target="../queryTables/queryTable81.xml"/><Relationship Id="rId1" Type="http://schemas.openxmlformats.org/officeDocument/2006/relationships/drawing" Target="../drawings/drawing35.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84.xml"/><Relationship Id="rId2" Type="http://schemas.openxmlformats.org/officeDocument/2006/relationships/queryTable" Target="../queryTables/queryTable83.xml"/><Relationship Id="rId1" Type="http://schemas.openxmlformats.org/officeDocument/2006/relationships/drawing" Target="../drawings/drawing36.xml"/></Relationships>
</file>

<file path=xl/worksheets/_rels/sheet41.xml.rels><?xml version="1.0" encoding="UTF-8" standalone="yes"?>
<Relationships xmlns="http://schemas.openxmlformats.org/package/2006/relationships"><Relationship Id="rId3" Type="http://schemas.openxmlformats.org/officeDocument/2006/relationships/queryTable" Target="../queryTables/queryTable86.xml"/><Relationship Id="rId2" Type="http://schemas.openxmlformats.org/officeDocument/2006/relationships/queryTable" Target="../queryTables/queryTable85.xml"/><Relationship Id="rId1" Type="http://schemas.openxmlformats.org/officeDocument/2006/relationships/drawing" Target="../drawings/drawing37.xml"/></Relationships>
</file>

<file path=xl/worksheets/_rels/sheet42.xml.rels><?xml version="1.0" encoding="UTF-8" standalone="yes"?>
<Relationships xmlns="http://schemas.openxmlformats.org/package/2006/relationships"><Relationship Id="rId3" Type="http://schemas.openxmlformats.org/officeDocument/2006/relationships/queryTable" Target="../queryTables/queryTable88.xml"/><Relationship Id="rId2" Type="http://schemas.openxmlformats.org/officeDocument/2006/relationships/queryTable" Target="../queryTables/queryTable87.xml"/><Relationship Id="rId1" Type="http://schemas.openxmlformats.org/officeDocument/2006/relationships/drawing" Target="../drawings/drawing38.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90.xml"/><Relationship Id="rId2" Type="http://schemas.openxmlformats.org/officeDocument/2006/relationships/queryTable" Target="../queryTables/queryTable89.xml"/><Relationship Id="rId1" Type="http://schemas.openxmlformats.org/officeDocument/2006/relationships/drawing" Target="../drawings/drawing39.xml"/><Relationship Id="rId4" Type="http://schemas.openxmlformats.org/officeDocument/2006/relationships/queryTable" Target="../queryTables/queryTable91.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93.xml"/><Relationship Id="rId2" Type="http://schemas.openxmlformats.org/officeDocument/2006/relationships/queryTable" Target="../queryTables/queryTable92.xml"/><Relationship Id="rId1" Type="http://schemas.openxmlformats.org/officeDocument/2006/relationships/drawing" Target="../drawings/drawing40.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95.xml"/><Relationship Id="rId2" Type="http://schemas.openxmlformats.org/officeDocument/2006/relationships/queryTable" Target="../queryTables/queryTable94.xml"/><Relationship Id="rId1" Type="http://schemas.openxmlformats.org/officeDocument/2006/relationships/drawing" Target="../drawings/drawing41.xml"/></Relationships>
</file>

<file path=xl/worksheets/_rels/sheet46.xml.rels><?xml version="1.0" encoding="UTF-8" standalone="yes"?>
<Relationships xmlns="http://schemas.openxmlformats.org/package/2006/relationships"><Relationship Id="rId3" Type="http://schemas.openxmlformats.org/officeDocument/2006/relationships/queryTable" Target="../queryTables/queryTable97.xml"/><Relationship Id="rId2" Type="http://schemas.openxmlformats.org/officeDocument/2006/relationships/queryTable" Target="../queryTables/queryTable96.xml"/><Relationship Id="rId1" Type="http://schemas.openxmlformats.org/officeDocument/2006/relationships/drawing" Target="../drawings/drawing42.xml"/><Relationship Id="rId5" Type="http://schemas.openxmlformats.org/officeDocument/2006/relationships/queryTable" Target="../queryTables/queryTable99.xml"/><Relationship Id="rId4" Type="http://schemas.openxmlformats.org/officeDocument/2006/relationships/queryTable" Target="../queryTables/queryTable98.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01.xml"/><Relationship Id="rId2" Type="http://schemas.openxmlformats.org/officeDocument/2006/relationships/queryTable" Target="../queryTables/queryTable100.xml"/><Relationship Id="rId1" Type="http://schemas.openxmlformats.org/officeDocument/2006/relationships/drawing" Target="../drawings/drawing43.xml"/><Relationship Id="rId4" Type="http://schemas.openxmlformats.org/officeDocument/2006/relationships/queryTable" Target="../queryTables/queryTable102.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04.xml"/><Relationship Id="rId2" Type="http://schemas.openxmlformats.org/officeDocument/2006/relationships/queryTable" Target="../queryTables/queryTable103.xml"/><Relationship Id="rId1" Type="http://schemas.openxmlformats.org/officeDocument/2006/relationships/drawing" Target="../drawings/drawing44.xml"/><Relationship Id="rId4" Type="http://schemas.openxmlformats.org/officeDocument/2006/relationships/queryTable" Target="../queryTables/queryTable105.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07.xml"/><Relationship Id="rId2" Type="http://schemas.openxmlformats.org/officeDocument/2006/relationships/queryTable" Target="../queryTables/queryTable106.xml"/><Relationship Id="rId1" Type="http://schemas.openxmlformats.org/officeDocument/2006/relationships/drawing" Target="../drawings/drawing45.xml"/><Relationship Id="rId4" Type="http://schemas.openxmlformats.org/officeDocument/2006/relationships/queryTable" Target="../queryTables/queryTable108.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10.xml"/><Relationship Id="rId2" Type="http://schemas.openxmlformats.org/officeDocument/2006/relationships/queryTable" Target="../queryTables/queryTable109.xml"/><Relationship Id="rId1" Type="http://schemas.openxmlformats.org/officeDocument/2006/relationships/drawing" Target="../drawings/drawing46.xml"/></Relationships>
</file>

<file path=xl/worksheets/_rels/sheet51.xml.rels><?xml version="1.0" encoding="UTF-8" standalone="yes"?>
<Relationships xmlns="http://schemas.openxmlformats.org/package/2006/relationships"><Relationship Id="rId3" Type="http://schemas.openxmlformats.org/officeDocument/2006/relationships/queryTable" Target="../queryTables/queryTable112.xml"/><Relationship Id="rId2" Type="http://schemas.openxmlformats.org/officeDocument/2006/relationships/queryTable" Target="../queryTables/queryTable111.xml"/><Relationship Id="rId1" Type="http://schemas.openxmlformats.org/officeDocument/2006/relationships/drawing" Target="../drawings/drawing47.xml"/></Relationships>
</file>

<file path=xl/worksheets/_rels/sheet52.xml.rels><?xml version="1.0" encoding="UTF-8" standalone="yes"?>
<Relationships xmlns="http://schemas.openxmlformats.org/package/2006/relationships"><Relationship Id="rId3" Type="http://schemas.openxmlformats.org/officeDocument/2006/relationships/queryTable" Target="../queryTables/queryTable114.xml"/><Relationship Id="rId2" Type="http://schemas.openxmlformats.org/officeDocument/2006/relationships/queryTable" Target="../queryTables/queryTable113.xml"/><Relationship Id="rId1" Type="http://schemas.openxmlformats.org/officeDocument/2006/relationships/drawing" Target="../drawings/drawing48.xml"/></Relationships>
</file>

<file path=xl/worksheets/_rels/sheet53.xml.rels><?xml version="1.0" encoding="UTF-8" standalone="yes"?>
<Relationships xmlns="http://schemas.openxmlformats.org/package/2006/relationships"><Relationship Id="rId3" Type="http://schemas.openxmlformats.org/officeDocument/2006/relationships/queryTable" Target="../queryTables/queryTable116.xml"/><Relationship Id="rId2" Type="http://schemas.openxmlformats.org/officeDocument/2006/relationships/queryTable" Target="../queryTables/queryTable115.xml"/><Relationship Id="rId1" Type="http://schemas.openxmlformats.org/officeDocument/2006/relationships/drawing" Target="../drawings/drawing49.xml"/></Relationships>
</file>

<file path=xl/worksheets/_rels/sheet54.xml.rels><?xml version="1.0" encoding="UTF-8" standalone="yes"?>
<Relationships xmlns="http://schemas.openxmlformats.org/package/2006/relationships"><Relationship Id="rId3" Type="http://schemas.openxmlformats.org/officeDocument/2006/relationships/queryTable" Target="../queryTables/queryTable118.xml"/><Relationship Id="rId2" Type="http://schemas.openxmlformats.org/officeDocument/2006/relationships/queryTable" Target="../queryTables/queryTable117.xml"/><Relationship Id="rId1" Type="http://schemas.openxmlformats.org/officeDocument/2006/relationships/drawing" Target="../drawings/drawing50.xml"/></Relationships>
</file>

<file path=xl/worksheets/_rels/sheet55.xml.rels><?xml version="1.0" encoding="UTF-8" standalone="yes"?>
<Relationships xmlns="http://schemas.openxmlformats.org/package/2006/relationships"><Relationship Id="rId8" Type="http://schemas.openxmlformats.org/officeDocument/2006/relationships/queryTable" Target="../queryTables/queryTable125.xml"/><Relationship Id="rId3" Type="http://schemas.openxmlformats.org/officeDocument/2006/relationships/queryTable" Target="../queryTables/queryTable120.xml"/><Relationship Id="rId7" Type="http://schemas.openxmlformats.org/officeDocument/2006/relationships/queryTable" Target="../queryTables/queryTable124.xml"/><Relationship Id="rId2" Type="http://schemas.openxmlformats.org/officeDocument/2006/relationships/queryTable" Target="../queryTables/queryTable119.xml"/><Relationship Id="rId1" Type="http://schemas.openxmlformats.org/officeDocument/2006/relationships/drawing" Target="../drawings/drawing51.xml"/><Relationship Id="rId6" Type="http://schemas.openxmlformats.org/officeDocument/2006/relationships/queryTable" Target="../queryTables/queryTable123.xml"/><Relationship Id="rId5" Type="http://schemas.openxmlformats.org/officeDocument/2006/relationships/queryTable" Target="../queryTables/queryTable122.xml"/><Relationship Id="rId4" Type="http://schemas.openxmlformats.org/officeDocument/2006/relationships/queryTable" Target="../queryTables/queryTable121.xml"/><Relationship Id="rId9" Type="http://schemas.openxmlformats.org/officeDocument/2006/relationships/queryTable" Target="../queryTables/queryTable126.xml"/></Relationships>
</file>

<file path=xl/worksheets/_rels/sheet56.xml.rels><?xml version="1.0" encoding="UTF-8" standalone="yes"?>
<Relationships xmlns="http://schemas.openxmlformats.org/package/2006/relationships"><Relationship Id="rId3" Type="http://schemas.openxmlformats.org/officeDocument/2006/relationships/queryTable" Target="../queryTables/queryTable128.xml"/><Relationship Id="rId7" Type="http://schemas.openxmlformats.org/officeDocument/2006/relationships/queryTable" Target="../queryTables/queryTable132.xml"/><Relationship Id="rId2" Type="http://schemas.openxmlformats.org/officeDocument/2006/relationships/queryTable" Target="../queryTables/queryTable127.xml"/><Relationship Id="rId1" Type="http://schemas.openxmlformats.org/officeDocument/2006/relationships/drawing" Target="../drawings/drawing52.xml"/><Relationship Id="rId6" Type="http://schemas.openxmlformats.org/officeDocument/2006/relationships/queryTable" Target="../queryTables/queryTable131.xml"/><Relationship Id="rId5" Type="http://schemas.openxmlformats.org/officeDocument/2006/relationships/queryTable" Target="../queryTables/queryTable130.xml"/><Relationship Id="rId4" Type="http://schemas.openxmlformats.org/officeDocument/2006/relationships/queryTable" Target="../queryTables/queryTable129.xml"/></Relationships>
</file>

<file path=xl/worksheets/_rels/sheet57.xml.rels><?xml version="1.0" encoding="UTF-8" standalone="yes"?>
<Relationships xmlns="http://schemas.openxmlformats.org/package/2006/relationships"><Relationship Id="rId3" Type="http://schemas.openxmlformats.org/officeDocument/2006/relationships/queryTable" Target="../queryTables/queryTable134.xml"/><Relationship Id="rId7" Type="http://schemas.openxmlformats.org/officeDocument/2006/relationships/queryTable" Target="../queryTables/queryTable138.xml"/><Relationship Id="rId2" Type="http://schemas.openxmlformats.org/officeDocument/2006/relationships/queryTable" Target="../queryTables/queryTable133.xml"/><Relationship Id="rId1" Type="http://schemas.openxmlformats.org/officeDocument/2006/relationships/drawing" Target="../drawings/drawing53.xml"/><Relationship Id="rId6" Type="http://schemas.openxmlformats.org/officeDocument/2006/relationships/queryTable" Target="../queryTables/queryTable137.xml"/><Relationship Id="rId5" Type="http://schemas.openxmlformats.org/officeDocument/2006/relationships/queryTable" Target="../queryTables/queryTable136.xml"/><Relationship Id="rId4" Type="http://schemas.openxmlformats.org/officeDocument/2006/relationships/queryTable" Target="../queryTables/queryTable135.xml"/></Relationships>
</file>

<file path=xl/worksheets/_rels/sheet58.xml.rels><?xml version="1.0" encoding="UTF-8" standalone="yes"?>
<Relationships xmlns="http://schemas.openxmlformats.org/package/2006/relationships"><Relationship Id="rId3" Type="http://schemas.openxmlformats.org/officeDocument/2006/relationships/queryTable" Target="../queryTables/queryTable140.xml"/><Relationship Id="rId2" Type="http://schemas.openxmlformats.org/officeDocument/2006/relationships/queryTable" Target="../queryTables/queryTable139.xml"/><Relationship Id="rId1" Type="http://schemas.openxmlformats.org/officeDocument/2006/relationships/drawing" Target="../drawings/drawing54.xml"/><Relationship Id="rId6" Type="http://schemas.openxmlformats.org/officeDocument/2006/relationships/queryTable" Target="../queryTables/queryTable143.xml"/><Relationship Id="rId5" Type="http://schemas.openxmlformats.org/officeDocument/2006/relationships/queryTable" Target="../queryTables/queryTable142.xml"/><Relationship Id="rId4" Type="http://schemas.openxmlformats.org/officeDocument/2006/relationships/queryTable" Target="../queryTables/queryTable141.xml"/></Relationships>
</file>

<file path=xl/worksheets/_rels/sheet59.xml.rels><?xml version="1.0" encoding="UTF-8" standalone="yes"?>
<Relationships xmlns="http://schemas.openxmlformats.org/package/2006/relationships"><Relationship Id="rId3" Type="http://schemas.openxmlformats.org/officeDocument/2006/relationships/queryTable" Target="../queryTables/queryTable145.xml"/><Relationship Id="rId7" Type="http://schemas.openxmlformats.org/officeDocument/2006/relationships/queryTable" Target="../queryTables/queryTable149.xml"/><Relationship Id="rId2" Type="http://schemas.openxmlformats.org/officeDocument/2006/relationships/queryTable" Target="../queryTables/queryTable144.xml"/><Relationship Id="rId1" Type="http://schemas.openxmlformats.org/officeDocument/2006/relationships/drawing" Target="../drawings/drawing55.xml"/><Relationship Id="rId6" Type="http://schemas.openxmlformats.org/officeDocument/2006/relationships/queryTable" Target="../queryTables/queryTable148.xml"/><Relationship Id="rId5" Type="http://schemas.openxmlformats.org/officeDocument/2006/relationships/queryTable" Target="../queryTables/queryTable147.xml"/><Relationship Id="rId4" Type="http://schemas.openxmlformats.org/officeDocument/2006/relationships/queryTable" Target="../queryTables/queryTable146.xml"/></Relationships>
</file>

<file path=xl/worksheets/_rels/sheet60.xml.rels><?xml version="1.0" encoding="UTF-8" standalone="yes"?>
<Relationships xmlns="http://schemas.openxmlformats.org/package/2006/relationships"><Relationship Id="rId3" Type="http://schemas.openxmlformats.org/officeDocument/2006/relationships/queryTable" Target="../queryTables/queryTable151.xml"/><Relationship Id="rId7" Type="http://schemas.openxmlformats.org/officeDocument/2006/relationships/queryTable" Target="../queryTables/queryTable155.xml"/><Relationship Id="rId2" Type="http://schemas.openxmlformats.org/officeDocument/2006/relationships/queryTable" Target="../queryTables/queryTable150.xml"/><Relationship Id="rId1" Type="http://schemas.openxmlformats.org/officeDocument/2006/relationships/drawing" Target="../drawings/drawing56.xml"/><Relationship Id="rId6" Type="http://schemas.openxmlformats.org/officeDocument/2006/relationships/queryTable" Target="../queryTables/queryTable154.xml"/><Relationship Id="rId5" Type="http://schemas.openxmlformats.org/officeDocument/2006/relationships/queryTable" Target="../queryTables/queryTable153.xml"/><Relationship Id="rId4" Type="http://schemas.openxmlformats.org/officeDocument/2006/relationships/queryTable" Target="../queryTables/queryTable152.xml"/></Relationships>
</file>

<file path=xl/worksheets/_rels/sheet61.xml.rels><?xml version="1.0" encoding="UTF-8" standalone="yes"?>
<Relationships xmlns="http://schemas.openxmlformats.org/package/2006/relationships"><Relationship Id="rId8" Type="http://schemas.openxmlformats.org/officeDocument/2006/relationships/queryTable" Target="../queryTables/queryTable162.xml"/><Relationship Id="rId3" Type="http://schemas.openxmlformats.org/officeDocument/2006/relationships/queryTable" Target="../queryTables/queryTable157.xml"/><Relationship Id="rId7" Type="http://schemas.openxmlformats.org/officeDocument/2006/relationships/queryTable" Target="../queryTables/queryTable161.xml"/><Relationship Id="rId2" Type="http://schemas.openxmlformats.org/officeDocument/2006/relationships/queryTable" Target="../queryTables/queryTable156.xml"/><Relationship Id="rId1" Type="http://schemas.openxmlformats.org/officeDocument/2006/relationships/drawing" Target="../drawings/drawing57.xml"/><Relationship Id="rId6" Type="http://schemas.openxmlformats.org/officeDocument/2006/relationships/queryTable" Target="../queryTables/queryTable160.xml"/><Relationship Id="rId5" Type="http://schemas.openxmlformats.org/officeDocument/2006/relationships/queryTable" Target="../queryTables/queryTable159.xml"/><Relationship Id="rId4" Type="http://schemas.openxmlformats.org/officeDocument/2006/relationships/queryTable" Target="../queryTables/queryTable158.xml"/></Relationships>
</file>

<file path=xl/worksheets/_rels/sheet62.xml.rels><?xml version="1.0" encoding="UTF-8" standalone="yes"?>
<Relationships xmlns="http://schemas.openxmlformats.org/package/2006/relationships"><Relationship Id="rId3" Type="http://schemas.openxmlformats.org/officeDocument/2006/relationships/queryTable" Target="../queryTables/queryTable164.xml"/><Relationship Id="rId2" Type="http://schemas.openxmlformats.org/officeDocument/2006/relationships/queryTable" Target="../queryTables/queryTable163.xml"/><Relationship Id="rId1" Type="http://schemas.openxmlformats.org/officeDocument/2006/relationships/drawing" Target="../drawings/drawing58.xml"/><Relationship Id="rId6" Type="http://schemas.openxmlformats.org/officeDocument/2006/relationships/queryTable" Target="../queryTables/queryTable167.xml"/><Relationship Id="rId5" Type="http://schemas.openxmlformats.org/officeDocument/2006/relationships/queryTable" Target="../queryTables/queryTable166.xml"/><Relationship Id="rId4" Type="http://schemas.openxmlformats.org/officeDocument/2006/relationships/queryTable" Target="../queryTables/queryTable165.xml"/></Relationships>
</file>

<file path=xl/worksheets/_rels/sheet63.xml.rels><?xml version="1.0" encoding="UTF-8" standalone="yes"?>
<Relationships xmlns="http://schemas.openxmlformats.org/package/2006/relationships"><Relationship Id="rId3" Type="http://schemas.openxmlformats.org/officeDocument/2006/relationships/queryTable" Target="../queryTables/queryTable169.xml"/><Relationship Id="rId2" Type="http://schemas.openxmlformats.org/officeDocument/2006/relationships/queryTable" Target="../queryTables/queryTable168.xml"/><Relationship Id="rId1" Type="http://schemas.openxmlformats.org/officeDocument/2006/relationships/drawing" Target="../drawings/drawing59.xml"/></Relationships>
</file>

<file path=xl/worksheets/_rels/sheet64.xml.rels><?xml version="1.0" encoding="UTF-8" standalone="yes"?>
<Relationships xmlns="http://schemas.openxmlformats.org/package/2006/relationships"><Relationship Id="rId3" Type="http://schemas.openxmlformats.org/officeDocument/2006/relationships/queryTable" Target="../queryTables/queryTable171.xml"/><Relationship Id="rId2" Type="http://schemas.openxmlformats.org/officeDocument/2006/relationships/queryTable" Target="../queryTables/queryTable170.xml"/><Relationship Id="rId1" Type="http://schemas.openxmlformats.org/officeDocument/2006/relationships/drawing" Target="../drawings/drawing60.xml"/><Relationship Id="rId4" Type="http://schemas.openxmlformats.org/officeDocument/2006/relationships/queryTable" Target="../queryTables/queryTable172.xml"/></Relationships>
</file>

<file path=xl/worksheets/_rels/sheet65.xml.rels><?xml version="1.0" encoding="UTF-8" standalone="yes"?>
<Relationships xmlns="http://schemas.openxmlformats.org/package/2006/relationships"><Relationship Id="rId3" Type="http://schemas.openxmlformats.org/officeDocument/2006/relationships/queryTable" Target="../queryTables/queryTable174.xml"/><Relationship Id="rId2" Type="http://schemas.openxmlformats.org/officeDocument/2006/relationships/queryTable" Target="../queryTables/queryTable173.xml"/><Relationship Id="rId1" Type="http://schemas.openxmlformats.org/officeDocument/2006/relationships/drawing" Target="../drawings/drawing61.xml"/></Relationships>
</file>

<file path=xl/worksheets/_rels/sheet66.xml.rels><?xml version="1.0" encoding="UTF-8" standalone="yes"?>
<Relationships xmlns="http://schemas.openxmlformats.org/package/2006/relationships"><Relationship Id="rId3" Type="http://schemas.openxmlformats.org/officeDocument/2006/relationships/queryTable" Target="../queryTables/queryTable176.xml"/><Relationship Id="rId2" Type="http://schemas.openxmlformats.org/officeDocument/2006/relationships/queryTable" Target="../queryTables/queryTable175.xml"/><Relationship Id="rId1" Type="http://schemas.openxmlformats.org/officeDocument/2006/relationships/drawing" Target="../drawings/drawing62.xml"/></Relationships>
</file>

<file path=xl/worksheets/_rels/sheet67.xml.rels><?xml version="1.0" encoding="UTF-8" standalone="yes"?>
<Relationships xmlns="http://schemas.openxmlformats.org/package/2006/relationships"><Relationship Id="rId3" Type="http://schemas.openxmlformats.org/officeDocument/2006/relationships/queryTable" Target="../queryTables/queryTable178.xml"/><Relationship Id="rId2" Type="http://schemas.openxmlformats.org/officeDocument/2006/relationships/queryTable" Target="../queryTables/queryTable177.xml"/><Relationship Id="rId1" Type="http://schemas.openxmlformats.org/officeDocument/2006/relationships/drawing" Target="../drawings/drawing63.xml"/><Relationship Id="rId5" Type="http://schemas.openxmlformats.org/officeDocument/2006/relationships/queryTable" Target="../queryTables/queryTable180.xml"/><Relationship Id="rId4" Type="http://schemas.openxmlformats.org/officeDocument/2006/relationships/queryTable" Target="../queryTables/queryTable179.xml"/></Relationships>
</file>

<file path=xl/worksheets/_rels/sheet68.xml.rels><?xml version="1.0" encoding="UTF-8" standalone="yes"?>
<Relationships xmlns="http://schemas.openxmlformats.org/package/2006/relationships"><Relationship Id="rId3" Type="http://schemas.openxmlformats.org/officeDocument/2006/relationships/queryTable" Target="../queryTables/queryTable182.xml"/><Relationship Id="rId2" Type="http://schemas.openxmlformats.org/officeDocument/2006/relationships/queryTable" Target="../queryTables/queryTable181.xml"/><Relationship Id="rId1" Type="http://schemas.openxmlformats.org/officeDocument/2006/relationships/drawing" Target="../drawings/drawing64.xml"/></Relationships>
</file>

<file path=xl/worksheets/_rels/sheet69.xml.rels><?xml version="1.0" encoding="UTF-8" standalone="yes"?>
<Relationships xmlns="http://schemas.openxmlformats.org/package/2006/relationships"><Relationship Id="rId3" Type="http://schemas.openxmlformats.org/officeDocument/2006/relationships/queryTable" Target="../queryTables/queryTable184.xml"/><Relationship Id="rId2" Type="http://schemas.openxmlformats.org/officeDocument/2006/relationships/queryTable" Target="../queryTables/queryTable183.xml"/><Relationship Id="rId1" Type="http://schemas.openxmlformats.org/officeDocument/2006/relationships/drawing" Target="../drawings/drawing65.xml"/><Relationship Id="rId6" Type="http://schemas.openxmlformats.org/officeDocument/2006/relationships/queryTable" Target="../queryTables/queryTable187.xml"/><Relationship Id="rId5" Type="http://schemas.openxmlformats.org/officeDocument/2006/relationships/queryTable" Target="../queryTables/queryTable186.xml"/><Relationship Id="rId4" Type="http://schemas.openxmlformats.org/officeDocument/2006/relationships/queryTable" Target="../queryTables/queryTable185.xml"/></Relationships>
</file>

<file path=xl/worksheets/_rels/sheet70.xml.rels><?xml version="1.0" encoding="UTF-8" standalone="yes"?>
<Relationships xmlns="http://schemas.openxmlformats.org/package/2006/relationships"><Relationship Id="rId3" Type="http://schemas.openxmlformats.org/officeDocument/2006/relationships/queryTable" Target="../queryTables/queryTable188.xml"/><Relationship Id="rId7" Type="http://schemas.openxmlformats.org/officeDocument/2006/relationships/queryTable" Target="../queryTables/queryTable192.xml"/><Relationship Id="rId2" Type="http://schemas.openxmlformats.org/officeDocument/2006/relationships/drawing" Target="../drawings/drawing66.xml"/><Relationship Id="rId1" Type="http://schemas.openxmlformats.org/officeDocument/2006/relationships/printerSettings" Target="../printerSettings/printerSettings1.bin"/><Relationship Id="rId6" Type="http://schemas.openxmlformats.org/officeDocument/2006/relationships/queryTable" Target="../queryTables/queryTable191.xml"/><Relationship Id="rId5" Type="http://schemas.openxmlformats.org/officeDocument/2006/relationships/queryTable" Target="../queryTables/queryTable190.xml"/><Relationship Id="rId4" Type="http://schemas.openxmlformats.org/officeDocument/2006/relationships/queryTable" Target="../queryTables/queryTable18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4843D-6897-48E6-B58A-66CA2518FD34}">
  <sheetPr codeName="Sheet138"/>
  <dimension ref="A1:C77"/>
  <sheetViews>
    <sheetView tabSelected="1" workbookViewId="0">
      <selection sqref="A1:C1"/>
    </sheetView>
  </sheetViews>
  <sheetFormatPr defaultColWidth="9.1796875" defaultRowHeight="12.5"/>
  <cols>
    <col min="1" max="1" width="16.7265625" style="1" bestFit="1" customWidth="1"/>
    <col min="2" max="2" width="14.54296875" style="1" bestFit="1" customWidth="1"/>
    <col min="3" max="3" width="106.7265625" style="1" bestFit="1" customWidth="1"/>
    <col min="4" max="16384" width="9.1796875" style="1"/>
  </cols>
  <sheetData>
    <row r="1" spans="1:3" ht="13">
      <c r="A1" s="260" t="s">
        <v>0</v>
      </c>
      <c r="B1" s="260"/>
      <c r="C1" s="260"/>
    </row>
    <row r="2" spans="1:3" ht="13">
      <c r="A2" s="2" t="s">
        <v>1</v>
      </c>
      <c r="B2" s="2" t="s">
        <v>2</v>
      </c>
      <c r="C2" s="2" t="s">
        <v>3</v>
      </c>
    </row>
    <row r="3" spans="1:3">
      <c r="A3" s="3" t="s">
        <v>29</v>
      </c>
      <c r="B3" s="3" t="s">
        <v>30</v>
      </c>
      <c r="C3" s="3" t="s">
        <v>31</v>
      </c>
    </row>
    <row r="4" spans="1:3">
      <c r="A4" s="3" t="s">
        <v>29</v>
      </c>
      <c r="B4" s="3" t="s">
        <v>32</v>
      </c>
      <c r="C4" s="3" t="s">
        <v>33</v>
      </c>
    </row>
    <row r="5" spans="1:3">
      <c r="A5" s="3" t="s">
        <v>29</v>
      </c>
      <c r="B5" s="3" t="s">
        <v>34</v>
      </c>
      <c r="C5" s="3" t="s">
        <v>35</v>
      </c>
    </row>
    <row r="6" spans="1:3">
      <c r="A6" s="3" t="s">
        <v>29</v>
      </c>
      <c r="B6" s="3" t="s">
        <v>36</v>
      </c>
      <c r="C6" s="3" t="s">
        <v>37</v>
      </c>
    </row>
    <row r="7" spans="1:3">
      <c r="A7" s="3" t="s">
        <v>29</v>
      </c>
      <c r="B7" s="3" t="s">
        <v>38</v>
      </c>
      <c r="C7" s="3" t="s">
        <v>39</v>
      </c>
    </row>
    <row r="8" spans="1:3">
      <c r="A8" s="3" t="s">
        <v>29</v>
      </c>
      <c r="B8" s="3" t="s">
        <v>40</v>
      </c>
      <c r="C8" s="3" t="s">
        <v>41</v>
      </c>
    </row>
    <row r="9" spans="1:3">
      <c r="A9" s="3" t="s">
        <v>29</v>
      </c>
      <c r="B9" s="3" t="s">
        <v>42</v>
      </c>
      <c r="C9" s="3" t="s">
        <v>43</v>
      </c>
    </row>
    <row r="10" spans="1:3">
      <c r="A10" s="3" t="s">
        <v>29</v>
      </c>
      <c r="B10" s="3" t="s">
        <v>44</v>
      </c>
      <c r="C10" s="3" t="s">
        <v>45</v>
      </c>
    </row>
    <row r="11" spans="1:3">
      <c r="A11" s="3" t="s">
        <v>29</v>
      </c>
      <c r="B11" s="3" t="s">
        <v>46</v>
      </c>
      <c r="C11" s="3" t="s">
        <v>47</v>
      </c>
    </row>
    <row r="12" spans="1:3">
      <c r="A12" s="3" t="s">
        <v>29</v>
      </c>
      <c r="B12" s="3" t="s">
        <v>48</v>
      </c>
      <c r="C12" s="3" t="s">
        <v>49</v>
      </c>
    </row>
    <row r="13" spans="1:3">
      <c r="A13" s="3" t="s">
        <v>4</v>
      </c>
      <c r="B13" s="3" t="s">
        <v>5</v>
      </c>
      <c r="C13" s="3" t="s">
        <v>2469</v>
      </c>
    </row>
    <row r="14" spans="1:3">
      <c r="A14" s="3" t="s">
        <v>29</v>
      </c>
      <c r="B14" s="3" t="s">
        <v>50</v>
      </c>
      <c r="C14" s="3" t="s">
        <v>51</v>
      </c>
    </row>
    <row r="15" spans="1:3">
      <c r="A15" s="3" t="s">
        <v>29</v>
      </c>
      <c r="B15" s="3" t="s">
        <v>52</v>
      </c>
      <c r="C15" s="3" t="s">
        <v>53</v>
      </c>
    </row>
    <row r="16" spans="1:3">
      <c r="A16" s="3" t="s">
        <v>29</v>
      </c>
      <c r="B16" s="3" t="s">
        <v>54</v>
      </c>
      <c r="C16" s="3" t="s">
        <v>55</v>
      </c>
    </row>
    <row r="17" spans="1:3">
      <c r="A17" s="3" t="s">
        <v>29</v>
      </c>
      <c r="B17" s="3" t="s">
        <v>56</v>
      </c>
      <c r="C17" s="3" t="s">
        <v>57</v>
      </c>
    </row>
    <row r="18" spans="1:3">
      <c r="A18" s="3" t="s">
        <v>29</v>
      </c>
      <c r="B18" s="3" t="s">
        <v>58</v>
      </c>
      <c r="C18" s="3" t="s">
        <v>59</v>
      </c>
    </row>
    <row r="19" spans="1:3">
      <c r="A19" s="3" t="s">
        <v>4</v>
      </c>
      <c r="B19" s="3" t="s">
        <v>7</v>
      </c>
      <c r="C19" s="3" t="s">
        <v>8</v>
      </c>
    </row>
    <row r="20" spans="1:3">
      <c r="A20" s="3" t="s">
        <v>29</v>
      </c>
      <c r="B20" s="3" t="s">
        <v>60</v>
      </c>
      <c r="C20" s="3" t="s">
        <v>61</v>
      </c>
    </row>
    <row r="21" spans="1:3">
      <c r="A21" s="3" t="s">
        <v>4</v>
      </c>
      <c r="B21" s="3" t="s">
        <v>9</v>
      </c>
      <c r="C21" s="3" t="s">
        <v>10</v>
      </c>
    </row>
    <row r="22" spans="1:3">
      <c r="B22" s="1" t="s">
        <v>133</v>
      </c>
      <c r="C22" s="1" t="s">
        <v>134</v>
      </c>
    </row>
    <row r="23" spans="1:3">
      <c r="A23" s="3" t="s">
        <v>29</v>
      </c>
      <c r="B23" s="3" t="s">
        <v>62</v>
      </c>
      <c r="C23" s="3" t="s">
        <v>63</v>
      </c>
    </row>
    <row r="24" spans="1:3">
      <c r="A24" s="3" t="s">
        <v>29</v>
      </c>
      <c r="B24" s="3" t="s">
        <v>64</v>
      </c>
      <c r="C24" s="3" t="s">
        <v>65</v>
      </c>
    </row>
    <row r="25" spans="1:3">
      <c r="B25" s="1" t="s">
        <v>135</v>
      </c>
      <c r="C25" s="1" t="s">
        <v>136</v>
      </c>
    </row>
    <row r="26" spans="1:3">
      <c r="A26" s="3" t="s">
        <v>29</v>
      </c>
      <c r="B26" s="3" t="s">
        <v>66</v>
      </c>
      <c r="C26" s="3" t="s">
        <v>67</v>
      </c>
    </row>
    <row r="27" spans="1:3">
      <c r="A27" s="3" t="s">
        <v>29</v>
      </c>
      <c r="B27" s="3" t="s">
        <v>68</v>
      </c>
      <c r="C27" s="3" t="s">
        <v>69</v>
      </c>
    </row>
    <row r="28" spans="1:3">
      <c r="A28" s="3" t="s">
        <v>29</v>
      </c>
      <c r="B28" s="3" t="s">
        <v>70</v>
      </c>
      <c r="C28" s="3" t="s">
        <v>71</v>
      </c>
    </row>
    <row r="29" spans="1:3">
      <c r="A29" s="3" t="s">
        <v>29</v>
      </c>
      <c r="B29" s="3" t="s">
        <v>72</v>
      </c>
      <c r="C29" s="3" t="s">
        <v>73</v>
      </c>
    </row>
    <row r="30" spans="1:3">
      <c r="A30" s="3" t="s">
        <v>29</v>
      </c>
      <c r="B30" s="3" t="s">
        <v>74</v>
      </c>
      <c r="C30" s="3" t="s">
        <v>75</v>
      </c>
    </row>
    <row r="31" spans="1:3">
      <c r="A31" s="3" t="s">
        <v>29</v>
      </c>
      <c r="B31" s="3" t="s">
        <v>76</v>
      </c>
      <c r="C31" s="3" t="s">
        <v>77</v>
      </c>
    </row>
    <row r="32" spans="1:3">
      <c r="A32" s="3" t="s">
        <v>130</v>
      </c>
      <c r="B32" s="3" t="s">
        <v>131</v>
      </c>
      <c r="C32" s="3" t="s">
        <v>132</v>
      </c>
    </row>
    <row r="33" spans="1:3">
      <c r="A33" s="3" t="s">
        <v>29</v>
      </c>
      <c r="B33" s="3" t="s">
        <v>78</v>
      </c>
      <c r="C33" s="3" t="s">
        <v>79</v>
      </c>
    </row>
    <row r="34" spans="1:3">
      <c r="A34" s="3" t="s">
        <v>4</v>
      </c>
      <c r="B34" s="3" t="s">
        <v>11</v>
      </c>
      <c r="C34" s="3" t="s">
        <v>12</v>
      </c>
    </row>
    <row r="35" spans="1:3">
      <c r="A35" s="3" t="s">
        <v>29</v>
      </c>
      <c r="B35" s="3" t="s">
        <v>80</v>
      </c>
      <c r="C35" s="3" t="s">
        <v>81</v>
      </c>
    </row>
    <row r="36" spans="1:3">
      <c r="A36" s="3" t="s">
        <v>29</v>
      </c>
      <c r="B36" s="3" t="s">
        <v>82</v>
      </c>
      <c r="C36" s="3" t="s">
        <v>83</v>
      </c>
    </row>
    <row r="37" spans="1:3">
      <c r="A37" s="3" t="s">
        <v>29</v>
      </c>
      <c r="B37" s="3" t="s">
        <v>84</v>
      </c>
      <c r="C37" s="3" t="s">
        <v>85</v>
      </c>
    </row>
    <row r="38" spans="1:3">
      <c r="A38" s="3" t="s">
        <v>29</v>
      </c>
      <c r="B38" s="3" t="s">
        <v>86</v>
      </c>
      <c r="C38" s="3" t="s">
        <v>87</v>
      </c>
    </row>
    <row r="39" spans="1:3">
      <c r="A39" s="3" t="s">
        <v>29</v>
      </c>
      <c r="B39" s="3" t="s">
        <v>88</v>
      </c>
      <c r="C39" s="3" t="s">
        <v>89</v>
      </c>
    </row>
    <row r="40" spans="1:3">
      <c r="A40" s="3" t="s">
        <v>29</v>
      </c>
      <c r="B40" s="3" t="s">
        <v>90</v>
      </c>
      <c r="C40" s="3" t="s">
        <v>91</v>
      </c>
    </row>
    <row r="41" spans="1:3">
      <c r="A41" s="3" t="s">
        <v>29</v>
      </c>
      <c r="B41" s="3" t="s">
        <v>92</v>
      </c>
      <c r="C41" s="3" t="s">
        <v>93</v>
      </c>
    </row>
    <row r="42" spans="1:3">
      <c r="A42" s="3" t="s">
        <v>4</v>
      </c>
      <c r="B42" s="3" t="s">
        <v>13</v>
      </c>
      <c r="C42" s="3" t="s">
        <v>14</v>
      </c>
    </row>
    <row r="43" spans="1:3">
      <c r="A43" s="3" t="s">
        <v>4</v>
      </c>
      <c r="B43" s="3" t="s">
        <v>15</v>
      </c>
      <c r="C43" s="3" t="s">
        <v>16</v>
      </c>
    </row>
    <row r="44" spans="1:3">
      <c r="A44" s="3" t="s">
        <v>29</v>
      </c>
      <c r="B44" s="3" t="s">
        <v>94</v>
      </c>
      <c r="C44" s="3" t="s">
        <v>95</v>
      </c>
    </row>
    <row r="45" spans="1:3">
      <c r="A45" s="3" t="s">
        <v>29</v>
      </c>
      <c r="B45" s="3" t="s">
        <v>96</v>
      </c>
      <c r="C45" s="3" t="s">
        <v>97</v>
      </c>
    </row>
    <row r="46" spans="1:3">
      <c r="A46" s="3" t="s">
        <v>29</v>
      </c>
      <c r="B46" s="3" t="s">
        <v>98</v>
      </c>
      <c r="C46" s="3" t="s">
        <v>99</v>
      </c>
    </row>
    <row r="47" spans="1:3">
      <c r="A47" s="3" t="s">
        <v>29</v>
      </c>
      <c r="B47" s="3" t="s">
        <v>100</v>
      </c>
      <c r="C47" s="3" t="s">
        <v>101</v>
      </c>
    </row>
    <row r="48" spans="1:3">
      <c r="A48" s="3" t="s">
        <v>29</v>
      </c>
      <c r="B48" s="3" t="s">
        <v>102</v>
      </c>
      <c r="C48" s="3" t="s">
        <v>103</v>
      </c>
    </row>
    <row r="49" spans="1:3">
      <c r="A49" s="3" t="s">
        <v>29</v>
      </c>
      <c r="B49" s="3" t="s">
        <v>104</v>
      </c>
      <c r="C49" s="3" t="s">
        <v>105</v>
      </c>
    </row>
    <row r="50" spans="1:3">
      <c r="A50" s="3" t="s">
        <v>29</v>
      </c>
      <c r="B50" s="3" t="s">
        <v>106</v>
      </c>
      <c r="C50" s="3" t="s">
        <v>107</v>
      </c>
    </row>
    <row r="51" spans="1:3">
      <c r="A51" s="3" t="s">
        <v>29</v>
      </c>
      <c r="B51" s="3" t="s">
        <v>108</v>
      </c>
      <c r="C51" s="3" t="s">
        <v>109</v>
      </c>
    </row>
    <row r="52" spans="1:3">
      <c r="A52" s="3" t="s">
        <v>29</v>
      </c>
      <c r="B52" s="3" t="s">
        <v>110</v>
      </c>
      <c r="C52" s="3" t="s">
        <v>111</v>
      </c>
    </row>
    <row r="53" spans="1:3">
      <c r="A53" s="3" t="s">
        <v>4</v>
      </c>
      <c r="B53" s="3" t="s">
        <v>17</v>
      </c>
      <c r="C53" s="3" t="s">
        <v>18</v>
      </c>
    </row>
    <row r="54" spans="1:3">
      <c r="A54" s="3" t="s">
        <v>29</v>
      </c>
      <c r="B54" s="3" t="s">
        <v>112</v>
      </c>
      <c r="C54" s="3" t="s">
        <v>113</v>
      </c>
    </row>
    <row r="55" spans="1:3">
      <c r="A55" s="3" t="s">
        <v>29</v>
      </c>
      <c r="B55" s="3" t="s">
        <v>114</v>
      </c>
      <c r="C55" s="3" t="s">
        <v>115</v>
      </c>
    </row>
    <row r="56" spans="1:3">
      <c r="A56" s="3" t="s">
        <v>29</v>
      </c>
      <c r="B56" s="3" t="s">
        <v>116</v>
      </c>
      <c r="C56" s="3" t="s">
        <v>117</v>
      </c>
    </row>
    <row r="57" spans="1:3">
      <c r="A57" s="3" t="s">
        <v>4</v>
      </c>
      <c r="B57" s="3" t="s">
        <v>19</v>
      </c>
      <c r="C57" s="3" t="s">
        <v>20</v>
      </c>
    </row>
    <row r="58" spans="1:3">
      <c r="A58" s="3" t="s">
        <v>29</v>
      </c>
      <c r="B58" s="3" t="s">
        <v>118</v>
      </c>
      <c r="C58" s="3" t="s">
        <v>119</v>
      </c>
    </row>
    <row r="59" spans="1:3">
      <c r="A59" s="3" t="s">
        <v>4</v>
      </c>
      <c r="B59" s="3" t="s">
        <v>21</v>
      </c>
      <c r="C59" s="3" t="s">
        <v>22</v>
      </c>
    </row>
    <row r="60" spans="1:3">
      <c r="A60" s="3" t="s">
        <v>29</v>
      </c>
      <c r="B60" s="3" t="s">
        <v>120</v>
      </c>
      <c r="C60" s="3" t="s">
        <v>121</v>
      </c>
    </row>
    <row r="61" spans="1:3">
      <c r="A61" s="3" t="s">
        <v>29</v>
      </c>
      <c r="B61" s="3" t="s">
        <v>122</v>
      </c>
      <c r="C61" s="3" t="s">
        <v>123</v>
      </c>
    </row>
    <row r="62" spans="1:3">
      <c r="A62" s="3" t="s">
        <v>4</v>
      </c>
      <c r="B62" s="3" t="s">
        <v>23</v>
      </c>
      <c r="C62" s="3" t="s">
        <v>2470</v>
      </c>
    </row>
    <row r="63" spans="1:3">
      <c r="B63" s="1" t="s">
        <v>137</v>
      </c>
      <c r="C63" s="1" t="s">
        <v>138</v>
      </c>
    </row>
    <row r="64" spans="1:3">
      <c r="A64" s="3" t="s">
        <v>29</v>
      </c>
      <c r="B64" s="3" t="s">
        <v>124</v>
      </c>
      <c r="C64" s="3" t="s">
        <v>125</v>
      </c>
    </row>
    <row r="65" spans="1:3">
      <c r="A65" s="3" t="s">
        <v>29</v>
      </c>
      <c r="B65" s="3" t="s">
        <v>126</v>
      </c>
      <c r="C65" s="3" t="s">
        <v>127</v>
      </c>
    </row>
    <row r="66" spans="1:3">
      <c r="A66" s="3" t="s">
        <v>4</v>
      </c>
      <c r="B66" s="3" t="s">
        <v>25</v>
      </c>
      <c r="C66" s="3" t="s">
        <v>2471</v>
      </c>
    </row>
    <row r="67" spans="1:3">
      <c r="A67" s="3" t="s">
        <v>4</v>
      </c>
      <c r="B67" s="3" t="s">
        <v>27</v>
      </c>
      <c r="C67" s="3" t="s">
        <v>28</v>
      </c>
    </row>
    <row r="68" spans="1:3">
      <c r="A68" s="3" t="s">
        <v>29</v>
      </c>
      <c r="B68" s="3" t="s">
        <v>128</v>
      </c>
      <c r="C68" s="3" t="s">
        <v>129</v>
      </c>
    </row>
    <row r="70" spans="1:3" ht="29">
      <c r="A70" s="261" t="s">
        <v>2472</v>
      </c>
      <c r="B70" s="38">
        <v>1</v>
      </c>
      <c r="C70" s="35" t="s">
        <v>2475</v>
      </c>
    </row>
    <row r="71" spans="1:3" ht="14.5">
      <c r="A71" s="262"/>
      <c r="B71" s="38">
        <v>2</v>
      </c>
      <c r="C71" s="35" t="s">
        <v>2476</v>
      </c>
    </row>
    <row r="72" spans="1:3" ht="14.5">
      <c r="A72" s="262"/>
      <c r="B72" s="38">
        <v>3</v>
      </c>
      <c r="C72" s="35" t="s">
        <v>2477</v>
      </c>
    </row>
    <row r="73" spans="1:3" ht="29">
      <c r="A73" s="262"/>
      <c r="B73" s="38">
        <v>4</v>
      </c>
      <c r="C73" s="44" t="s">
        <v>2478</v>
      </c>
    </row>
    <row r="74" spans="1:3" ht="14.5">
      <c r="A74" s="262"/>
      <c r="B74" s="38">
        <v>5</v>
      </c>
      <c r="C74" s="35" t="s">
        <v>2473</v>
      </c>
    </row>
    <row r="75" spans="1:3" ht="14.5">
      <c r="A75" s="263"/>
      <c r="B75" s="38">
        <v>6</v>
      </c>
      <c r="C75" s="35" t="s">
        <v>2479</v>
      </c>
    </row>
    <row r="77" spans="1:3" ht="14.5">
      <c r="A77" s="264" t="s">
        <v>2474</v>
      </c>
      <c r="B77" s="264"/>
      <c r="C77" s="264"/>
    </row>
  </sheetData>
  <mergeCells count="3">
    <mergeCell ref="A1:C1"/>
    <mergeCell ref="A70:A75"/>
    <mergeCell ref="A77:C77"/>
  </mergeCells>
  <hyperlinks>
    <hyperlink ref="A50:C50" location="TNNIF!A1" display="TNNIF!A1" xr:uid="{E60731C0-B699-4AEB-BC24-0D7171D76494}"/>
    <hyperlink ref="A13:C13" location="TCORPBF!A1" display="TCORPBF!A1" xr:uid="{E8359074-B897-41ED-A3EF-3EC1BC7D981B}"/>
    <hyperlink ref="A19:C19" location="TFRF!A1" display="TFRF!A1" xr:uid="{D90FEB8E-34E0-4E36-B832-E2799B624E77}"/>
    <hyperlink ref="A21:C21" location="TGSFR!A1" display="TGSFR!A1" xr:uid="{650D17F5-B426-4780-9FB1-9726365BAC5C}"/>
    <hyperlink ref="A34:C34" location="TLF!A1" display="TLF!A1" xr:uid="{905B9990-517F-44CF-AC3E-1347123AD85E}"/>
    <hyperlink ref="A42:C42" location="TNGIF1226!A1" display="TNGIF1226!A1" xr:uid="{427A1B34-5C87-405E-A87F-A4B56D882002}"/>
    <hyperlink ref="A43:C43" location="TNGIF1229!A1" display="TNGIF1229!A1" xr:uid="{1E37356B-3320-4D7F-881A-1C87BEABA095}"/>
    <hyperlink ref="A3:C3" location="TEGF!A1" display="TEGF!A1" xr:uid="{27151AA5-728F-4E33-AA75-C20C980C45B8}"/>
    <hyperlink ref="A4:C4" location="TAF!A1" display="TAF!A1" xr:uid="{DCF86B28-5FA3-4100-AD80-CF0B9B04900A}"/>
    <hyperlink ref="A5:C5" location="TBAF!A1" display="TBAF!A1" xr:uid="{CD721A16-685D-45C4-9FB5-DDDB77186216}"/>
    <hyperlink ref="A6:C6" location="TBFSF!A1" display="TBFSF!A1" xr:uid="{CE92AC4D-9F21-4E95-ADDA-AE90DEA999F5}"/>
    <hyperlink ref="A8:C8" location="TBSEQIF!A1" display="TBSEQIF!A1" xr:uid="{2D9AB0F8-DA56-4844-BB1A-4EA5A32A6665}"/>
    <hyperlink ref="A9:C9" location="TBSBGIF!A1" display="TBSBGIF!A1" xr:uid="{799E7D5F-5F0B-4E63-8893-78F53DC25A35}"/>
    <hyperlink ref="A10:C10" location="TIFSA!A1" display="TIFSA!A1" xr:uid="{FF351CD2-0A62-4D6B-8195-C0629CC35CB7}"/>
    <hyperlink ref="A11:C11" location="TBCF!A1" display="TBCF!A1" xr:uid="{787F514F-043A-4D2E-BFBF-6B8812CBB1C9}"/>
    <hyperlink ref="A12:C12" location="TYCF!A1" display="TYCF!A1" xr:uid="{7FF267C2-0AC3-45EB-AFEF-3257E844A80A}"/>
    <hyperlink ref="A14:C14" location="TDIF!A1" display="TDIF!A1" xr:uid="{811EF29B-99C8-4E5A-8BD8-CEF5EB645351}"/>
    <hyperlink ref="A15:C15" location="TDIVYF!A1" display="TDIVYF!A1" xr:uid="{8EB69BF2-FA90-4875-8777-6C2D9D7EDC64}"/>
    <hyperlink ref="A16:C16" location="TTSF96!A1" display="TTSF96!A1" xr:uid="{07E84765-A00C-4C8A-85A3-45086B7D9ACB}"/>
    <hyperlink ref="A17:C17" location="TCS!A1" display="TCS!A1" xr:uid="{94574C75-A709-4E61-9978-6B6E4917AE72}"/>
    <hyperlink ref="A18:C18" location="TMCAPF!A1" display="TMCAPF!A1" xr:uid="{143AABAC-8A4A-40A7-9FA0-928C411EDF9F}"/>
    <hyperlink ref="A20:C20" location="TFEF!A1" display="TFEF!A1" xr:uid="{89D869CD-21B0-49D5-A9D6-5750214FA2EB}"/>
    <hyperlink ref="A23:C23" location="TGLDETF!A1" display="TGLDETF!A1" xr:uid="{E3588392-8315-4C1F-8555-DD95953A9DA0}"/>
    <hyperlink ref="A24:C24" location="THOF!A1" display="THOF!A1" xr:uid="{D4C07BE4-A2CE-4FAD-AE2F-1314BDCE2AFB}"/>
    <hyperlink ref="A26:C26" location="TICF!A1" display="TICF!A1" xr:uid="{2B98C60A-6566-4363-8A83-4EC94AF4B808}"/>
    <hyperlink ref="A27:C27" location="TIIF!A1" display="TIIF!A1" xr:uid="{0D4B807A-2919-467E-8EE8-0191FEA9A3E9}"/>
    <hyperlink ref="A28:C28" location="TIPHF!A1" display="TIPHF!A1" xr:uid="{D9F09E50-5DA1-46E7-974E-49BE6D382A62}"/>
    <hyperlink ref="A29:C29" location="TISF!A1" display="TISF!A1" xr:uid="{52E7DD59-64DB-432B-A2CE-6D2E2F5C279B}"/>
    <hyperlink ref="A30:C30" location="TEOF!A1" display="TEOF!A1" xr:uid="{6CD38025-D714-4607-A1E9-C7FC8605C5EE}"/>
    <hyperlink ref="A31:C31" location="TTOFE!A1" display="TTOFE!A1" xr:uid="{39F12DB9-74A5-42E6-8FDE-5F4793DE1D7D}"/>
    <hyperlink ref="A33:C33" location="TINR!A1" display="TINR!A1" xr:uid="{14DF0F83-BFCE-44B8-AE44-4DEB78EDD1AF}"/>
    <hyperlink ref="A35:C35" location="TMAOF!A1" display="TMAOF!A1" xr:uid="{99D9B79F-BFCA-46B8-9A7B-3A67E88F1DF4}"/>
    <hyperlink ref="A36:C36" location="TMULTICF!A1" display="TMULTICF!A1" xr:uid="{C2D17C37-64C5-43DB-B4F1-AF5E1A9A913B}"/>
    <hyperlink ref="A37:C37" location="TNETF!A1" display="TNETF!A1" xr:uid="{E38E6C1A-E23F-442D-A676-40B1DDEC939D}"/>
    <hyperlink ref="A38:C38" location="TIFNA!A1" display="TIFNA!A1" xr:uid="{0AAC59D9-ED8E-45F3-8BBF-4B8B25ED6C63}"/>
    <hyperlink ref="A39:C39" location="TNAIF!A1" display="TNAIF!A1" xr:uid="{135FF4AC-54C7-4101-881B-793B4BAF3B0A}"/>
    <hyperlink ref="A40:C40" location="TNCMIF!A1" display="TNCMIF!A1" xr:uid="{155007CD-0BE2-43CB-A253-D40D3E9FACB9}"/>
    <hyperlink ref="A41:C41" location="TNFSIF!A1" display="TNFSIF!A1" xr:uid="{9AFDBF7B-CF73-4590-A38B-29671799DC9A}"/>
    <hyperlink ref="A44:C44" location="TNIDFOF!A1" display="TNIDFOF!A1" xr:uid="{A906143E-29E4-44C6-AB23-E44AA5B1B1F8}"/>
    <hyperlink ref="A45:C45" location="TNIDETF!A1" display="TNIDETF!A1" xr:uid="{F3020FCD-686E-4E2C-ABEA-6F75F02DA2B6}"/>
    <hyperlink ref="A46:C46" location="TNITIF!A1" display="TNITIF!A1" xr:uid="{8DC3E2F4-7D65-431D-A27E-6AB4A2F76823}"/>
    <hyperlink ref="A47:C47" location="TNMIF150!A1" display="TNMIF150!A1" xr:uid="{15F0B135-D9FB-496F-8FF1-1D0064467769}"/>
    <hyperlink ref="A48:C48" location="TNMMIF!A1" display="TNMMIF!A1" xr:uid="{7CCB0F09-A665-487A-AF2F-A1EB6326977E}"/>
    <hyperlink ref="A49:C49" location="TNMSHIF!A1" display="TNMSHIF!A1" xr:uid="{8CE71253-4FE9-4CFB-A32E-EDE503B394DE}"/>
    <hyperlink ref="C19" location="TFRF!A1" display="TFRF!A1" xr:uid="{E212D690-1C9E-47A5-937F-7629FFC03E82}"/>
    <hyperlink ref="C21" location="TGSFR!A1" display="TGSFR!A1" xr:uid="{23EFFF67-E8E4-4D6B-BBE3-D8A691A279AA}"/>
    <hyperlink ref="C13" location="TCORPBF!A1" display="TCORPBF!A1" xr:uid="{E0945BC7-9946-45BA-9167-CEA5CDDBCE30}"/>
    <hyperlink ref="C34" location="TLF!A1" display="TLF!A1" xr:uid="{9093ECCB-9891-4B68-B736-BE7B44186B13}"/>
    <hyperlink ref="C42" location="TNGIF1226!A1" display="TNGIF1226!A1" xr:uid="{0AB14EAD-644E-4310-AA85-E605FDB2E110}"/>
    <hyperlink ref="C43" location="TNGIF1229!A1" display="TNGIF1229!A1" xr:uid="{D65EB89F-873B-4249-A87A-1451D03A54C6}"/>
    <hyperlink ref="C32" location="TFRSTF!A1" display="TFRSTF!A1" xr:uid="{81CD504A-A55F-4C15-8EA8-48CC09D672EA}"/>
    <hyperlink ref="A53:C53" location="TNSIFDEC27!A1" display="TNSIFDEC27!A1" xr:uid="{EA9177AB-4C3E-4825-91D2-4FA78B90B092}"/>
    <hyperlink ref="A57:C57" location="TOF!A1" display="TOF!A1" xr:uid="{6807CE6D-A31A-4A4B-A68D-C1FA0061419F}"/>
    <hyperlink ref="A59:C59" location="TRSFC!A1" display="TRSFC!A1" xr:uid="{9FA744CE-93E1-4AF2-9DD4-390EDB71006A}"/>
    <hyperlink ref="A62:C62" location="TSTBF!A1" display="TSTBF!A1" xr:uid="{B4C949A8-088D-428F-8CA3-68EB7B8767EF}"/>
    <hyperlink ref="A51:C51" location="TNPBETF!A1" display="TNPBETF!A1" xr:uid="{27358F28-DEE7-4F30-9FF8-24C26999582B}"/>
    <hyperlink ref="A52:C52" location="TNRIF!A1" display="TNRIF!A1" xr:uid="{D3D924E4-D663-4491-A04A-9FDDE4484350}"/>
    <hyperlink ref="A54:C54" location="TNA30IF!A1" display="TNA30IF!A1" xr:uid="{52076BC3-165C-4C2E-B657-873FDFD6CFE0}"/>
    <hyperlink ref="A55:C55" location="TNMIMIF!A1" display="TNMIMIF!A1" xr:uid="{C1F25310-DE06-419D-B18D-DF43A50F5F8E}"/>
    <hyperlink ref="A56:C56" location="TNMIIF!A1" display="TNMIIF!A1" xr:uid="{A7377EB9-01F3-4E74-9E3D-05D1EA961561}"/>
    <hyperlink ref="A58:C58" location="TREF!A1" display="TREF!A1" xr:uid="{69C9FFE4-CF99-4762-86F3-33A8202477E0}"/>
    <hyperlink ref="A60:C60" location="TRSFM!A1" display="TRSFM!A1" xr:uid="{01AA1506-2239-4179-89B8-182EEB1F7895}"/>
    <hyperlink ref="A61:C61" location="TRSFP!A1" display="TRSFP!A1" xr:uid="{ED629CD5-201C-4359-A8A2-D6FE0BBF1782}"/>
    <hyperlink ref="C53" location="TNSIFDEC27!A1" display="TNSIFDEC27!A1" xr:uid="{5B0B6DA4-59A9-4E15-BD1B-9E9E9EC5442E}"/>
    <hyperlink ref="C57" location="TOF!A1" display="TOF!A1" xr:uid="{03F4E132-3DD3-4135-8416-870BF212B4C1}"/>
    <hyperlink ref="C59" location="TRSFC!A1" display="TRSFC!A1" xr:uid="{90D73DAF-C915-46C0-8220-8F88E3C6A7B8}"/>
    <hyperlink ref="C62" location="TSTBF!A1" display="TSTBF!A1" xr:uid="{590D50CE-8AEB-4084-819B-F4A430B7C10D}"/>
    <hyperlink ref="A66:C66" location="TFF!A1" display="TFF!A1" xr:uid="{5299A7AB-7671-48B0-A4B5-F95125F53EC6}"/>
    <hyperlink ref="A67:C67" location="TUSTF!A1" display="TUSTF!A1" xr:uid="{C7797EBE-AF58-4414-B3FB-6FF126D3B23B}"/>
    <hyperlink ref="A64:C64" location="TSLVETF!A1" display="TSLVETF!A1" xr:uid="{29C43450-62F0-4267-8973-968C8041D9AA}"/>
    <hyperlink ref="A65:C65" location="TSCAPF!A1" display="TSCAPF!A1" xr:uid="{B6DA045D-F230-4D25-8FA2-361F465F372B}"/>
    <hyperlink ref="A68:C68" location="TEQPEF!A1" display="TEQPEF!A1" xr:uid="{365714E7-8E42-40B7-A2D4-881F7578813C}"/>
    <hyperlink ref="C67" location="TUSTF!A1" display="TUSTF!A1" xr:uid="{FAD22B25-6B99-4B62-8306-4EFE39A6F33E}"/>
    <hyperlink ref="C66" location="TFF!A1" display="TFF!A1" xr:uid="{69028C57-8D85-450A-9AB6-0ACCAB4607B4}"/>
    <hyperlink ref="A7:C7" location="TBMCIF!A1" display="TBMCIF!A1" xr:uid="{79E54094-0534-4423-BC5A-FE7BEAA7766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B86E6-1A3F-4ED5-90BB-1C07D13FE28B}">
  <dimension ref="B1:J563"/>
  <sheetViews>
    <sheetView workbookViewId="0"/>
  </sheetViews>
  <sheetFormatPr defaultColWidth="9.1796875" defaultRowHeight="14.5"/>
  <cols>
    <col min="1" max="1" width="9.1796875" style="51"/>
    <col min="2" max="2" width="18.7265625" style="58" customWidth="1"/>
    <col min="3" max="3" width="21.81640625" style="51" customWidth="1"/>
    <col min="4" max="4" width="18.26953125" style="51" customWidth="1"/>
    <col min="5" max="5" width="16.7265625" style="51" customWidth="1"/>
    <col min="6" max="7" width="9.1796875" style="51"/>
    <col min="8" max="10" width="12.81640625" style="51" customWidth="1"/>
    <col min="11" max="257" width="9.1796875" style="51"/>
    <col min="258" max="258" width="18.7265625" style="51" customWidth="1"/>
    <col min="259" max="259" width="21.81640625" style="51" customWidth="1"/>
    <col min="260" max="260" width="18.26953125" style="51" customWidth="1"/>
    <col min="261" max="261" width="16.7265625" style="51" customWidth="1"/>
    <col min="262" max="513" width="9.1796875" style="51"/>
    <col min="514" max="514" width="18.7265625" style="51" customWidth="1"/>
    <col min="515" max="515" width="21.81640625" style="51" customWidth="1"/>
    <col min="516" max="516" width="18.26953125" style="51" customWidth="1"/>
    <col min="517" max="517" width="16.7265625" style="51" customWidth="1"/>
    <col min="518" max="769" width="9.1796875" style="51"/>
    <col min="770" max="770" width="18.7265625" style="51" customWidth="1"/>
    <col min="771" max="771" width="21.81640625" style="51" customWidth="1"/>
    <col min="772" max="772" width="18.26953125" style="51" customWidth="1"/>
    <col min="773" max="773" width="16.7265625" style="51" customWidth="1"/>
    <col min="774" max="1025" width="9.1796875" style="51"/>
    <col min="1026" max="1026" width="18.7265625" style="51" customWidth="1"/>
    <col min="1027" max="1027" width="21.81640625" style="51" customWidth="1"/>
    <col min="1028" max="1028" width="18.26953125" style="51" customWidth="1"/>
    <col min="1029" max="1029" width="16.7265625" style="51" customWidth="1"/>
    <col min="1030" max="1281" width="9.1796875" style="51"/>
    <col min="1282" max="1282" width="18.7265625" style="51" customWidth="1"/>
    <col min="1283" max="1283" width="21.81640625" style="51" customWidth="1"/>
    <col min="1284" max="1284" width="18.26953125" style="51" customWidth="1"/>
    <col min="1285" max="1285" width="16.7265625" style="51" customWidth="1"/>
    <col min="1286" max="1537" width="9.1796875" style="51"/>
    <col min="1538" max="1538" width="18.7265625" style="51" customWidth="1"/>
    <col min="1539" max="1539" width="21.81640625" style="51" customWidth="1"/>
    <col min="1540" max="1540" width="18.26953125" style="51" customWidth="1"/>
    <col min="1541" max="1541" width="16.7265625" style="51" customWidth="1"/>
    <col min="1542" max="1793" width="9.1796875" style="51"/>
    <col min="1794" max="1794" width="18.7265625" style="51" customWidth="1"/>
    <col min="1795" max="1795" width="21.81640625" style="51" customWidth="1"/>
    <col min="1796" max="1796" width="18.26953125" style="51" customWidth="1"/>
    <col min="1797" max="1797" width="16.7265625" style="51" customWidth="1"/>
    <col min="1798" max="2049" width="9.1796875" style="51"/>
    <col min="2050" max="2050" width="18.7265625" style="51" customWidth="1"/>
    <col min="2051" max="2051" width="21.81640625" style="51" customWidth="1"/>
    <col min="2052" max="2052" width="18.26953125" style="51" customWidth="1"/>
    <col min="2053" max="2053" width="16.7265625" style="51" customWidth="1"/>
    <col min="2054" max="2305" width="9.1796875" style="51"/>
    <col min="2306" max="2306" width="18.7265625" style="51" customWidth="1"/>
    <col min="2307" max="2307" width="21.81640625" style="51" customWidth="1"/>
    <col min="2308" max="2308" width="18.26953125" style="51" customWidth="1"/>
    <col min="2309" max="2309" width="16.7265625" style="51" customWidth="1"/>
    <col min="2310" max="2561" width="9.1796875" style="51"/>
    <col min="2562" max="2562" width="18.7265625" style="51" customWidth="1"/>
    <col min="2563" max="2563" width="21.81640625" style="51" customWidth="1"/>
    <col min="2564" max="2564" width="18.26953125" style="51" customWidth="1"/>
    <col min="2565" max="2565" width="16.7265625" style="51" customWidth="1"/>
    <col min="2566" max="2817" width="9.1796875" style="51"/>
    <col min="2818" max="2818" width="18.7265625" style="51" customWidth="1"/>
    <col min="2819" max="2819" width="21.81640625" style="51" customWidth="1"/>
    <col min="2820" max="2820" width="18.26953125" style="51" customWidth="1"/>
    <col min="2821" max="2821" width="16.7265625" style="51" customWidth="1"/>
    <col min="2822" max="3073" width="9.1796875" style="51"/>
    <col min="3074" max="3074" width="18.7265625" style="51" customWidth="1"/>
    <col min="3075" max="3075" width="21.81640625" style="51" customWidth="1"/>
    <col min="3076" max="3076" width="18.26953125" style="51" customWidth="1"/>
    <col min="3077" max="3077" width="16.7265625" style="51" customWidth="1"/>
    <col min="3078" max="3329" width="9.1796875" style="51"/>
    <col min="3330" max="3330" width="18.7265625" style="51" customWidth="1"/>
    <col min="3331" max="3331" width="21.81640625" style="51" customWidth="1"/>
    <col min="3332" max="3332" width="18.26953125" style="51" customWidth="1"/>
    <col min="3333" max="3333" width="16.7265625" style="51" customWidth="1"/>
    <col min="3334" max="3585" width="9.1796875" style="51"/>
    <col min="3586" max="3586" width="18.7265625" style="51" customWidth="1"/>
    <col min="3587" max="3587" width="21.81640625" style="51" customWidth="1"/>
    <col min="3588" max="3588" width="18.26953125" style="51" customWidth="1"/>
    <col min="3589" max="3589" width="16.7265625" style="51" customWidth="1"/>
    <col min="3590" max="3841" width="9.1796875" style="51"/>
    <col min="3842" max="3842" width="18.7265625" style="51" customWidth="1"/>
    <col min="3843" max="3843" width="21.81640625" style="51" customWidth="1"/>
    <col min="3844" max="3844" width="18.26953125" style="51" customWidth="1"/>
    <col min="3845" max="3845" width="16.7265625" style="51" customWidth="1"/>
    <col min="3846" max="4097" width="9.1796875" style="51"/>
    <col min="4098" max="4098" width="18.7265625" style="51" customWidth="1"/>
    <col min="4099" max="4099" width="21.81640625" style="51" customWidth="1"/>
    <col min="4100" max="4100" width="18.26953125" style="51" customWidth="1"/>
    <col min="4101" max="4101" width="16.7265625" style="51" customWidth="1"/>
    <col min="4102" max="4353" width="9.1796875" style="51"/>
    <col min="4354" max="4354" width="18.7265625" style="51" customWidth="1"/>
    <col min="4355" max="4355" width="21.81640625" style="51" customWidth="1"/>
    <col min="4356" max="4356" width="18.26953125" style="51" customWidth="1"/>
    <col min="4357" max="4357" width="16.7265625" style="51" customWidth="1"/>
    <col min="4358" max="4609" width="9.1796875" style="51"/>
    <col min="4610" max="4610" width="18.7265625" style="51" customWidth="1"/>
    <col min="4611" max="4611" width="21.81640625" style="51" customWidth="1"/>
    <col min="4612" max="4612" width="18.26953125" style="51" customWidth="1"/>
    <col min="4613" max="4613" width="16.7265625" style="51" customWidth="1"/>
    <col min="4614" max="4865" width="9.1796875" style="51"/>
    <col min="4866" max="4866" width="18.7265625" style="51" customWidth="1"/>
    <col min="4867" max="4867" width="21.81640625" style="51" customWidth="1"/>
    <col min="4868" max="4868" width="18.26953125" style="51" customWidth="1"/>
    <col min="4869" max="4869" width="16.7265625" style="51" customWidth="1"/>
    <col min="4870" max="5121" width="9.1796875" style="51"/>
    <col min="5122" max="5122" width="18.7265625" style="51" customWidth="1"/>
    <col min="5123" max="5123" width="21.81640625" style="51" customWidth="1"/>
    <col min="5124" max="5124" width="18.26953125" style="51" customWidth="1"/>
    <col min="5125" max="5125" width="16.7265625" style="51" customWidth="1"/>
    <col min="5126" max="5377" width="9.1796875" style="51"/>
    <col min="5378" max="5378" width="18.7265625" style="51" customWidth="1"/>
    <col min="5379" max="5379" width="21.81640625" style="51" customWidth="1"/>
    <col min="5380" max="5380" width="18.26953125" style="51" customWidth="1"/>
    <col min="5381" max="5381" width="16.7265625" style="51" customWidth="1"/>
    <col min="5382" max="5633" width="9.1796875" style="51"/>
    <col min="5634" max="5634" width="18.7265625" style="51" customWidth="1"/>
    <col min="5635" max="5635" width="21.81640625" style="51" customWidth="1"/>
    <col min="5636" max="5636" width="18.26953125" style="51" customWidth="1"/>
    <col min="5637" max="5637" width="16.7265625" style="51" customWidth="1"/>
    <col min="5638" max="5889" width="9.1796875" style="51"/>
    <col min="5890" max="5890" width="18.7265625" style="51" customWidth="1"/>
    <col min="5891" max="5891" width="21.81640625" style="51" customWidth="1"/>
    <col min="5892" max="5892" width="18.26953125" style="51" customWidth="1"/>
    <col min="5893" max="5893" width="16.7265625" style="51" customWidth="1"/>
    <col min="5894" max="6145" width="9.1796875" style="51"/>
    <col min="6146" max="6146" width="18.7265625" style="51" customWidth="1"/>
    <col min="6147" max="6147" width="21.81640625" style="51" customWidth="1"/>
    <col min="6148" max="6148" width="18.26953125" style="51" customWidth="1"/>
    <col min="6149" max="6149" width="16.7265625" style="51" customWidth="1"/>
    <col min="6150" max="6401" width="9.1796875" style="51"/>
    <col min="6402" max="6402" width="18.7265625" style="51" customWidth="1"/>
    <col min="6403" max="6403" width="21.81640625" style="51" customWidth="1"/>
    <col min="6404" max="6404" width="18.26953125" style="51" customWidth="1"/>
    <col min="6405" max="6405" width="16.7265625" style="51" customWidth="1"/>
    <col min="6406" max="6657" width="9.1796875" style="51"/>
    <col min="6658" max="6658" width="18.7265625" style="51" customWidth="1"/>
    <col min="6659" max="6659" width="21.81640625" style="51" customWidth="1"/>
    <col min="6660" max="6660" width="18.26953125" style="51" customWidth="1"/>
    <col min="6661" max="6661" width="16.7265625" style="51" customWidth="1"/>
    <col min="6662" max="6913" width="9.1796875" style="51"/>
    <col min="6914" max="6914" width="18.7265625" style="51" customWidth="1"/>
    <col min="6915" max="6915" width="21.81640625" style="51" customWidth="1"/>
    <col min="6916" max="6916" width="18.26953125" style="51" customWidth="1"/>
    <col min="6917" max="6917" width="16.7265625" style="51" customWidth="1"/>
    <col min="6918" max="7169" width="9.1796875" style="51"/>
    <col min="7170" max="7170" width="18.7265625" style="51" customWidth="1"/>
    <col min="7171" max="7171" width="21.81640625" style="51" customWidth="1"/>
    <col min="7172" max="7172" width="18.26953125" style="51" customWidth="1"/>
    <col min="7173" max="7173" width="16.7265625" style="51" customWidth="1"/>
    <col min="7174" max="7425" width="9.1796875" style="51"/>
    <col min="7426" max="7426" width="18.7265625" style="51" customWidth="1"/>
    <col min="7427" max="7427" width="21.81640625" style="51" customWidth="1"/>
    <col min="7428" max="7428" width="18.26953125" style="51" customWidth="1"/>
    <col min="7429" max="7429" width="16.7265625" style="51" customWidth="1"/>
    <col min="7430" max="7681" width="9.1796875" style="51"/>
    <col min="7682" max="7682" width="18.7265625" style="51" customWidth="1"/>
    <col min="7683" max="7683" width="21.81640625" style="51" customWidth="1"/>
    <col min="7684" max="7684" width="18.26953125" style="51" customWidth="1"/>
    <col min="7685" max="7685" width="16.7265625" style="51" customWidth="1"/>
    <col min="7686" max="7937" width="9.1796875" style="51"/>
    <col min="7938" max="7938" width="18.7265625" style="51" customWidth="1"/>
    <col min="7939" max="7939" width="21.81640625" style="51" customWidth="1"/>
    <col min="7940" max="7940" width="18.26953125" style="51" customWidth="1"/>
    <col min="7941" max="7941" width="16.7265625" style="51" customWidth="1"/>
    <col min="7942" max="8193" width="9.1796875" style="51"/>
    <col min="8194" max="8194" width="18.7265625" style="51" customWidth="1"/>
    <col min="8195" max="8195" width="21.81640625" style="51" customWidth="1"/>
    <col min="8196" max="8196" width="18.26953125" style="51" customWidth="1"/>
    <col min="8197" max="8197" width="16.7265625" style="51" customWidth="1"/>
    <col min="8198" max="8449" width="9.1796875" style="51"/>
    <col min="8450" max="8450" width="18.7265625" style="51" customWidth="1"/>
    <col min="8451" max="8451" width="21.81640625" style="51" customWidth="1"/>
    <col min="8452" max="8452" width="18.26953125" style="51" customWidth="1"/>
    <col min="8453" max="8453" width="16.7265625" style="51" customWidth="1"/>
    <col min="8454" max="8705" width="9.1796875" style="51"/>
    <col min="8706" max="8706" width="18.7265625" style="51" customWidth="1"/>
    <col min="8707" max="8707" width="21.81640625" style="51" customWidth="1"/>
    <col min="8708" max="8708" width="18.26953125" style="51" customWidth="1"/>
    <col min="8709" max="8709" width="16.7265625" style="51" customWidth="1"/>
    <col min="8710" max="8961" width="9.1796875" style="51"/>
    <col min="8962" max="8962" width="18.7265625" style="51" customWidth="1"/>
    <col min="8963" max="8963" width="21.81640625" style="51" customWidth="1"/>
    <col min="8964" max="8964" width="18.26953125" style="51" customWidth="1"/>
    <col min="8965" max="8965" width="16.7265625" style="51" customWidth="1"/>
    <col min="8966" max="9217" width="9.1796875" style="51"/>
    <col min="9218" max="9218" width="18.7265625" style="51" customWidth="1"/>
    <col min="9219" max="9219" width="21.81640625" style="51" customWidth="1"/>
    <col min="9220" max="9220" width="18.26953125" style="51" customWidth="1"/>
    <col min="9221" max="9221" width="16.7265625" style="51" customWidth="1"/>
    <col min="9222" max="9473" width="9.1796875" style="51"/>
    <col min="9474" max="9474" width="18.7265625" style="51" customWidth="1"/>
    <col min="9475" max="9475" width="21.81640625" style="51" customWidth="1"/>
    <col min="9476" max="9476" width="18.26953125" style="51" customWidth="1"/>
    <col min="9477" max="9477" width="16.7265625" style="51" customWidth="1"/>
    <col min="9478" max="9729" width="9.1796875" style="51"/>
    <col min="9730" max="9730" width="18.7265625" style="51" customWidth="1"/>
    <col min="9731" max="9731" width="21.81640625" style="51" customWidth="1"/>
    <col min="9732" max="9732" width="18.26953125" style="51" customWidth="1"/>
    <col min="9733" max="9733" width="16.7265625" style="51" customWidth="1"/>
    <col min="9734" max="9985" width="9.1796875" style="51"/>
    <col min="9986" max="9986" width="18.7265625" style="51" customWidth="1"/>
    <col min="9987" max="9987" width="21.81640625" style="51" customWidth="1"/>
    <col min="9988" max="9988" width="18.26953125" style="51" customWidth="1"/>
    <col min="9989" max="9989" width="16.7265625" style="51" customWidth="1"/>
    <col min="9990" max="10241" width="9.1796875" style="51"/>
    <col min="10242" max="10242" width="18.7265625" style="51" customWidth="1"/>
    <col min="10243" max="10243" width="21.81640625" style="51" customWidth="1"/>
    <col min="10244" max="10244" width="18.26953125" style="51" customWidth="1"/>
    <col min="10245" max="10245" width="16.7265625" style="51" customWidth="1"/>
    <col min="10246" max="10497" width="9.1796875" style="51"/>
    <col min="10498" max="10498" width="18.7265625" style="51" customWidth="1"/>
    <col min="10499" max="10499" width="21.81640625" style="51" customWidth="1"/>
    <col min="10500" max="10500" width="18.26953125" style="51" customWidth="1"/>
    <col min="10501" max="10501" width="16.7265625" style="51" customWidth="1"/>
    <col min="10502" max="10753" width="9.1796875" style="51"/>
    <col min="10754" max="10754" width="18.7265625" style="51" customWidth="1"/>
    <col min="10755" max="10755" width="21.81640625" style="51" customWidth="1"/>
    <col min="10756" max="10756" width="18.26953125" style="51" customWidth="1"/>
    <col min="10757" max="10757" width="16.7265625" style="51" customWidth="1"/>
    <col min="10758" max="11009" width="9.1796875" style="51"/>
    <col min="11010" max="11010" width="18.7265625" style="51" customWidth="1"/>
    <col min="11011" max="11011" width="21.81640625" style="51" customWidth="1"/>
    <col min="11012" max="11012" width="18.26953125" style="51" customWidth="1"/>
    <col min="11013" max="11013" width="16.7265625" style="51" customWidth="1"/>
    <col min="11014" max="11265" width="9.1796875" style="51"/>
    <col min="11266" max="11266" width="18.7265625" style="51" customWidth="1"/>
    <col min="11267" max="11267" width="21.81640625" style="51" customWidth="1"/>
    <col min="11268" max="11268" width="18.26953125" style="51" customWidth="1"/>
    <col min="11269" max="11269" width="16.7265625" style="51" customWidth="1"/>
    <col min="11270" max="11521" width="9.1796875" style="51"/>
    <col min="11522" max="11522" width="18.7265625" style="51" customWidth="1"/>
    <col min="11523" max="11523" width="21.81640625" style="51" customWidth="1"/>
    <col min="11524" max="11524" width="18.26953125" style="51" customWidth="1"/>
    <col min="11525" max="11525" width="16.7265625" style="51" customWidth="1"/>
    <col min="11526" max="11777" width="9.1796875" style="51"/>
    <col min="11778" max="11778" width="18.7265625" style="51" customWidth="1"/>
    <col min="11779" max="11779" width="21.81640625" style="51" customWidth="1"/>
    <col min="11780" max="11780" width="18.26953125" style="51" customWidth="1"/>
    <col min="11781" max="11781" width="16.7265625" style="51" customWidth="1"/>
    <col min="11782" max="12033" width="9.1796875" style="51"/>
    <col min="12034" max="12034" width="18.7265625" style="51" customWidth="1"/>
    <col min="12035" max="12035" width="21.81640625" style="51" customWidth="1"/>
    <col min="12036" max="12036" width="18.26953125" style="51" customWidth="1"/>
    <col min="12037" max="12037" width="16.7265625" style="51" customWidth="1"/>
    <col min="12038" max="12289" width="9.1796875" style="51"/>
    <col min="12290" max="12290" width="18.7265625" style="51" customWidth="1"/>
    <col min="12291" max="12291" width="21.81640625" style="51" customWidth="1"/>
    <col min="12292" max="12292" width="18.26953125" style="51" customWidth="1"/>
    <col min="12293" max="12293" width="16.7265625" style="51" customWidth="1"/>
    <col min="12294" max="12545" width="9.1796875" style="51"/>
    <col min="12546" max="12546" width="18.7265625" style="51" customWidth="1"/>
    <col min="12547" max="12547" width="21.81640625" style="51" customWidth="1"/>
    <col min="12548" max="12548" width="18.26953125" style="51" customWidth="1"/>
    <col min="12549" max="12549" width="16.7265625" style="51" customWidth="1"/>
    <col min="12550" max="12801" width="9.1796875" style="51"/>
    <col min="12802" max="12802" width="18.7265625" style="51" customWidth="1"/>
    <col min="12803" max="12803" width="21.81640625" style="51" customWidth="1"/>
    <col min="12804" max="12804" width="18.26953125" style="51" customWidth="1"/>
    <col min="12805" max="12805" width="16.7265625" style="51" customWidth="1"/>
    <col min="12806" max="13057" width="9.1796875" style="51"/>
    <col min="13058" max="13058" width="18.7265625" style="51" customWidth="1"/>
    <col min="13059" max="13059" width="21.81640625" style="51" customWidth="1"/>
    <col min="13060" max="13060" width="18.26953125" style="51" customWidth="1"/>
    <col min="13061" max="13061" width="16.7265625" style="51" customWidth="1"/>
    <col min="13062" max="13313" width="9.1796875" style="51"/>
    <col min="13314" max="13314" width="18.7265625" style="51" customWidth="1"/>
    <col min="13315" max="13315" width="21.81640625" style="51" customWidth="1"/>
    <col min="13316" max="13316" width="18.26953125" style="51" customWidth="1"/>
    <col min="13317" max="13317" width="16.7265625" style="51" customWidth="1"/>
    <col min="13318" max="13569" width="9.1796875" style="51"/>
    <col min="13570" max="13570" width="18.7265625" style="51" customWidth="1"/>
    <col min="13571" max="13571" width="21.81640625" style="51" customWidth="1"/>
    <col min="13572" max="13572" width="18.26953125" style="51" customWidth="1"/>
    <col min="13573" max="13573" width="16.7265625" style="51" customWidth="1"/>
    <col min="13574" max="13825" width="9.1796875" style="51"/>
    <col min="13826" max="13826" width="18.7265625" style="51" customWidth="1"/>
    <col min="13827" max="13827" width="21.81640625" style="51" customWidth="1"/>
    <col min="13828" max="13828" width="18.26953125" style="51" customWidth="1"/>
    <col min="13829" max="13829" width="16.7265625" style="51" customWidth="1"/>
    <col min="13830" max="14081" width="9.1796875" style="51"/>
    <col min="14082" max="14082" width="18.7265625" style="51" customWidth="1"/>
    <col min="14083" max="14083" width="21.81640625" style="51" customWidth="1"/>
    <col min="14084" max="14084" width="18.26953125" style="51" customWidth="1"/>
    <col min="14085" max="14085" width="16.7265625" style="51" customWidth="1"/>
    <col min="14086" max="14337" width="9.1796875" style="51"/>
    <col min="14338" max="14338" width="18.7265625" style="51" customWidth="1"/>
    <col min="14339" max="14339" width="21.81640625" style="51" customWidth="1"/>
    <col min="14340" max="14340" width="18.26953125" style="51" customWidth="1"/>
    <col min="14341" max="14341" width="16.7265625" style="51" customWidth="1"/>
    <col min="14342" max="14593" width="9.1796875" style="51"/>
    <col min="14594" max="14594" width="18.7265625" style="51" customWidth="1"/>
    <col min="14595" max="14595" width="21.81640625" style="51" customWidth="1"/>
    <col min="14596" max="14596" width="18.26953125" style="51" customWidth="1"/>
    <col min="14597" max="14597" width="16.7265625" style="51" customWidth="1"/>
    <col min="14598" max="14849" width="9.1796875" style="51"/>
    <col min="14850" max="14850" width="18.7265625" style="51" customWidth="1"/>
    <col min="14851" max="14851" width="21.81640625" style="51" customWidth="1"/>
    <col min="14852" max="14852" width="18.26953125" style="51" customWidth="1"/>
    <col min="14853" max="14853" width="16.7265625" style="51" customWidth="1"/>
    <col min="14854" max="15105" width="9.1796875" style="51"/>
    <col min="15106" max="15106" width="18.7265625" style="51" customWidth="1"/>
    <col min="15107" max="15107" width="21.81640625" style="51" customWidth="1"/>
    <col min="15108" max="15108" width="18.26953125" style="51" customWidth="1"/>
    <col min="15109" max="15109" width="16.7265625" style="51" customWidth="1"/>
    <col min="15110" max="15361" width="9.1796875" style="51"/>
    <col min="15362" max="15362" width="18.7265625" style="51" customWidth="1"/>
    <col min="15363" max="15363" width="21.81640625" style="51" customWidth="1"/>
    <col min="15364" max="15364" width="18.26953125" style="51" customWidth="1"/>
    <col min="15365" max="15365" width="16.7265625" style="51" customWidth="1"/>
    <col min="15366" max="15617" width="9.1796875" style="51"/>
    <col min="15618" max="15618" width="18.7265625" style="51" customWidth="1"/>
    <col min="15619" max="15619" width="21.81640625" style="51" customWidth="1"/>
    <col min="15620" max="15620" width="18.26953125" style="51" customWidth="1"/>
    <col min="15621" max="15621" width="16.7265625" style="51" customWidth="1"/>
    <col min="15622" max="15873" width="9.1796875" style="51"/>
    <col min="15874" max="15874" width="18.7265625" style="51" customWidth="1"/>
    <col min="15875" max="15875" width="21.81640625" style="51" customWidth="1"/>
    <col min="15876" max="15876" width="18.26953125" style="51" customWidth="1"/>
    <col min="15877" max="15877" width="16.7265625" style="51" customWidth="1"/>
    <col min="15878" max="16129" width="9.1796875" style="51"/>
    <col min="16130" max="16130" width="18.7265625" style="51" customWidth="1"/>
    <col min="16131" max="16131" width="21.81640625" style="51" customWidth="1"/>
    <col min="16132" max="16132" width="18.26953125" style="51" customWidth="1"/>
    <col min="16133" max="16133" width="16.7265625" style="51" customWidth="1"/>
    <col min="16134" max="16384" width="9.1796875" style="51"/>
  </cols>
  <sheetData>
    <row r="1" spans="2:10" ht="16">
      <c r="B1" s="265" t="s">
        <v>2480</v>
      </c>
      <c r="C1" s="265"/>
      <c r="D1" s="265"/>
      <c r="E1" s="265"/>
    </row>
    <row r="2" spans="2:10" s="52" customFormat="1" ht="39">
      <c r="B2" s="53" t="s">
        <v>2481</v>
      </c>
      <c r="C2" s="54" t="s">
        <v>2482</v>
      </c>
      <c r="D2" s="55" t="s">
        <v>2483</v>
      </c>
      <c r="E2" s="55" t="s">
        <v>2484</v>
      </c>
      <c r="G2" s="73" t="s">
        <v>2506</v>
      </c>
      <c r="H2" s="266" t="s">
        <v>2507</v>
      </c>
      <c r="I2" s="267"/>
      <c r="J2" s="268"/>
    </row>
    <row r="3" spans="2:10">
      <c r="B3" s="56">
        <v>45994</v>
      </c>
      <c r="C3" s="57">
        <v>88.154300000000006</v>
      </c>
      <c r="D3" s="57">
        <v>0.37</v>
      </c>
      <c r="E3" s="57">
        <v>0.37</v>
      </c>
    </row>
    <row r="4" spans="2:10">
      <c r="B4" s="56">
        <v>46029</v>
      </c>
      <c r="C4" s="57">
        <v>89.271100000000004</v>
      </c>
      <c r="D4" s="57">
        <v>0.37</v>
      </c>
      <c r="E4" s="57">
        <v>0.37</v>
      </c>
    </row>
    <row r="5" spans="2:10">
      <c r="B5" s="56">
        <v>46057</v>
      </c>
      <c r="C5" s="57">
        <v>87.134500000000003</v>
      </c>
      <c r="D5" s="57">
        <v>0.36</v>
      </c>
      <c r="E5" s="57">
        <v>0.36</v>
      </c>
    </row>
    <row r="6" spans="2:10">
      <c r="B6" s="56">
        <v>46085</v>
      </c>
      <c r="C6" s="57">
        <v>83.647199999999998</v>
      </c>
      <c r="D6" s="57">
        <v>0.36</v>
      </c>
      <c r="E6" s="57">
        <v>0.36</v>
      </c>
    </row>
    <row r="7" spans="2:10">
      <c r="B7" s="56">
        <v>46113</v>
      </c>
      <c r="C7" s="57">
        <v>78.321200000000005</v>
      </c>
      <c r="D7" s="57">
        <v>0.79</v>
      </c>
      <c r="E7" s="57">
        <v>0.79</v>
      </c>
    </row>
    <row r="8" spans="2:10">
      <c r="B8" s="56">
        <v>46148</v>
      </c>
      <c r="C8" s="57">
        <v>82.915000000000006</v>
      </c>
      <c r="D8" s="57">
        <v>0.82</v>
      </c>
      <c r="E8" s="57">
        <v>0.82</v>
      </c>
    </row>
    <row r="10" spans="2:10" ht="16">
      <c r="B10" s="265" t="s">
        <v>2485</v>
      </c>
      <c r="C10" s="265"/>
      <c r="D10" s="265"/>
      <c r="E10" s="265"/>
    </row>
    <row r="11" spans="2:10" s="52" customFormat="1" ht="39">
      <c r="B11" s="53" t="s">
        <v>2481</v>
      </c>
      <c r="C11" s="54" t="s">
        <v>2482</v>
      </c>
      <c r="D11" s="55" t="s">
        <v>2483</v>
      </c>
      <c r="E11" s="55" t="s">
        <v>2484</v>
      </c>
    </row>
    <row r="12" spans="2:10">
      <c r="B12" s="56">
        <v>45994</v>
      </c>
      <c r="C12" s="57">
        <v>104.8939</v>
      </c>
      <c r="D12" s="57">
        <v>0.37</v>
      </c>
      <c r="E12" s="57">
        <v>0.37</v>
      </c>
    </row>
    <row r="13" spans="2:10">
      <c r="B13" s="56">
        <v>46029</v>
      </c>
      <c r="C13" s="57">
        <v>106.4237</v>
      </c>
      <c r="D13" s="57">
        <v>0.37</v>
      </c>
      <c r="E13" s="57">
        <v>0.37</v>
      </c>
    </row>
    <row r="14" spans="2:10">
      <c r="B14" s="56">
        <v>46057</v>
      </c>
      <c r="C14" s="57">
        <v>104.0222</v>
      </c>
      <c r="D14" s="57">
        <v>0.36</v>
      </c>
      <c r="E14" s="57">
        <v>0.36</v>
      </c>
    </row>
    <row r="15" spans="2:10">
      <c r="B15" s="56">
        <v>46085</v>
      </c>
      <c r="C15" s="57">
        <v>99.998900000000006</v>
      </c>
      <c r="D15" s="57">
        <v>0.36</v>
      </c>
      <c r="E15" s="57">
        <v>0.36</v>
      </c>
    </row>
    <row r="16" spans="2:10">
      <c r="B16" s="56">
        <v>46113</v>
      </c>
      <c r="C16" s="57">
        <v>93.765100000000004</v>
      </c>
      <c r="D16" s="57">
        <v>0.79</v>
      </c>
      <c r="E16" s="57">
        <v>0.79</v>
      </c>
    </row>
    <row r="17" spans="2:7">
      <c r="B17" s="56">
        <v>46148</v>
      </c>
      <c r="C17" s="57">
        <v>99.520099999999999</v>
      </c>
      <c r="D17" s="57">
        <v>0.82</v>
      </c>
      <c r="E17" s="57">
        <v>0.82</v>
      </c>
    </row>
    <row r="19" spans="2:7" ht="16">
      <c r="B19" s="269" t="s">
        <v>2486</v>
      </c>
      <c r="C19" s="269"/>
      <c r="D19" s="269"/>
      <c r="E19" s="269"/>
    </row>
    <row r="20" spans="2:7" s="52" customFormat="1" ht="39">
      <c r="B20" s="53" t="s">
        <v>2481</v>
      </c>
      <c r="C20" s="54" t="s">
        <v>2482</v>
      </c>
      <c r="D20" s="55" t="s">
        <v>2483</v>
      </c>
      <c r="E20" s="55" t="s">
        <v>2484</v>
      </c>
    </row>
    <row r="21" spans="2:7" s="59" customFormat="1">
      <c r="B21" s="60" t="s">
        <v>2487</v>
      </c>
      <c r="C21" s="61">
        <v>1003.5288</v>
      </c>
      <c r="D21" s="62">
        <v>3.9628000000000001</v>
      </c>
      <c r="E21" s="62">
        <v>3.9628000000000001</v>
      </c>
    </row>
    <row r="22" spans="2:7" s="59" customFormat="1">
      <c r="B22" s="60" t="s">
        <v>2488</v>
      </c>
      <c r="C22" s="61">
        <v>1003.5288</v>
      </c>
      <c r="D22" s="62">
        <v>2.0036999999999998</v>
      </c>
      <c r="E22" s="62">
        <v>2.0036999999999998</v>
      </c>
    </row>
    <row r="23" spans="2:7" s="59" customFormat="1">
      <c r="B23" s="60" t="s">
        <v>2489</v>
      </c>
      <c r="C23" s="61">
        <v>1003.5288</v>
      </c>
      <c r="D23" s="62">
        <v>6.4546000000000001</v>
      </c>
      <c r="E23" s="62">
        <v>6.4546000000000001</v>
      </c>
    </row>
    <row r="24" spans="2:7" s="59" customFormat="1">
      <c r="B24" s="60" t="s">
        <v>2490</v>
      </c>
      <c r="C24" s="61">
        <v>1003.5288</v>
      </c>
      <c r="D24" s="62">
        <v>2.1324000000000001</v>
      </c>
      <c r="E24" s="62">
        <v>2.1324000000000001</v>
      </c>
    </row>
    <row r="25" spans="2:7" s="59" customFormat="1">
      <c r="B25" s="60" t="s">
        <v>2491</v>
      </c>
      <c r="C25" s="61">
        <v>1003.5288</v>
      </c>
      <c r="D25" s="62">
        <v>6.528999999999999</v>
      </c>
      <c r="E25" s="62">
        <v>6.528999999999999</v>
      </c>
    </row>
    <row r="26" spans="2:7" s="59" customFormat="1">
      <c r="B26" s="60" t="s">
        <v>2492</v>
      </c>
      <c r="C26" s="61">
        <v>1003.5288</v>
      </c>
      <c r="D26" s="62">
        <v>1.5826</v>
      </c>
      <c r="E26" s="62">
        <v>1.5826</v>
      </c>
    </row>
    <row r="28" spans="2:7" ht="16">
      <c r="B28" s="269" t="s">
        <v>2493</v>
      </c>
      <c r="C28" s="269"/>
      <c r="D28" s="269"/>
      <c r="E28" s="269"/>
    </row>
    <row r="29" spans="2:7" s="52" customFormat="1" ht="39">
      <c r="B29" s="53" t="s">
        <v>2481</v>
      </c>
      <c r="C29" s="54" t="s">
        <v>2482</v>
      </c>
      <c r="D29" s="55" t="s">
        <v>2483</v>
      </c>
      <c r="E29" s="55" t="s">
        <v>2484</v>
      </c>
      <c r="G29" s="51"/>
    </row>
    <row r="30" spans="2:7" s="59" customFormat="1">
      <c r="B30" s="60" t="s">
        <v>2487</v>
      </c>
      <c r="C30" s="61">
        <v>1003.5316</v>
      </c>
      <c r="D30" s="62">
        <v>4.2779999999999996</v>
      </c>
      <c r="E30" s="62">
        <v>4.2779999999999996</v>
      </c>
    </row>
    <row r="31" spans="2:7" s="59" customFormat="1">
      <c r="B31" s="60" t="s">
        <v>2488</v>
      </c>
      <c r="C31" s="61">
        <v>1003.5316</v>
      </c>
      <c r="D31" s="62">
        <v>2.4394999999999998</v>
      </c>
      <c r="E31" s="62">
        <v>2.4394999999999998</v>
      </c>
    </row>
    <row r="32" spans="2:7" s="59" customFormat="1">
      <c r="B32" s="60" t="s">
        <v>2489</v>
      </c>
      <c r="C32" s="61">
        <v>1003.5316</v>
      </c>
      <c r="D32" s="62">
        <v>6.7135999999999996</v>
      </c>
      <c r="E32" s="62">
        <v>6.7135999999999996</v>
      </c>
    </row>
    <row r="33" spans="2:5" s="59" customFormat="1">
      <c r="B33" s="60" t="s">
        <v>2490</v>
      </c>
      <c r="C33" s="61">
        <v>1003.5316</v>
      </c>
      <c r="D33" s="62">
        <v>2.4005999999999998</v>
      </c>
      <c r="E33" s="62">
        <v>2.4005999999999998</v>
      </c>
    </row>
    <row r="34" spans="2:5" s="59" customFormat="1">
      <c r="B34" s="60" t="s">
        <v>2491</v>
      </c>
      <c r="C34" s="61">
        <v>1003.5316</v>
      </c>
      <c r="D34" s="62">
        <v>6.7943000000000007</v>
      </c>
      <c r="E34" s="62">
        <v>6.7943000000000007</v>
      </c>
    </row>
    <row r="35" spans="2:5" s="59" customFormat="1">
      <c r="B35" s="60" t="s">
        <v>2492</v>
      </c>
      <c r="C35" s="61">
        <v>1003.5316</v>
      </c>
      <c r="D35" s="62">
        <v>1.8507</v>
      </c>
      <c r="E35" s="62">
        <v>1.8507</v>
      </c>
    </row>
    <row r="36" spans="2:5">
      <c r="C36" s="63"/>
      <c r="D36" s="64"/>
      <c r="E36" s="64"/>
    </row>
    <row r="37" spans="2:5" ht="16">
      <c r="B37" s="265" t="s">
        <v>2494</v>
      </c>
      <c r="C37" s="265"/>
      <c r="D37" s="265"/>
      <c r="E37" s="265"/>
    </row>
    <row r="38" spans="2:5" s="52" customFormat="1" ht="39">
      <c r="B38" s="53" t="s">
        <v>2481</v>
      </c>
      <c r="C38" s="54" t="s">
        <v>2482</v>
      </c>
      <c r="D38" s="55" t="s">
        <v>2483</v>
      </c>
      <c r="E38" s="55" t="s">
        <v>2484</v>
      </c>
    </row>
    <row r="39" spans="2:5">
      <c r="B39" s="56">
        <v>45993</v>
      </c>
      <c r="C39" s="57">
        <v>1008.0658</v>
      </c>
      <c r="D39" s="57">
        <v>1.0892999999999999</v>
      </c>
      <c r="E39" s="57">
        <v>1.0892999999999999</v>
      </c>
    </row>
    <row r="40" spans="2:5">
      <c r="B40" s="56">
        <v>46000</v>
      </c>
      <c r="C40" s="57">
        <v>1008.0658</v>
      </c>
      <c r="D40" s="57">
        <v>0.75219999999999998</v>
      </c>
      <c r="E40" s="57">
        <v>0.75219999999999998</v>
      </c>
    </row>
    <row r="41" spans="2:5">
      <c r="B41" s="56">
        <v>46007</v>
      </c>
      <c r="C41" s="57">
        <v>1008.0658</v>
      </c>
      <c r="D41" s="57">
        <v>0.1925</v>
      </c>
      <c r="E41" s="57">
        <v>0.1925</v>
      </c>
    </row>
    <row r="42" spans="2:5">
      <c r="B42" s="56">
        <v>46014</v>
      </c>
      <c r="C42" s="57">
        <v>1008.0658</v>
      </c>
      <c r="D42" s="57">
        <v>0.64959999999999996</v>
      </c>
      <c r="E42" s="57">
        <v>0.64959999999999996</v>
      </c>
    </row>
    <row r="43" spans="2:5">
      <c r="B43" s="56">
        <v>46021</v>
      </c>
      <c r="C43" s="57">
        <v>1008.0658</v>
      </c>
      <c r="D43" s="57">
        <v>1.4268000000000001</v>
      </c>
      <c r="E43" s="57">
        <v>1.4268000000000001</v>
      </c>
    </row>
    <row r="44" spans="2:5">
      <c r="B44" s="56">
        <v>46028</v>
      </c>
      <c r="C44" s="57">
        <v>1008.0658</v>
      </c>
      <c r="D44" s="57">
        <v>1.1377999999999999</v>
      </c>
      <c r="E44" s="57">
        <v>1.1377999999999999</v>
      </c>
    </row>
    <row r="45" spans="2:5">
      <c r="B45" s="56">
        <v>46035</v>
      </c>
      <c r="C45" s="57">
        <v>1008.0658</v>
      </c>
      <c r="D45" s="57">
        <v>2.7400000000000001E-2</v>
      </c>
      <c r="E45" s="57">
        <v>2.7400000000000001E-2</v>
      </c>
    </row>
    <row r="46" spans="2:5">
      <c r="B46" s="56">
        <v>46049</v>
      </c>
      <c r="C46" s="57">
        <v>1008.0658</v>
      </c>
      <c r="D46" s="57">
        <v>1.0219</v>
      </c>
      <c r="E46" s="57">
        <v>1.0219</v>
      </c>
    </row>
    <row r="47" spans="2:5">
      <c r="B47" s="56">
        <v>46056</v>
      </c>
      <c r="C47" s="57">
        <v>1008.0658</v>
      </c>
      <c r="D47" s="57">
        <v>1.5181</v>
      </c>
      <c r="E47" s="57">
        <v>1.5181</v>
      </c>
    </row>
    <row r="48" spans="2:5">
      <c r="B48" s="56">
        <v>46063</v>
      </c>
      <c r="C48" s="57">
        <v>1008.0658</v>
      </c>
      <c r="D48" s="57">
        <v>1.4335</v>
      </c>
      <c r="E48" s="57">
        <v>1.4335</v>
      </c>
    </row>
    <row r="49" spans="2:5">
      <c r="B49" s="56">
        <v>46070</v>
      </c>
      <c r="C49" s="57">
        <v>1008.0658</v>
      </c>
      <c r="D49" s="57">
        <v>2.1038999999999999</v>
      </c>
      <c r="E49" s="57">
        <v>2.1038999999999999</v>
      </c>
    </row>
    <row r="50" spans="2:5">
      <c r="B50" s="56">
        <v>46077</v>
      </c>
      <c r="C50" s="57">
        <v>1008.0658</v>
      </c>
      <c r="D50" s="57">
        <v>0.92220000000000002</v>
      </c>
      <c r="E50" s="57">
        <v>0.92220000000000002</v>
      </c>
    </row>
    <row r="51" spans="2:5">
      <c r="B51" s="56">
        <v>46085</v>
      </c>
      <c r="C51" s="57">
        <v>1008.0658</v>
      </c>
      <c r="D51" s="57">
        <v>1.3053999999999999</v>
      </c>
      <c r="E51" s="57">
        <v>1.3053999999999999</v>
      </c>
    </row>
    <row r="52" spans="2:5">
      <c r="B52" s="56">
        <v>46091</v>
      </c>
      <c r="C52" s="57">
        <v>1008.0658</v>
      </c>
      <c r="D52" s="57">
        <v>0.87580000000000002</v>
      </c>
      <c r="E52" s="57">
        <v>0.87580000000000002</v>
      </c>
    </row>
    <row r="53" spans="2:5">
      <c r="B53" s="56">
        <v>46098</v>
      </c>
      <c r="C53" s="57">
        <v>1008.0658</v>
      </c>
      <c r="D53" s="57">
        <v>0.14430000000000001</v>
      </c>
      <c r="E53" s="57">
        <v>0.14430000000000001</v>
      </c>
    </row>
    <row r="54" spans="2:5">
      <c r="B54" s="56">
        <v>46114</v>
      </c>
      <c r="C54" s="57">
        <v>1008.0658</v>
      </c>
      <c r="D54" s="57">
        <v>0.78710000000000002</v>
      </c>
      <c r="E54" s="57">
        <v>0.78710000000000002</v>
      </c>
    </row>
    <row r="55" spans="2:5">
      <c r="B55" s="56">
        <v>46119</v>
      </c>
      <c r="C55" s="57">
        <v>1008.0658</v>
      </c>
      <c r="D55" s="57">
        <v>0.96309999999999996</v>
      </c>
      <c r="E55" s="57">
        <v>0.96309999999999996</v>
      </c>
    </row>
    <row r="56" spans="2:5">
      <c r="B56" s="56">
        <v>46127</v>
      </c>
      <c r="C56" s="57">
        <v>1008.0658</v>
      </c>
      <c r="D56" s="57">
        <v>4.5144000000000002</v>
      </c>
      <c r="E56" s="57">
        <v>4.5144000000000002</v>
      </c>
    </row>
    <row r="57" spans="2:5">
      <c r="B57" s="56">
        <v>46133</v>
      </c>
      <c r="C57" s="57">
        <v>1008.0658</v>
      </c>
      <c r="D57" s="57">
        <v>0.84599999999999997</v>
      </c>
      <c r="E57" s="57">
        <v>0.84599999999999997</v>
      </c>
    </row>
    <row r="58" spans="2:5">
      <c r="B58" s="56">
        <v>46140</v>
      </c>
      <c r="C58" s="57">
        <v>1008.0658</v>
      </c>
      <c r="D58" s="57">
        <v>0.15340000000000001</v>
      </c>
      <c r="E58" s="57">
        <v>0.15340000000000001</v>
      </c>
    </row>
    <row r="59" spans="2:5">
      <c r="B59" s="56">
        <v>46147</v>
      </c>
      <c r="C59" s="57">
        <v>1008.0658</v>
      </c>
      <c r="D59" s="57">
        <v>0.33250000000000002</v>
      </c>
      <c r="E59" s="57">
        <v>0.33250000000000002</v>
      </c>
    </row>
    <row r="60" spans="2:5">
      <c r="B60" s="56">
        <v>46154</v>
      </c>
      <c r="C60" s="57">
        <v>1008.0658</v>
      </c>
      <c r="D60" s="57">
        <v>0.74709999999999999</v>
      </c>
      <c r="E60" s="57">
        <v>0.74709999999999999</v>
      </c>
    </row>
    <row r="61" spans="2:5">
      <c r="B61" s="65"/>
      <c r="C61" s="66"/>
      <c r="D61" s="66"/>
      <c r="E61" s="66"/>
    </row>
    <row r="62" spans="2:5">
      <c r="B62" s="65"/>
      <c r="C62" s="66"/>
      <c r="D62" s="66"/>
      <c r="E62" s="66"/>
    </row>
    <row r="63" spans="2:5" ht="16">
      <c r="B63" s="265" t="s">
        <v>2495</v>
      </c>
      <c r="C63" s="265"/>
      <c r="D63" s="265"/>
      <c r="E63" s="265"/>
    </row>
    <row r="64" spans="2:5" s="52" customFormat="1" ht="39">
      <c r="B64" s="53" t="s">
        <v>2481</v>
      </c>
      <c r="C64" s="54" t="s">
        <v>2482</v>
      </c>
      <c r="D64" s="55" t="s">
        <v>2483</v>
      </c>
      <c r="E64" s="55" t="s">
        <v>2484</v>
      </c>
    </row>
    <row r="65" spans="2:5">
      <c r="B65" s="56">
        <v>45993</v>
      </c>
      <c r="C65" s="57">
        <v>1008.0658</v>
      </c>
      <c r="D65" s="57">
        <v>1.1547000000000001</v>
      </c>
      <c r="E65" s="57">
        <v>1.1547000000000001</v>
      </c>
    </row>
    <row r="66" spans="2:5">
      <c r="B66" s="56">
        <v>46000</v>
      </c>
      <c r="C66" s="57">
        <v>1008.0658</v>
      </c>
      <c r="D66" s="57">
        <v>0.8175</v>
      </c>
      <c r="E66" s="57">
        <v>0.8175</v>
      </c>
    </row>
    <row r="67" spans="2:5">
      <c r="B67" s="56">
        <v>46007</v>
      </c>
      <c r="C67" s="57">
        <v>1008.0658</v>
      </c>
      <c r="D67" s="57">
        <v>0.25800000000000001</v>
      </c>
      <c r="E67" s="57">
        <v>0.25800000000000001</v>
      </c>
    </row>
    <row r="68" spans="2:5">
      <c r="B68" s="56">
        <v>46014</v>
      </c>
      <c r="C68" s="57">
        <v>1008.0658</v>
      </c>
      <c r="D68" s="57">
        <v>0.75049999999999994</v>
      </c>
      <c r="E68" s="57">
        <v>0.75049999999999994</v>
      </c>
    </row>
    <row r="69" spans="2:5">
      <c r="B69" s="56">
        <v>46021</v>
      </c>
      <c r="C69" s="57">
        <v>1008.0658</v>
      </c>
      <c r="D69" s="57">
        <v>1.4922</v>
      </c>
      <c r="E69" s="57">
        <v>1.4922</v>
      </c>
    </row>
    <row r="70" spans="2:5">
      <c r="B70" s="56">
        <v>46028</v>
      </c>
      <c r="C70" s="57">
        <v>1008.0658</v>
      </c>
      <c r="D70" s="57">
        <v>1.2033</v>
      </c>
      <c r="E70" s="57">
        <v>1.2033</v>
      </c>
    </row>
    <row r="71" spans="2:5">
      <c r="B71" s="56">
        <v>46035</v>
      </c>
      <c r="C71" s="57">
        <v>1008.0658</v>
      </c>
      <c r="D71" s="57">
        <v>9.3399999999999997E-2</v>
      </c>
      <c r="E71" s="57">
        <v>9.3399999999999997E-2</v>
      </c>
    </row>
    <row r="72" spans="2:5">
      <c r="B72" s="56">
        <v>46049</v>
      </c>
      <c r="C72" s="57">
        <v>1008.0658</v>
      </c>
      <c r="D72" s="57">
        <v>1.1526000000000001</v>
      </c>
      <c r="E72" s="57">
        <v>1.1526000000000001</v>
      </c>
    </row>
    <row r="73" spans="2:5">
      <c r="B73" s="56">
        <v>46056</v>
      </c>
      <c r="C73" s="57">
        <v>1008.0658</v>
      </c>
      <c r="D73" s="57">
        <v>1.5833999999999999</v>
      </c>
      <c r="E73" s="57">
        <v>1.5833999999999999</v>
      </c>
    </row>
    <row r="74" spans="2:5">
      <c r="B74" s="56">
        <v>46063</v>
      </c>
      <c r="C74" s="57">
        <v>1008.0658</v>
      </c>
      <c r="D74" s="57">
        <v>1.4987999999999999</v>
      </c>
      <c r="E74" s="57">
        <v>1.4987999999999999</v>
      </c>
    </row>
    <row r="75" spans="2:5">
      <c r="B75" s="56">
        <v>46070</v>
      </c>
      <c r="C75" s="57">
        <v>1008.0658</v>
      </c>
      <c r="D75" s="57">
        <v>2.1692999999999998</v>
      </c>
      <c r="E75" s="57">
        <v>2.1692999999999998</v>
      </c>
    </row>
    <row r="76" spans="2:5">
      <c r="B76" s="56">
        <v>46077</v>
      </c>
      <c r="C76" s="57">
        <v>1008.0658</v>
      </c>
      <c r="D76" s="57">
        <v>0.99480000000000002</v>
      </c>
      <c r="E76" s="57">
        <v>0.99480000000000002</v>
      </c>
    </row>
    <row r="77" spans="2:5">
      <c r="B77" s="56">
        <v>46085</v>
      </c>
      <c r="C77" s="57">
        <v>1008.0658</v>
      </c>
      <c r="D77" s="57">
        <v>1.3794</v>
      </c>
      <c r="E77" s="57">
        <v>1.3794</v>
      </c>
    </row>
    <row r="78" spans="2:5">
      <c r="B78" s="56">
        <v>46091</v>
      </c>
      <c r="C78" s="57">
        <v>1008.0658</v>
      </c>
      <c r="D78" s="57">
        <v>0.93210000000000004</v>
      </c>
      <c r="E78" s="57">
        <v>0.93210000000000004</v>
      </c>
    </row>
    <row r="79" spans="2:5">
      <c r="B79" s="56">
        <v>46098</v>
      </c>
      <c r="C79" s="57">
        <v>1008.0658</v>
      </c>
      <c r="D79" s="57">
        <v>0.2094</v>
      </c>
      <c r="E79" s="57">
        <v>0.2094</v>
      </c>
    </row>
    <row r="80" spans="2:5">
      <c r="B80" s="56">
        <v>46114</v>
      </c>
      <c r="C80" s="57">
        <v>1008.0658</v>
      </c>
      <c r="D80" s="57">
        <v>0.93669999999999998</v>
      </c>
      <c r="E80" s="57">
        <v>0.93669999999999998</v>
      </c>
    </row>
    <row r="81" spans="2:5">
      <c r="B81" s="56">
        <v>46119</v>
      </c>
      <c r="C81" s="57">
        <v>1008.0658</v>
      </c>
      <c r="D81" s="57">
        <v>1.0109999999999999</v>
      </c>
      <c r="E81" s="57">
        <v>1.0109999999999999</v>
      </c>
    </row>
    <row r="82" spans="2:5">
      <c r="B82" s="56">
        <v>46127</v>
      </c>
      <c r="C82" s="57">
        <v>1008.0658</v>
      </c>
      <c r="D82" s="57">
        <v>4.5904999999999996</v>
      </c>
      <c r="E82" s="57">
        <v>4.5904999999999996</v>
      </c>
    </row>
    <row r="83" spans="2:5">
      <c r="B83" s="56">
        <v>46133</v>
      </c>
      <c r="C83" s="57">
        <v>1008.0658</v>
      </c>
      <c r="D83" s="57">
        <v>0.90210000000000001</v>
      </c>
      <c r="E83" s="57">
        <v>0.90210000000000001</v>
      </c>
    </row>
    <row r="84" spans="2:5">
      <c r="B84" s="56">
        <v>46140</v>
      </c>
      <c r="C84" s="57">
        <v>1008.0658</v>
      </c>
      <c r="D84" s="57">
        <v>0.2198</v>
      </c>
      <c r="E84" s="57">
        <v>0.2198</v>
      </c>
    </row>
    <row r="85" spans="2:5">
      <c r="B85" s="56">
        <v>46147</v>
      </c>
      <c r="C85" s="57">
        <v>1008.0658</v>
      </c>
      <c r="D85" s="57">
        <v>0.3987</v>
      </c>
      <c r="E85" s="57">
        <v>0.3987</v>
      </c>
    </row>
    <row r="86" spans="2:5">
      <c r="B86" s="56">
        <v>46154</v>
      </c>
      <c r="C86" s="57">
        <v>1008.0658</v>
      </c>
      <c r="D86" s="57">
        <v>0.81159999999999999</v>
      </c>
      <c r="E86" s="57">
        <v>0.81159999999999999</v>
      </c>
    </row>
    <row r="87" spans="2:5">
      <c r="B87" s="65"/>
      <c r="C87" s="66"/>
      <c r="D87" s="66"/>
      <c r="E87" s="66"/>
    </row>
    <row r="88" spans="2:5" ht="16">
      <c r="B88" s="265" t="s">
        <v>2496</v>
      </c>
      <c r="C88" s="265"/>
      <c r="D88" s="265"/>
      <c r="E88" s="265"/>
    </row>
    <row r="89" spans="2:5" s="52" customFormat="1" ht="39">
      <c r="B89" s="53" t="s">
        <v>2481</v>
      </c>
      <c r="C89" s="54" t="s">
        <v>2482</v>
      </c>
      <c r="D89" s="55" t="s">
        <v>2483</v>
      </c>
      <c r="E89" s="55" t="s">
        <v>2484</v>
      </c>
    </row>
    <row r="90" spans="2:5">
      <c r="B90" s="56">
        <v>45994</v>
      </c>
      <c r="C90" s="57">
        <v>17.752199999999998</v>
      </c>
      <c r="D90" s="57">
        <v>5.8999999999999997E-2</v>
      </c>
      <c r="E90" s="57">
        <v>5.8999999999999997E-2</v>
      </c>
    </row>
    <row r="91" spans="2:5">
      <c r="B91" s="56">
        <v>46029</v>
      </c>
      <c r="C91" s="57">
        <v>17.792300000000001</v>
      </c>
      <c r="D91" s="57">
        <v>5.8999999999999997E-2</v>
      </c>
      <c r="E91" s="57">
        <v>5.8999999999999997E-2</v>
      </c>
    </row>
    <row r="92" spans="2:5">
      <c r="B92" s="56">
        <v>46057</v>
      </c>
      <c r="C92" s="57">
        <v>17.648499999999999</v>
      </c>
      <c r="D92" s="57">
        <v>5.8999999999999997E-2</v>
      </c>
      <c r="E92" s="57">
        <v>5.8999999999999997E-2</v>
      </c>
    </row>
    <row r="93" spans="2:5">
      <c r="B93" s="65"/>
      <c r="C93" s="66"/>
      <c r="D93" s="66"/>
      <c r="E93" s="66"/>
    </row>
    <row r="94" spans="2:5" ht="16">
      <c r="B94" s="265" t="s">
        <v>2497</v>
      </c>
      <c r="C94" s="265"/>
      <c r="D94" s="265"/>
      <c r="E94" s="265"/>
    </row>
    <row r="95" spans="2:5" s="52" customFormat="1" ht="39">
      <c r="B95" s="53" t="s">
        <v>2481</v>
      </c>
      <c r="C95" s="54" t="s">
        <v>2482</v>
      </c>
      <c r="D95" s="55" t="s">
        <v>2483</v>
      </c>
      <c r="E95" s="55" t="s">
        <v>2484</v>
      </c>
    </row>
    <row r="96" spans="2:5">
      <c r="B96" s="56">
        <v>45994</v>
      </c>
      <c r="C96" s="57">
        <v>21.839200000000002</v>
      </c>
      <c r="D96" s="57">
        <v>5.8999999999999997E-2</v>
      </c>
      <c r="E96" s="57">
        <v>5.8999999999999997E-2</v>
      </c>
    </row>
    <row r="97" spans="2:5">
      <c r="B97" s="56">
        <v>46029</v>
      </c>
      <c r="C97" s="57">
        <v>21.915199999999999</v>
      </c>
      <c r="D97" s="57">
        <v>5.8999999999999997E-2</v>
      </c>
      <c r="E97" s="57">
        <v>5.8999999999999997E-2</v>
      </c>
    </row>
    <row r="98" spans="2:5">
      <c r="B98" s="56">
        <v>46057</v>
      </c>
      <c r="C98" s="57">
        <v>21.761199999999999</v>
      </c>
      <c r="D98" s="57">
        <v>5.8999999999999997E-2</v>
      </c>
      <c r="E98" s="57">
        <v>5.8999999999999997E-2</v>
      </c>
    </row>
    <row r="100" spans="2:5" ht="16">
      <c r="B100" s="265" t="s">
        <v>2498</v>
      </c>
      <c r="C100" s="265"/>
      <c r="D100" s="265"/>
      <c r="E100" s="265"/>
    </row>
    <row r="101" spans="2:5" s="52" customFormat="1" ht="39">
      <c r="B101" s="53" t="s">
        <v>2481</v>
      </c>
      <c r="C101" s="54" t="s">
        <v>2482</v>
      </c>
      <c r="D101" s="55" t="s">
        <v>2483</v>
      </c>
      <c r="E101" s="55" t="s">
        <v>2484</v>
      </c>
    </row>
    <row r="102" spans="2:5" s="59" customFormat="1">
      <c r="B102" s="67" t="s">
        <v>2487</v>
      </c>
      <c r="C102" s="68">
        <v>1114.52</v>
      </c>
      <c r="D102" s="57">
        <v>5.4057000000000004</v>
      </c>
      <c r="E102" s="57">
        <v>5.4057000000000004</v>
      </c>
    </row>
    <row r="103" spans="2:5" s="59" customFormat="1">
      <c r="B103" s="67" t="s">
        <v>2488</v>
      </c>
      <c r="C103" s="68">
        <v>1114.52</v>
      </c>
      <c r="D103" s="57">
        <v>3.3761000000000001</v>
      </c>
      <c r="E103" s="57">
        <v>3.3761000000000001</v>
      </c>
    </row>
    <row r="104" spans="2:5" s="59" customFormat="1">
      <c r="B104" s="67" t="s">
        <v>2489</v>
      </c>
      <c r="C104" s="68">
        <v>1114.52</v>
      </c>
      <c r="D104" s="57">
        <v>6.5941000000000001</v>
      </c>
      <c r="E104" s="57">
        <v>6.5941000000000001</v>
      </c>
    </row>
    <row r="105" spans="2:5" s="59" customFormat="1">
      <c r="B105" s="67" t="s">
        <v>2490</v>
      </c>
      <c r="C105" s="68">
        <v>1114.52</v>
      </c>
      <c r="D105" s="57">
        <v>3.8811</v>
      </c>
      <c r="E105" s="57">
        <v>3.8811</v>
      </c>
    </row>
    <row r="106" spans="2:5" s="59" customFormat="1">
      <c r="B106" s="67" t="s">
        <v>2491</v>
      </c>
      <c r="C106" s="68">
        <v>1114.52</v>
      </c>
      <c r="D106" s="57">
        <v>7.6427000000000005</v>
      </c>
      <c r="E106" s="57">
        <v>7.6427000000000005</v>
      </c>
    </row>
    <row r="107" spans="2:5" s="59" customFormat="1">
      <c r="B107" s="67" t="s">
        <v>2492</v>
      </c>
      <c r="C107" s="68">
        <v>1114.52</v>
      </c>
      <c r="D107" s="57">
        <v>1.5727</v>
      </c>
      <c r="E107" s="57">
        <v>1.5727</v>
      </c>
    </row>
    <row r="109" spans="2:5" ht="16">
      <c r="B109" s="265" t="s">
        <v>2499</v>
      </c>
      <c r="C109" s="265"/>
      <c r="D109" s="265"/>
      <c r="E109" s="265"/>
    </row>
    <row r="110" spans="2:5" s="52" customFormat="1" ht="39">
      <c r="B110" s="53" t="s">
        <v>2481</v>
      </c>
      <c r="C110" s="54" t="s">
        <v>2482</v>
      </c>
      <c r="D110" s="55" t="s">
        <v>2483</v>
      </c>
      <c r="E110" s="55" t="s">
        <v>2484</v>
      </c>
    </row>
    <row r="111" spans="2:5">
      <c r="B111" s="67" t="s">
        <v>2487</v>
      </c>
      <c r="C111" s="68">
        <v>1114.52</v>
      </c>
      <c r="D111" s="57">
        <v>5.6664000000000003</v>
      </c>
      <c r="E111" s="57">
        <v>5.6664000000000003</v>
      </c>
    </row>
    <row r="112" spans="2:5">
      <c r="B112" s="67" t="s">
        <v>2488</v>
      </c>
      <c r="C112" s="68">
        <v>1114.52</v>
      </c>
      <c r="D112" s="57">
        <v>3.6175000000000002</v>
      </c>
      <c r="E112" s="57">
        <v>3.6175000000000002</v>
      </c>
    </row>
    <row r="113" spans="2:5">
      <c r="B113" s="67" t="s">
        <v>2489</v>
      </c>
      <c r="C113" s="68">
        <v>1114.52</v>
      </c>
      <c r="D113" s="57">
        <v>6.8175999999999997</v>
      </c>
      <c r="E113" s="57">
        <v>6.8175999999999997</v>
      </c>
    </row>
    <row r="114" spans="2:5">
      <c r="B114" s="67" t="s">
        <v>2490</v>
      </c>
      <c r="C114" s="68">
        <v>1114.52</v>
      </c>
      <c r="D114" s="57">
        <v>4.1277999999999997</v>
      </c>
      <c r="E114" s="57">
        <v>4.1277999999999997</v>
      </c>
    </row>
    <row r="115" spans="2:5">
      <c r="B115" s="67" t="s">
        <v>2491</v>
      </c>
      <c r="C115" s="68">
        <v>1114.52</v>
      </c>
      <c r="D115" s="57">
        <v>7.8219999999999992</v>
      </c>
      <c r="E115" s="57">
        <v>7.8219999999999992</v>
      </c>
    </row>
    <row r="116" spans="2:5">
      <c r="B116" s="67" t="s">
        <v>2492</v>
      </c>
      <c r="C116" s="68">
        <v>1114.52</v>
      </c>
      <c r="D116" s="57">
        <v>1.7148000000000001</v>
      </c>
      <c r="E116" s="57">
        <v>1.7148000000000001</v>
      </c>
    </row>
    <row r="117" spans="2:5">
      <c r="B117" s="69"/>
      <c r="C117" s="63"/>
    </row>
    <row r="118" spans="2:5" ht="16">
      <c r="B118" s="265" t="s">
        <v>2500</v>
      </c>
      <c r="C118" s="265"/>
      <c r="D118" s="265"/>
      <c r="E118" s="265"/>
    </row>
    <row r="119" spans="2:5" s="52" customFormat="1" ht="39">
      <c r="B119" s="53" t="s">
        <v>2481</v>
      </c>
      <c r="C119" s="54" t="s">
        <v>2482</v>
      </c>
      <c r="D119" s="55" t="s">
        <v>2483</v>
      </c>
      <c r="E119" s="55" t="s">
        <v>2484</v>
      </c>
    </row>
    <row r="120" spans="2:5">
      <c r="B120" s="67" t="s">
        <v>2487</v>
      </c>
      <c r="C120" s="68">
        <v>1001.5157</v>
      </c>
      <c r="D120" s="57">
        <v>5.0418000000000003</v>
      </c>
      <c r="E120" s="57">
        <v>5.0418000000000003</v>
      </c>
    </row>
    <row r="121" spans="2:5">
      <c r="B121" s="67" t="s">
        <v>2488</v>
      </c>
      <c r="C121" s="68">
        <v>1001.5157</v>
      </c>
      <c r="D121" s="57">
        <v>4.4379999999999997</v>
      </c>
      <c r="E121" s="57">
        <v>4.4379999999999997</v>
      </c>
    </row>
    <row r="122" spans="2:5">
      <c r="B122" s="67" t="s">
        <v>2489</v>
      </c>
      <c r="C122" s="68">
        <v>1001.5157</v>
      </c>
      <c r="D122" s="57">
        <v>4.9668999999999999</v>
      </c>
      <c r="E122" s="57">
        <v>4.9668999999999999</v>
      </c>
    </row>
    <row r="123" spans="2:5">
      <c r="B123" s="67" t="s">
        <v>2490</v>
      </c>
      <c r="C123" s="68">
        <v>1001.5157</v>
      </c>
      <c r="D123" s="57">
        <v>4.8783000000000003</v>
      </c>
      <c r="E123" s="57">
        <v>4.8783000000000003</v>
      </c>
    </row>
    <row r="124" spans="2:5">
      <c r="B124" s="67" t="s">
        <v>2491</v>
      </c>
      <c r="C124" s="68">
        <v>1001.5157</v>
      </c>
      <c r="D124" s="57">
        <v>6.3621999999999996</v>
      </c>
      <c r="E124" s="57">
        <v>6.3621999999999996</v>
      </c>
    </row>
    <row r="125" spans="2:5">
      <c r="B125" s="67" t="s">
        <v>2492</v>
      </c>
      <c r="C125" s="68">
        <v>1001.5157</v>
      </c>
      <c r="D125" s="57">
        <v>4.9081000000000001</v>
      </c>
      <c r="E125" s="57">
        <v>4.9081000000000001</v>
      </c>
    </row>
    <row r="126" spans="2:5">
      <c r="B126" s="70"/>
      <c r="C126" s="64"/>
      <c r="D126" s="64"/>
      <c r="E126" s="64"/>
    </row>
    <row r="127" spans="2:5" ht="16">
      <c r="B127" s="265" t="s">
        <v>2501</v>
      </c>
      <c r="C127" s="265"/>
      <c r="D127" s="265"/>
      <c r="E127" s="265"/>
    </row>
    <row r="128" spans="2:5" s="52" customFormat="1" ht="39">
      <c r="B128" s="53" t="s">
        <v>2481</v>
      </c>
      <c r="C128" s="54" t="s">
        <v>2482</v>
      </c>
      <c r="D128" s="55" t="s">
        <v>2483</v>
      </c>
      <c r="E128" s="55" t="s">
        <v>2484</v>
      </c>
    </row>
    <row r="129" spans="2:5">
      <c r="B129" s="60" t="s">
        <v>2487</v>
      </c>
      <c r="C129" s="68">
        <v>1001.5187</v>
      </c>
      <c r="D129" s="57">
        <v>5.1470000000000002</v>
      </c>
      <c r="E129" s="57">
        <v>5.1470000000000002</v>
      </c>
    </row>
    <row r="130" spans="2:5">
      <c r="B130" s="67" t="s">
        <v>2488</v>
      </c>
      <c r="C130" s="68">
        <v>1001.5187</v>
      </c>
      <c r="D130" s="57">
        <v>4.5696000000000003</v>
      </c>
      <c r="E130" s="57">
        <v>4.5696000000000003</v>
      </c>
    </row>
    <row r="131" spans="2:5">
      <c r="B131" s="67" t="s">
        <v>2489</v>
      </c>
      <c r="C131" s="68">
        <v>1001.5187</v>
      </c>
      <c r="D131" s="57">
        <v>5.0580999999999996</v>
      </c>
      <c r="E131" s="57">
        <v>5.0580999999999996</v>
      </c>
    </row>
    <row r="132" spans="2:5">
      <c r="B132" s="67" t="s">
        <v>2490</v>
      </c>
      <c r="C132" s="68">
        <v>1001.5187</v>
      </c>
      <c r="D132" s="57">
        <v>4.9743000000000004</v>
      </c>
      <c r="E132" s="57">
        <v>4.9743000000000004</v>
      </c>
    </row>
    <row r="133" spans="2:5">
      <c r="B133" s="67" t="s">
        <v>2491</v>
      </c>
      <c r="C133" s="68">
        <v>1001.5187</v>
      </c>
      <c r="D133" s="57">
        <v>6.4573999999999971</v>
      </c>
      <c r="E133" s="57">
        <v>6.4573999999999971</v>
      </c>
    </row>
    <row r="134" spans="2:5">
      <c r="B134" s="67" t="s">
        <v>2492</v>
      </c>
      <c r="C134" s="68">
        <v>1001.5187</v>
      </c>
      <c r="D134" s="57">
        <v>5.0191999999999997</v>
      </c>
      <c r="E134" s="57">
        <v>5.0191999999999997</v>
      </c>
    </row>
    <row r="135" spans="2:5">
      <c r="B135" s="71"/>
      <c r="C135" s="64"/>
      <c r="D135" s="64"/>
      <c r="E135" s="64"/>
    </row>
    <row r="136" spans="2:5" ht="16">
      <c r="B136" s="265" t="s">
        <v>2502</v>
      </c>
      <c r="C136" s="265"/>
      <c r="D136" s="265"/>
      <c r="E136" s="265"/>
    </row>
    <row r="137" spans="2:5" s="52" customFormat="1" ht="39">
      <c r="B137" s="53" t="s">
        <v>2481</v>
      </c>
      <c r="C137" s="54" t="s">
        <v>2482</v>
      </c>
      <c r="D137" s="55" t="s">
        <v>2483</v>
      </c>
      <c r="E137" s="55" t="s">
        <v>2484</v>
      </c>
    </row>
    <row r="138" spans="2:5" ht="15" customHeight="1">
      <c r="B138" s="60">
        <v>45992</v>
      </c>
      <c r="C138" s="68">
        <v>1000.0003</v>
      </c>
      <c r="D138" s="57">
        <v>0.13420000000000001</v>
      </c>
      <c r="E138" s="57">
        <v>0.13420000000000001</v>
      </c>
    </row>
    <row r="139" spans="2:5" ht="15" customHeight="1">
      <c r="B139" s="60">
        <v>45993</v>
      </c>
      <c r="C139" s="68">
        <v>1000.0001</v>
      </c>
      <c r="D139" s="57">
        <v>0.13389999999999999</v>
      </c>
      <c r="E139" s="57">
        <v>0.13389999999999999</v>
      </c>
    </row>
    <row r="140" spans="2:5" ht="15" customHeight="1">
      <c r="B140" s="60">
        <v>45994</v>
      </c>
      <c r="C140" s="68">
        <v>1000.0001999999999</v>
      </c>
      <c r="D140" s="57">
        <v>0.1341</v>
      </c>
      <c r="E140" s="57">
        <v>0.1341</v>
      </c>
    </row>
    <row r="141" spans="2:5" ht="15" customHeight="1">
      <c r="B141" s="60">
        <v>45995</v>
      </c>
      <c r="C141" s="68">
        <v>1000</v>
      </c>
      <c r="D141" s="57">
        <v>0.13650000000000001</v>
      </c>
      <c r="E141" s="57">
        <v>0.13650000000000001</v>
      </c>
    </row>
    <row r="142" spans="2:5" ht="15" customHeight="1">
      <c r="B142" s="60">
        <v>45996</v>
      </c>
      <c r="C142" s="68">
        <v>1000.0001</v>
      </c>
      <c r="D142" s="57">
        <v>0.1321</v>
      </c>
      <c r="E142" s="57">
        <v>0.1321</v>
      </c>
    </row>
    <row r="143" spans="2:5" ht="15" customHeight="1">
      <c r="B143" s="60">
        <v>45997</v>
      </c>
      <c r="C143" s="68">
        <v>1000.0001</v>
      </c>
      <c r="D143" s="57">
        <v>0.13339999999999999</v>
      </c>
      <c r="E143" s="57">
        <v>0.13339999999999999</v>
      </c>
    </row>
    <row r="144" spans="2:5" ht="15" customHeight="1">
      <c r="B144" s="60">
        <v>45998</v>
      </c>
      <c r="C144" s="68">
        <v>1000</v>
      </c>
      <c r="D144" s="57">
        <v>0.13469999999999999</v>
      </c>
      <c r="E144" s="57">
        <v>0.13469999999999999</v>
      </c>
    </row>
    <row r="145" spans="2:5" ht="15" customHeight="1">
      <c r="B145" s="60">
        <v>45999</v>
      </c>
      <c r="C145" s="68">
        <v>1000</v>
      </c>
      <c r="D145" s="57">
        <v>0.12959999999999999</v>
      </c>
      <c r="E145" s="57">
        <v>0.12959999999999999</v>
      </c>
    </row>
    <row r="146" spans="2:5" ht="15" customHeight="1">
      <c r="B146" s="60">
        <v>46000</v>
      </c>
      <c r="C146" s="68">
        <v>1000.0001999999999</v>
      </c>
      <c r="D146" s="57">
        <v>0.12939999999999999</v>
      </c>
      <c r="E146" s="57">
        <v>0.12939999999999999</v>
      </c>
    </row>
    <row r="147" spans="2:5" ht="15" customHeight="1">
      <c r="B147" s="60">
        <v>46001</v>
      </c>
      <c r="C147" s="68">
        <v>1000.0001999999999</v>
      </c>
      <c r="D147" s="57">
        <v>0.13100000000000001</v>
      </c>
      <c r="E147" s="57">
        <v>0.13100000000000001</v>
      </c>
    </row>
    <row r="148" spans="2:5" ht="15" customHeight="1">
      <c r="B148" s="60">
        <v>46002</v>
      </c>
      <c r="C148" s="68">
        <v>1000.0001</v>
      </c>
      <c r="D148" s="57">
        <v>0.1295</v>
      </c>
      <c r="E148" s="57">
        <v>0.1295</v>
      </c>
    </row>
    <row r="149" spans="2:5" ht="15" customHeight="1">
      <c r="B149" s="60">
        <v>46003</v>
      </c>
      <c r="C149" s="68">
        <v>1000.0003</v>
      </c>
      <c r="D149" s="57">
        <v>0.12770000000000001</v>
      </c>
      <c r="E149" s="57">
        <v>0.12770000000000001</v>
      </c>
    </row>
    <row r="150" spans="2:5" ht="15" customHeight="1">
      <c r="B150" s="60">
        <v>46004</v>
      </c>
      <c r="C150" s="68">
        <v>1000.0003</v>
      </c>
      <c r="D150" s="57">
        <v>0.1295</v>
      </c>
      <c r="E150" s="57">
        <v>0.1295</v>
      </c>
    </row>
    <row r="151" spans="2:5" ht="15" customHeight="1">
      <c r="B151" s="60">
        <v>46005</v>
      </c>
      <c r="C151" s="68">
        <v>1000.0003</v>
      </c>
      <c r="D151" s="57">
        <v>0.12889999999999999</v>
      </c>
      <c r="E151" s="57">
        <v>0.12889999999999999</v>
      </c>
    </row>
    <row r="152" spans="2:5" ht="15" customHeight="1">
      <c r="B152" s="60">
        <v>46006</v>
      </c>
      <c r="C152" s="68">
        <v>1000</v>
      </c>
      <c r="D152" s="57">
        <v>0.12939999999999999</v>
      </c>
      <c r="E152" s="57">
        <v>0.12939999999999999</v>
      </c>
    </row>
    <row r="153" spans="2:5" ht="15" customHeight="1">
      <c r="B153" s="60">
        <v>46007</v>
      </c>
      <c r="C153" s="68">
        <v>1000</v>
      </c>
      <c r="D153" s="57">
        <v>0.1376</v>
      </c>
      <c r="E153" s="57">
        <v>0.1376</v>
      </c>
    </row>
    <row r="154" spans="2:5" ht="15" customHeight="1">
      <c r="B154" s="60">
        <v>46008</v>
      </c>
      <c r="C154" s="68">
        <v>1000</v>
      </c>
      <c r="D154" s="57">
        <v>0.1353</v>
      </c>
      <c r="E154" s="57">
        <v>0.1353</v>
      </c>
    </row>
    <row r="155" spans="2:5" ht="15" customHeight="1">
      <c r="B155" s="60">
        <v>46009</v>
      </c>
      <c r="C155" s="68">
        <v>1000</v>
      </c>
      <c r="D155" s="57">
        <v>0.1346</v>
      </c>
      <c r="E155" s="57">
        <v>0.1346</v>
      </c>
    </row>
    <row r="156" spans="2:5" ht="15" customHeight="1">
      <c r="B156" s="60">
        <v>46010</v>
      </c>
      <c r="C156" s="68">
        <v>1000</v>
      </c>
      <c r="D156" s="57">
        <v>0.13350000000000001</v>
      </c>
      <c r="E156" s="57">
        <v>0.13350000000000001</v>
      </c>
    </row>
    <row r="157" spans="2:5" ht="15" customHeight="1">
      <c r="B157" s="60">
        <v>46011</v>
      </c>
      <c r="C157" s="68">
        <v>1000</v>
      </c>
      <c r="D157" s="57">
        <v>0.13569999999999999</v>
      </c>
      <c r="E157" s="57">
        <v>0.13569999999999999</v>
      </c>
    </row>
    <row r="158" spans="2:5" ht="15" customHeight="1">
      <c r="B158" s="60">
        <v>46012</v>
      </c>
      <c r="C158" s="68">
        <v>1000.0001</v>
      </c>
      <c r="D158" s="57">
        <v>0.13450000000000001</v>
      </c>
      <c r="E158" s="57">
        <v>0.13450000000000001</v>
      </c>
    </row>
    <row r="159" spans="2:5" ht="15" customHeight="1">
      <c r="B159" s="60">
        <v>46013</v>
      </c>
      <c r="C159" s="68">
        <v>1000</v>
      </c>
      <c r="D159" s="57">
        <v>0.1361</v>
      </c>
      <c r="E159" s="57">
        <v>0.1361</v>
      </c>
    </row>
    <row r="160" spans="2:5" ht="15" customHeight="1">
      <c r="B160" s="60">
        <v>46014</v>
      </c>
      <c r="C160" s="68">
        <v>1000.0001</v>
      </c>
      <c r="D160" s="57">
        <v>0.1358</v>
      </c>
      <c r="E160" s="57">
        <v>0.1358</v>
      </c>
    </row>
    <row r="161" spans="2:5" ht="15" customHeight="1">
      <c r="B161" s="60">
        <v>46015</v>
      </c>
      <c r="C161" s="68">
        <v>1000</v>
      </c>
      <c r="D161" s="57">
        <v>0.13789999999999999</v>
      </c>
      <c r="E161" s="57">
        <v>0.13789999999999999</v>
      </c>
    </row>
    <row r="162" spans="2:5" ht="15" customHeight="1">
      <c r="B162" s="60">
        <v>46016</v>
      </c>
      <c r="C162" s="68">
        <v>1000</v>
      </c>
      <c r="D162" s="57">
        <v>0.1389</v>
      </c>
      <c r="E162" s="57">
        <v>0.1389</v>
      </c>
    </row>
    <row r="163" spans="2:5" ht="15" customHeight="1">
      <c r="B163" s="60">
        <v>46017</v>
      </c>
      <c r="C163" s="68">
        <v>1000</v>
      </c>
      <c r="D163" s="57">
        <v>0.1366</v>
      </c>
      <c r="E163" s="57">
        <v>0.1366</v>
      </c>
    </row>
    <row r="164" spans="2:5" ht="15" customHeight="1">
      <c r="B164" s="60">
        <v>46018</v>
      </c>
      <c r="C164" s="68">
        <v>1000</v>
      </c>
      <c r="D164" s="57">
        <v>0.13669999999999999</v>
      </c>
      <c r="E164" s="57">
        <v>0.13669999999999999</v>
      </c>
    </row>
    <row r="165" spans="2:5" ht="15" customHeight="1">
      <c r="B165" s="60">
        <v>46019</v>
      </c>
      <c r="C165" s="68">
        <v>1000</v>
      </c>
      <c r="D165" s="57">
        <v>0.1368</v>
      </c>
      <c r="E165" s="57">
        <v>0.1368</v>
      </c>
    </row>
    <row r="166" spans="2:5" ht="15" customHeight="1">
      <c r="B166" s="60">
        <v>46020</v>
      </c>
      <c r="C166" s="68">
        <v>1000</v>
      </c>
      <c r="D166" s="57">
        <v>0.1343</v>
      </c>
      <c r="E166" s="57">
        <v>0.1343</v>
      </c>
    </row>
    <row r="167" spans="2:5" ht="15" customHeight="1">
      <c r="B167" s="60">
        <v>46021</v>
      </c>
      <c r="C167" s="68">
        <v>1000</v>
      </c>
      <c r="D167" s="57">
        <v>0.13730000000000001</v>
      </c>
      <c r="E167" s="57">
        <v>0.13730000000000001</v>
      </c>
    </row>
    <row r="168" spans="2:5" ht="15" customHeight="1">
      <c r="B168" s="60">
        <v>46022</v>
      </c>
      <c r="C168" s="68">
        <v>1000</v>
      </c>
      <c r="D168" s="57">
        <v>0.14610000000000001</v>
      </c>
      <c r="E168" s="57">
        <v>0.14610000000000001</v>
      </c>
    </row>
    <row r="169" spans="2:5" ht="15" customHeight="1">
      <c r="B169" s="60">
        <v>46023</v>
      </c>
      <c r="C169" s="68">
        <v>1000.0009</v>
      </c>
      <c r="D169" s="57">
        <v>0.13189999999999999</v>
      </c>
      <c r="E169" s="57">
        <v>0.13189999999999999</v>
      </c>
    </row>
    <row r="170" spans="2:5" ht="15" customHeight="1">
      <c r="B170" s="60">
        <v>46024</v>
      </c>
      <c r="C170" s="68">
        <v>1000</v>
      </c>
      <c r="D170" s="57">
        <v>0.13320000000000001</v>
      </c>
      <c r="E170" s="57">
        <v>0.13320000000000001</v>
      </c>
    </row>
    <row r="171" spans="2:5" ht="15" customHeight="1">
      <c r="B171" s="60">
        <v>46025</v>
      </c>
      <c r="C171" s="68">
        <v>1000</v>
      </c>
      <c r="D171" s="57">
        <v>0.1358</v>
      </c>
      <c r="E171" s="57">
        <v>0.1358</v>
      </c>
    </row>
    <row r="172" spans="2:5" ht="15" customHeight="1">
      <c r="B172" s="60">
        <v>46026</v>
      </c>
      <c r="C172" s="68">
        <v>1000</v>
      </c>
      <c r="D172" s="57">
        <v>0.1338</v>
      </c>
      <c r="E172" s="57">
        <v>0.1338</v>
      </c>
    </row>
    <row r="173" spans="2:5" ht="15" customHeight="1">
      <c r="B173" s="60">
        <v>46027</v>
      </c>
      <c r="C173" s="68">
        <v>1000.0001</v>
      </c>
      <c r="D173" s="57">
        <v>0.1348</v>
      </c>
      <c r="E173" s="57">
        <v>0.1348</v>
      </c>
    </row>
    <row r="174" spans="2:5" ht="15" customHeight="1">
      <c r="B174" s="60">
        <v>46028</v>
      </c>
      <c r="C174" s="68">
        <v>1000.0004</v>
      </c>
      <c r="D174" s="57">
        <v>0.1338</v>
      </c>
      <c r="E174" s="57">
        <v>0.1338</v>
      </c>
    </row>
    <row r="175" spans="2:5" ht="15" customHeight="1">
      <c r="B175" s="60">
        <v>46029</v>
      </c>
      <c r="C175" s="68">
        <v>1000</v>
      </c>
      <c r="D175" s="57">
        <v>0.13420000000000001</v>
      </c>
      <c r="E175" s="57">
        <v>0.13420000000000001</v>
      </c>
    </row>
    <row r="176" spans="2:5" ht="15" customHeight="1">
      <c r="B176" s="60">
        <v>46030</v>
      </c>
      <c r="C176" s="68">
        <v>1000.0005</v>
      </c>
      <c r="D176" s="57">
        <v>0.13739999999999999</v>
      </c>
      <c r="E176" s="57">
        <v>0.13739999999999999</v>
      </c>
    </row>
    <row r="177" spans="2:5" ht="15" customHeight="1">
      <c r="B177" s="60">
        <v>46031</v>
      </c>
      <c r="C177" s="68">
        <v>1000.0003</v>
      </c>
      <c r="D177" s="57">
        <v>0.13739999999999999</v>
      </c>
      <c r="E177" s="57">
        <v>0.13739999999999999</v>
      </c>
    </row>
    <row r="178" spans="2:5" ht="15" customHeight="1">
      <c r="B178" s="60">
        <v>46032</v>
      </c>
      <c r="C178" s="68">
        <v>1000.0003</v>
      </c>
      <c r="D178" s="57">
        <v>0.1386</v>
      </c>
      <c r="E178" s="57">
        <v>0.1386</v>
      </c>
    </row>
    <row r="179" spans="2:5" ht="15" customHeight="1">
      <c r="B179" s="60">
        <v>46033</v>
      </c>
      <c r="C179" s="68">
        <v>1000.0003</v>
      </c>
      <c r="D179" s="57">
        <v>0.1386</v>
      </c>
      <c r="E179" s="57">
        <v>0.1386</v>
      </c>
    </row>
    <row r="180" spans="2:5" ht="15" customHeight="1">
      <c r="B180" s="60">
        <v>46034</v>
      </c>
      <c r="C180" s="68">
        <v>1000</v>
      </c>
      <c r="D180" s="57">
        <v>0.13800000000000001</v>
      </c>
      <c r="E180" s="57">
        <v>0.13800000000000001</v>
      </c>
    </row>
    <row r="181" spans="2:5" ht="15" customHeight="1">
      <c r="B181" s="60">
        <v>46035</v>
      </c>
      <c r="C181" s="68">
        <v>1000.0001</v>
      </c>
      <c r="D181" s="57">
        <v>0.13639999999999999</v>
      </c>
      <c r="E181" s="57">
        <v>0.13639999999999999</v>
      </c>
    </row>
    <row r="182" spans="2:5" ht="15" customHeight="1">
      <c r="B182" s="60">
        <v>46036</v>
      </c>
      <c r="C182" s="68">
        <v>1000</v>
      </c>
      <c r="D182" s="57">
        <v>0.1338</v>
      </c>
      <c r="E182" s="57">
        <v>0.1338</v>
      </c>
    </row>
    <row r="183" spans="2:5" ht="15" customHeight="1">
      <c r="B183" s="60">
        <v>46037</v>
      </c>
      <c r="C183" s="68">
        <v>1000</v>
      </c>
      <c r="D183" s="57">
        <v>0.1361</v>
      </c>
      <c r="E183" s="57">
        <v>0.1361</v>
      </c>
    </row>
    <row r="184" spans="2:5" ht="15" customHeight="1">
      <c r="B184" s="60">
        <v>46038</v>
      </c>
      <c r="C184" s="68">
        <v>1000.0001</v>
      </c>
      <c r="D184" s="57">
        <v>0.13389999999999999</v>
      </c>
      <c r="E184" s="57">
        <v>0.13389999999999999</v>
      </c>
    </row>
    <row r="185" spans="2:5" ht="15" customHeight="1">
      <c r="B185" s="60">
        <v>46039</v>
      </c>
      <c r="C185" s="68">
        <v>1000</v>
      </c>
      <c r="D185" s="57">
        <v>0.1343</v>
      </c>
      <c r="E185" s="57">
        <v>0.1343</v>
      </c>
    </row>
    <row r="186" spans="2:5" ht="15" customHeight="1">
      <c r="B186" s="60">
        <v>46040</v>
      </c>
      <c r="C186" s="68">
        <v>1000</v>
      </c>
      <c r="D186" s="57">
        <v>0.1346</v>
      </c>
      <c r="E186" s="57">
        <v>0.1346</v>
      </c>
    </row>
    <row r="187" spans="2:5" ht="15" customHeight="1">
      <c r="B187" s="60">
        <v>46041</v>
      </c>
      <c r="C187" s="68">
        <v>1000</v>
      </c>
      <c r="D187" s="57">
        <v>0.12939999999999999</v>
      </c>
      <c r="E187" s="57">
        <v>0.12939999999999999</v>
      </c>
    </row>
    <row r="188" spans="2:5" ht="15" customHeight="1">
      <c r="B188" s="60">
        <v>46042</v>
      </c>
      <c r="C188" s="68">
        <v>1000</v>
      </c>
      <c r="D188" s="57">
        <v>0.13370000000000001</v>
      </c>
      <c r="E188" s="57">
        <v>0.13370000000000001</v>
      </c>
    </row>
    <row r="189" spans="2:5" ht="15" customHeight="1">
      <c r="B189" s="60">
        <v>46043</v>
      </c>
      <c r="C189" s="68">
        <v>1000</v>
      </c>
      <c r="D189" s="57">
        <v>0.13569999999999999</v>
      </c>
      <c r="E189" s="57">
        <v>0.13569999999999999</v>
      </c>
    </row>
    <row r="190" spans="2:5" ht="15" customHeight="1">
      <c r="B190" s="60">
        <v>46044</v>
      </c>
      <c r="C190" s="68">
        <v>1000.0003</v>
      </c>
      <c r="D190" s="57">
        <v>0.13450000000000001</v>
      </c>
      <c r="E190" s="57">
        <v>0.13450000000000001</v>
      </c>
    </row>
    <row r="191" spans="2:5" ht="15" customHeight="1">
      <c r="B191" s="60">
        <v>46045</v>
      </c>
      <c r="C191" s="68">
        <v>1000.0005</v>
      </c>
      <c r="D191" s="57">
        <v>0.12859999999999999</v>
      </c>
      <c r="E191" s="57">
        <v>0.12859999999999999</v>
      </c>
    </row>
    <row r="192" spans="2:5" ht="15" customHeight="1">
      <c r="B192" s="60">
        <v>46046</v>
      </c>
      <c r="C192" s="68">
        <v>1000.0004</v>
      </c>
      <c r="D192" s="57">
        <v>0.1285</v>
      </c>
      <c r="E192" s="57">
        <v>0.1285</v>
      </c>
    </row>
    <row r="193" spans="2:5" ht="15" customHeight="1">
      <c r="B193" s="60">
        <v>46047</v>
      </c>
      <c r="C193" s="68">
        <v>1000.0004</v>
      </c>
      <c r="D193" s="57">
        <v>0.12839999999999999</v>
      </c>
      <c r="E193" s="57">
        <v>0.12839999999999999</v>
      </c>
    </row>
    <row r="194" spans="2:5" ht="15" customHeight="1">
      <c r="B194" s="60">
        <v>46048</v>
      </c>
      <c r="C194" s="68">
        <v>1000.0003</v>
      </c>
      <c r="D194" s="57">
        <v>0.12839999999999999</v>
      </c>
      <c r="E194" s="57">
        <v>0.12839999999999999</v>
      </c>
    </row>
    <row r="195" spans="2:5" ht="15" customHeight="1">
      <c r="B195" s="60">
        <v>46049</v>
      </c>
      <c r="C195" s="68">
        <v>1000.0004</v>
      </c>
      <c r="D195" s="57">
        <v>0.13059999999999999</v>
      </c>
      <c r="E195" s="57">
        <v>0.13059999999999999</v>
      </c>
    </row>
    <row r="196" spans="2:5" ht="15" customHeight="1">
      <c r="B196" s="60">
        <v>46050</v>
      </c>
      <c r="C196" s="68">
        <v>1000.0005</v>
      </c>
      <c r="D196" s="57">
        <v>0.13070000000000001</v>
      </c>
      <c r="E196" s="57">
        <v>0.13070000000000001</v>
      </c>
    </row>
    <row r="197" spans="2:5" ht="15" customHeight="1">
      <c r="B197" s="60">
        <v>46051</v>
      </c>
      <c r="C197" s="68">
        <v>1000.0005</v>
      </c>
      <c r="D197" s="57">
        <v>0.1348</v>
      </c>
      <c r="E197" s="57">
        <v>0.1348</v>
      </c>
    </row>
    <row r="198" spans="2:5" ht="15" customHeight="1">
      <c r="B198" s="60">
        <v>46052</v>
      </c>
      <c r="C198" s="68">
        <v>1000</v>
      </c>
      <c r="D198" s="57">
        <v>0.12790000000000001</v>
      </c>
      <c r="E198" s="57">
        <v>0.12790000000000001</v>
      </c>
    </row>
    <row r="199" spans="2:5" ht="15" customHeight="1">
      <c r="B199" s="60">
        <v>46053</v>
      </c>
      <c r="C199" s="68">
        <v>1000</v>
      </c>
      <c r="D199" s="57">
        <v>0.13100000000000001</v>
      </c>
      <c r="E199" s="57">
        <v>0.13100000000000001</v>
      </c>
    </row>
    <row r="200" spans="2:5" ht="15" customHeight="1">
      <c r="B200" s="60">
        <v>46054</v>
      </c>
      <c r="C200" s="68">
        <v>1000.0001999999999</v>
      </c>
      <c r="D200" s="57">
        <v>0.13150000000000001</v>
      </c>
      <c r="E200" s="57">
        <v>0.13150000000000001</v>
      </c>
    </row>
    <row r="201" spans="2:5" ht="15" customHeight="1">
      <c r="B201" s="60">
        <v>46055</v>
      </c>
      <c r="C201" s="68">
        <v>1000.0005</v>
      </c>
      <c r="D201" s="57">
        <v>0.12379999999999999</v>
      </c>
      <c r="E201" s="57">
        <v>0.12379999999999999</v>
      </c>
    </row>
    <row r="202" spans="2:5" ht="15" customHeight="1">
      <c r="B202" s="60">
        <v>46056</v>
      </c>
      <c r="C202" s="68">
        <v>1000.0009</v>
      </c>
      <c r="D202" s="57">
        <v>0.1197</v>
      </c>
      <c r="E202" s="57">
        <v>0.1197</v>
      </c>
    </row>
    <row r="203" spans="2:5" ht="15" customHeight="1">
      <c r="B203" s="60">
        <v>46057</v>
      </c>
      <c r="C203" s="68">
        <v>1000.0032</v>
      </c>
      <c r="D203" s="57">
        <v>0.1119</v>
      </c>
      <c r="E203" s="57">
        <v>0.1119</v>
      </c>
    </row>
    <row r="204" spans="2:5" ht="15" customHeight="1">
      <c r="B204" s="60">
        <v>46058</v>
      </c>
      <c r="C204" s="68">
        <v>1000.0028</v>
      </c>
      <c r="D204" s="57">
        <v>0.1101</v>
      </c>
      <c r="E204" s="57">
        <v>0.1101</v>
      </c>
    </row>
    <row r="205" spans="2:5" ht="15" customHeight="1">
      <c r="B205" s="60">
        <v>46059</v>
      </c>
      <c r="C205" s="68">
        <v>1000.002</v>
      </c>
      <c r="D205" s="57">
        <v>0.1135</v>
      </c>
      <c r="E205" s="57">
        <v>0.1135</v>
      </c>
    </row>
    <row r="206" spans="2:5" ht="15" customHeight="1">
      <c r="B206" s="60">
        <v>46060</v>
      </c>
      <c r="C206" s="68">
        <v>1000.0021</v>
      </c>
      <c r="D206" s="57">
        <v>0.1142</v>
      </c>
      <c r="E206" s="57">
        <v>0.1142</v>
      </c>
    </row>
    <row r="207" spans="2:5" ht="15" customHeight="1">
      <c r="B207" s="60">
        <v>46061</v>
      </c>
      <c r="C207" s="68">
        <v>1000.0021</v>
      </c>
      <c r="D207" s="57">
        <v>0.1138</v>
      </c>
      <c r="E207" s="57">
        <v>0.1138</v>
      </c>
    </row>
    <row r="208" spans="2:5" ht="15" customHeight="1">
      <c r="B208" s="60">
        <v>46062</v>
      </c>
      <c r="C208" s="68">
        <v>1000.0019</v>
      </c>
      <c r="D208" s="57">
        <v>0.1111</v>
      </c>
      <c r="E208" s="57">
        <v>0.1111</v>
      </c>
    </row>
    <row r="209" spans="2:5" ht="15" customHeight="1">
      <c r="B209" s="60">
        <v>46063</v>
      </c>
      <c r="C209" s="68">
        <v>1000.0017</v>
      </c>
      <c r="D209" s="57">
        <v>0.1196</v>
      </c>
      <c r="E209" s="57">
        <v>0.1196</v>
      </c>
    </row>
    <row r="210" spans="2:5" ht="15" customHeight="1">
      <c r="B210" s="60">
        <v>46064</v>
      </c>
      <c r="C210" s="68">
        <v>1000.0013</v>
      </c>
      <c r="D210" s="57">
        <v>0.12130000000000001</v>
      </c>
      <c r="E210" s="57">
        <v>0.12130000000000001</v>
      </c>
    </row>
    <row r="211" spans="2:5" ht="15" customHeight="1">
      <c r="B211" s="60">
        <v>46065</v>
      </c>
      <c r="C211" s="68">
        <v>1000.0012</v>
      </c>
      <c r="D211" s="57">
        <v>0.12239999999999999</v>
      </c>
      <c r="E211" s="57">
        <v>0.12239999999999999</v>
      </c>
    </row>
    <row r="212" spans="2:5" ht="15" customHeight="1">
      <c r="B212" s="60">
        <v>46066</v>
      </c>
      <c r="C212" s="68">
        <v>1000.0005</v>
      </c>
      <c r="D212" s="57">
        <v>0.1227</v>
      </c>
      <c r="E212" s="57">
        <v>0.1227</v>
      </c>
    </row>
    <row r="213" spans="2:5" ht="15" customHeight="1">
      <c r="B213" s="60">
        <v>46067</v>
      </c>
      <c r="C213" s="68">
        <v>1000.0005</v>
      </c>
      <c r="D213" s="57">
        <v>0.1245</v>
      </c>
      <c r="E213" s="57">
        <v>0.1245</v>
      </c>
    </row>
    <row r="214" spans="2:5" ht="15" customHeight="1">
      <c r="B214" s="60">
        <v>46068</v>
      </c>
      <c r="C214" s="68">
        <v>1000.0004</v>
      </c>
      <c r="D214" s="57">
        <v>0.12520000000000001</v>
      </c>
      <c r="E214" s="57">
        <v>0.12520000000000001</v>
      </c>
    </row>
    <row r="215" spans="2:5" ht="15" customHeight="1">
      <c r="B215" s="60">
        <v>46069</v>
      </c>
      <c r="C215" s="68">
        <v>1000.0012</v>
      </c>
      <c r="D215" s="57">
        <v>0.1237</v>
      </c>
      <c r="E215" s="57">
        <v>0.1237</v>
      </c>
    </row>
    <row r="216" spans="2:5" ht="15" customHeight="1">
      <c r="B216" s="60">
        <v>46070</v>
      </c>
      <c r="C216" s="68">
        <v>1000.0014</v>
      </c>
      <c r="D216" s="57">
        <v>0.12280000000000001</v>
      </c>
      <c r="E216" s="57">
        <v>0.12280000000000001</v>
      </c>
    </row>
    <row r="217" spans="2:5" ht="15" customHeight="1">
      <c r="B217" s="60">
        <v>46071</v>
      </c>
      <c r="C217" s="68">
        <v>1000.0014</v>
      </c>
      <c r="D217" s="57">
        <v>0.12379999999999999</v>
      </c>
      <c r="E217" s="57">
        <v>0.12379999999999999</v>
      </c>
    </row>
    <row r="218" spans="2:5" ht="15" customHeight="1">
      <c r="B218" s="60">
        <v>46072</v>
      </c>
      <c r="C218" s="68">
        <v>1000.0013</v>
      </c>
      <c r="D218" s="57">
        <v>0.1263</v>
      </c>
      <c r="E218" s="57">
        <v>0.1263</v>
      </c>
    </row>
    <row r="219" spans="2:5" ht="15" customHeight="1">
      <c r="B219" s="60">
        <v>46073</v>
      </c>
      <c r="C219" s="68">
        <v>1000.001</v>
      </c>
      <c r="D219" s="57">
        <v>0.1255</v>
      </c>
      <c r="E219" s="57">
        <v>0.1255</v>
      </c>
    </row>
    <row r="220" spans="2:5" ht="15" customHeight="1">
      <c r="B220" s="60">
        <v>46074</v>
      </c>
      <c r="C220" s="68">
        <v>1000.0008</v>
      </c>
      <c r="D220" s="57">
        <v>0.126</v>
      </c>
      <c r="E220" s="57">
        <v>0.126</v>
      </c>
    </row>
    <row r="221" spans="2:5" ht="15" customHeight="1">
      <c r="B221" s="60">
        <v>46075</v>
      </c>
      <c r="C221" s="68">
        <v>1000.0007000000001</v>
      </c>
      <c r="D221" s="57">
        <v>0.12640000000000001</v>
      </c>
      <c r="E221" s="57">
        <v>0.12640000000000001</v>
      </c>
    </row>
    <row r="222" spans="2:5" ht="15" customHeight="1">
      <c r="B222" s="60">
        <v>46076</v>
      </c>
      <c r="C222" s="68">
        <v>1000</v>
      </c>
      <c r="D222" s="57">
        <v>0.1258</v>
      </c>
      <c r="E222" s="57">
        <v>0.1258</v>
      </c>
    </row>
    <row r="223" spans="2:5" ht="15" customHeight="1">
      <c r="B223" s="60">
        <v>46077</v>
      </c>
      <c r="C223" s="68">
        <v>1000</v>
      </c>
      <c r="D223" s="57">
        <v>0.12429999999999999</v>
      </c>
      <c r="E223" s="57">
        <v>0.12429999999999999</v>
      </c>
    </row>
    <row r="224" spans="2:5" ht="15" customHeight="1">
      <c r="B224" s="60">
        <v>46078</v>
      </c>
      <c r="C224" s="68">
        <v>1000</v>
      </c>
      <c r="D224" s="57">
        <v>0.12280000000000001</v>
      </c>
      <c r="E224" s="57">
        <v>0.12280000000000001</v>
      </c>
    </row>
    <row r="225" spans="2:5" ht="15" customHeight="1">
      <c r="B225" s="60">
        <v>46079</v>
      </c>
      <c r="C225" s="68">
        <v>1000</v>
      </c>
      <c r="D225" s="57">
        <v>0.123</v>
      </c>
      <c r="E225" s="57">
        <v>0.123</v>
      </c>
    </row>
    <row r="226" spans="2:5" ht="15" customHeight="1">
      <c r="B226" s="60">
        <v>46080</v>
      </c>
      <c r="C226" s="68">
        <v>1000</v>
      </c>
      <c r="D226" s="57">
        <v>0.1249</v>
      </c>
      <c r="E226" s="57">
        <v>0.1249</v>
      </c>
    </row>
    <row r="227" spans="2:5" ht="15" customHeight="1">
      <c r="B227" s="60">
        <v>46081</v>
      </c>
      <c r="C227" s="68">
        <v>1000</v>
      </c>
      <c r="D227" s="57">
        <v>0.1265</v>
      </c>
      <c r="E227" s="57">
        <v>0.1265</v>
      </c>
    </row>
    <row r="228" spans="2:5" ht="15" customHeight="1">
      <c r="B228" s="60">
        <v>46082</v>
      </c>
      <c r="C228" s="68">
        <v>1000</v>
      </c>
      <c r="D228" s="57">
        <v>0.128</v>
      </c>
      <c r="E228" s="57">
        <v>0.128</v>
      </c>
    </row>
    <row r="229" spans="2:5" ht="15" customHeight="1">
      <c r="B229" s="60">
        <v>46083</v>
      </c>
      <c r="C229" s="68">
        <v>1000</v>
      </c>
      <c r="D229" s="57">
        <v>0.1235</v>
      </c>
      <c r="E229" s="57">
        <v>0.1235</v>
      </c>
    </row>
    <row r="230" spans="2:5" ht="15" customHeight="1">
      <c r="B230" s="60">
        <v>46084</v>
      </c>
      <c r="C230" s="68">
        <v>1000</v>
      </c>
      <c r="D230" s="57">
        <v>0.12479999999999999</v>
      </c>
      <c r="E230" s="57">
        <v>0.12479999999999999</v>
      </c>
    </row>
    <row r="231" spans="2:5" ht="15" customHeight="1">
      <c r="B231" s="60">
        <v>46085</v>
      </c>
      <c r="C231" s="68">
        <v>1000</v>
      </c>
      <c r="D231" s="57">
        <v>0.1249</v>
      </c>
      <c r="E231" s="57">
        <v>0.1249</v>
      </c>
    </row>
    <row r="232" spans="2:5" ht="15" customHeight="1">
      <c r="B232" s="60">
        <v>46086</v>
      </c>
      <c r="C232" s="68">
        <v>1000</v>
      </c>
      <c r="D232" s="57">
        <v>0.12230000000000001</v>
      </c>
      <c r="E232" s="57">
        <v>0.12230000000000001</v>
      </c>
    </row>
    <row r="233" spans="2:5" ht="15" customHeight="1">
      <c r="B233" s="60">
        <v>46087</v>
      </c>
      <c r="C233" s="68">
        <v>1000</v>
      </c>
      <c r="D233" s="57">
        <v>0.12239999999999999</v>
      </c>
      <c r="E233" s="57">
        <v>0.12239999999999999</v>
      </c>
    </row>
    <row r="234" spans="2:5" ht="15" customHeight="1">
      <c r="B234" s="60">
        <v>46088</v>
      </c>
      <c r="C234" s="68">
        <v>1000</v>
      </c>
      <c r="D234" s="57">
        <v>0.1235</v>
      </c>
      <c r="E234" s="57">
        <v>0.1235</v>
      </c>
    </row>
    <row r="235" spans="2:5" ht="15" customHeight="1">
      <c r="B235" s="60">
        <v>46089</v>
      </c>
      <c r="C235" s="68">
        <v>1000</v>
      </c>
      <c r="D235" s="57">
        <v>0.1234</v>
      </c>
      <c r="E235" s="57">
        <v>0.1234</v>
      </c>
    </row>
    <row r="236" spans="2:5" ht="15" customHeight="1">
      <c r="B236" s="60">
        <v>46090</v>
      </c>
      <c r="C236" s="68">
        <v>1000</v>
      </c>
      <c r="D236" s="57">
        <v>0.12239999999999999</v>
      </c>
      <c r="E236" s="57">
        <v>0.12239999999999999</v>
      </c>
    </row>
    <row r="237" spans="2:5" ht="15" customHeight="1">
      <c r="B237" s="60">
        <v>46091</v>
      </c>
      <c r="C237" s="68">
        <v>1000</v>
      </c>
      <c r="D237" s="57">
        <v>0.12509999999999999</v>
      </c>
      <c r="E237" s="57">
        <v>0.12509999999999999</v>
      </c>
    </row>
    <row r="238" spans="2:5" ht="15" customHeight="1">
      <c r="B238" s="60">
        <v>46092</v>
      </c>
      <c r="C238" s="68">
        <v>1000</v>
      </c>
      <c r="D238" s="57">
        <v>0.1221</v>
      </c>
      <c r="E238" s="57">
        <v>0.1221</v>
      </c>
    </row>
    <row r="239" spans="2:5" ht="15" customHeight="1">
      <c r="B239" s="60">
        <v>46093</v>
      </c>
      <c r="C239" s="68">
        <v>1000</v>
      </c>
      <c r="D239" s="57">
        <v>0.1221</v>
      </c>
      <c r="E239" s="57">
        <v>0.1221</v>
      </c>
    </row>
    <row r="240" spans="2:5" ht="15" customHeight="1">
      <c r="B240" s="60">
        <v>46094</v>
      </c>
      <c r="C240" s="68">
        <v>1000</v>
      </c>
      <c r="D240" s="57">
        <v>0.12280000000000001</v>
      </c>
      <c r="E240" s="57">
        <v>0.12280000000000001</v>
      </c>
    </row>
    <row r="241" spans="2:5" ht="15" customHeight="1">
      <c r="B241" s="60">
        <v>46095</v>
      </c>
      <c r="C241" s="68">
        <v>1000</v>
      </c>
      <c r="D241" s="57">
        <v>0.1241</v>
      </c>
      <c r="E241" s="57">
        <v>0.1241</v>
      </c>
    </row>
    <row r="242" spans="2:5" ht="15" customHeight="1">
      <c r="B242" s="60">
        <v>46096</v>
      </c>
      <c r="C242" s="68">
        <v>1000</v>
      </c>
      <c r="D242" s="57">
        <v>0.12479999999999999</v>
      </c>
      <c r="E242" s="57">
        <v>0.12479999999999999</v>
      </c>
    </row>
    <row r="243" spans="2:5" ht="15" customHeight="1">
      <c r="B243" s="60">
        <v>46097</v>
      </c>
      <c r="C243" s="68">
        <v>1000</v>
      </c>
      <c r="D243" s="57">
        <v>0.13109999999999999</v>
      </c>
      <c r="E243" s="57">
        <v>0.13109999999999999</v>
      </c>
    </row>
    <row r="244" spans="2:5" ht="15" customHeight="1">
      <c r="B244" s="60">
        <v>46098</v>
      </c>
      <c r="C244" s="68">
        <v>1000</v>
      </c>
      <c r="D244" s="57">
        <v>0.13350000000000001</v>
      </c>
      <c r="E244" s="57">
        <v>0.13350000000000001</v>
      </c>
    </row>
    <row r="245" spans="2:5" ht="15" customHeight="1">
      <c r="B245" s="60">
        <v>46099</v>
      </c>
      <c r="C245" s="68">
        <v>1000</v>
      </c>
      <c r="D245" s="57">
        <v>0.13270000000000001</v>
      </c>
      <c r="E245" s="57">
        <v>0.13270000000000001</v>
      </c>
    </row>
    <row r="246" spans="2:5" ht="15" customHeight="1">
      <c r="B246" s="60">
        <v>46100</v>
      </c>
      <c r="C246" s="68">
        <v>1000</v>
      </c>
      <c r="D246" s="57">
        <v>0.1323</v>
      </c>
      <c r="E246" s="57">
        <v>0.1323</v>
      </c>
    </row>
    <row r="247" spans="2:5" ht="15" customHeight="1">
      <c r="B247" s="60">
        <v>46101</v>
      </c>
      <c r="C247" s="68">
        <v>1000</v>
      </c>
      <c r="D247" s="57">
        <v>0.1366</v>
      </c>
      <c r="E247" s="57">
        <v>0.1366</v>
      </c>
    </row>
    <row r="248" spans="2:5" ht="15" customHeight="1">
      <c r="B248" s="60">
        <v>46102</v>
      </c>
      <c r="C248" s="68">
        <v>1000</v>
      </c>
      <c r="D248" s="57">
        <v>0.1358</v>
      </c>
      <c r="E248" s="57">
        <v>0.1358</v>
      </c>
    </row>
    <row r="249" spans="2:5" ht="15" customHeight="1">
      <c r="B249" s="60">
        <v>46103</v>
      </c>
      <c r="C249" s="68">
        <v>1000</v>
      </c>
      <c r="D249" s="57">
        <v>0.1351</v>
      </c>
      <c r="E249" s="57">
        <v>0.1351</v>
      </c>
    </row>
    <row r="250" spans="2:5" ht="15" customHeight="1">
      <c r="B250" s="60">
        <v>46104</v>
      </c>
      <c r="C250" s="68">
        <v>1000</v>
      </c>
      <c r="D250" s="57">
        <v>0.1356</v>
      </c>
      <c r="E250" s="57">
        <v>0.1356</v>
      </c>
    </row>
    <row r="251" spans="2:5" ht="15" customHeight="1">
      <c r="B251" s="60">
        <v>46105</v>
      </c>
      <c r="C251" s="68">
        <v>1000</v>
      </c>
      <c r="D251" s="57">
        <v>0.13100000000000001</v>
      </c>
      <c r="E251" s="57">
        <v>0.13100000000000001</v>
      </c>
    </row>
    <row r="252" spans="2:5" ht="15" customHeight="1">
      <c r="B252" s="60">
        <v>46106</v>
      </c>
      <c r="C252" s="68">
        <v>1000</v>
      </c>
      <c r="D252" s="57">
        <v>0.13170000000000001</v>
      </c>
      <c r="E252" s="57">
        <v>0.13170000000000001</v>
      </c>
    </row>
    <row r="253" spans="2:5" ht="15" customHeight="1">
      <c r="B253" s="60">
        <v>46107</v>
      </c>
      <c r="C253" s="68">
        <v>1000</v>
      </c>
      <c r="D253" s="57">
        <v>0.13669999999999999</v>
      </c>
      <c r="E253" s="57">
        <v>0.13669999999999999</v>
      </c>
    </row>
    <row r="254" spans="2:5" ht="15" customHeight="1">
      <c r="B254" s="60">
        <v>46108</v>
      </c>
      <c r="C254" s="68">
        <v>1000</v>
      </c>
      <c r="D254" s="57">
        <v>0.14069999999999999</v>
      </c>
      <c r="E254" s="57">
        <v>0.14069999999999999</v>
      </c>
    </row>
    <row r="255" spans="2:5" ht="15" customHeight="1">
      <c r="B255" s="60">
        <v>46109</v>
      </c>
      <c r="C255" s="68">
        <v>1000</v>
      </c>
      <c r="D255" s="57">
        <v>0.14119999999999999</v>
      </c>
      <c r="E255" s="57">
        <v>0.14119999999999999</v>
      </c>
    </row>
    <row r="256" spans="2:5" ht="15" customHeight="1">
      <c r="B256" s="60">
        <v>46110</v>
      </c>
      <c r="C256" s="68">
        <v>1000</v>
      </c>
      <c r="D256" s="57">
        <v>0.14050000000000001</v>
      </c>
      <c r="E256" s="57">
        <v>0.14050000000000001</v>
      </c>
    </row>
    <row r="257" spans="2:5" ht="15" customHeight="1">
      <c r="B257" s="60">
        <v>46111</v>
      </c>
      <c r="C257" s="68">
        <v>1000</v>
      </c>
      <c r="D257" s="57">
        <v>0.18160000000000001</v>
      </c>
      <c r="E257" s="57">
        <v>0.18160000000000001</v>
      </c>
    </row>
    <row r="258" spans="2:5" ht="15" customHeight="1">
      <c r="B258" s="60">
        <v>46112</v>
      </c>
      <c r="C258" s="68">
        <v>1000</v>
      </c>
      <c r="D258" s="57">
        <v>0.18229999999999999</v>
      </c>
      <c r="E258" s="57">
        <v>0.18229999999999999</v>
      </c>
    </row>
    <row r="259" spans="2:5" ht="15" customHeight="1">
      <c r="B259" s="60">
        <v>46113</v>
      </c>
      <c r="C259" s="68">
        <v>1000</v>
      </c>
      <c r="D259" s="57">
        <v>0.18279999999999999</v>
      </c>
      <c r="E259" s="57">
        <v>0.18279999999999999</v>
      </c>
    </row>
    <row r="260" spans="2:5" ht="15" customHeight="1">
      <c r="B260" s="60">
        <v>46114</v>
      </c>
      <c r="C260" s="68">
        <v>1000.0025000000001</v>
      </c>
      <c r="D260" s="57">
        <v>0.13300000000000001</v>
      </c>
      <c r="E260" s="57">
        <v>0.13300000000000001</v>
      </c>
    </row>
    <row r="261" spans="2:5" ht="15" customHeight="1">
      <c r="B261" s="60">
        <v>46115</v>
      </c>
      <c r="C261" s="68">
        <v>1000.0016000000001</v>
      </c>
      <c r="D261" s="57">
        <v>0.13</v>
      </c>
      <c r="E261" s="57">
        <v>0.13</v>
      </c>
    </row>
    <row r="262" spans="2:5" ht="15" customHeight="1">
      <c r="B262" s="60">
        <v>46116</v>
      </c>
      <c r="C262" s="68">
        <v>1000.0008</v>
      </c>
      <c r="D262" s="57">
        <v>0.12920000000000001</v>
      </c>
      <c r="E262" s="57">
        <v>0.12920000000000001</v>
      </c>
    </row>
    <row r="263" spans="2:5" ht="15" customHeight="1">
      <c r="B263" s="60">
        <v>46117</v>
      </c>
      <c r="C263" s="68">
        <v>1000</v>
      </c>
      <c r="D263" s="57">
        <v>0.13059999999999999</v>
      </c>
      <c r="E263" s="57">
        <v>0.13059999999999999</v>
      </c>
    </row>
    <row r="264" spans="2:5" ht="15" customHeight="1">
      <c r="B264" s="60">
        <v>46118</v>
      </c>
      <c r="C264" s="68">
        <v>1000.0012</v>
      </c>
      <c r="D264" s="57">
        <v>0.1246</v>
      </c>
      <c r="E264" s="57">
        <v>0.1246</v>
      </c>
    </row>
    <row r="265" spans="2:5" ht="15" customHeight="1">
      <c r="B265" s="60">
        <v>46119</v>
      </c>
      <c r="C265" s="68">
        <v>1000.0015</v>
      </c>
      <c r="D265" s="57">
        <v>0.1215</v>
      </c>
      <c r="E265" s="57">
        <v>0.1215</v>
      </c>
    </row>
    <row r="266" spans="2:5" ht="15" customHeight="1">
      <c r="B266" s="60">
        <v>46120</v>
      </c>
      <c r="C266" s="68">
        <v>1000.0026</v>
      </c>
      <c r="D266" s="57">
        <v>0.1236</v>
      </c>
      <c r="E266" s="57">
        <v>0.1236</v>
      </c>
    </row>
    <row r="267" spans="2:5" ht="15" customHeight="1">
      <c r="B267" s="60">
        <v>46121</v>
      </c>
      <c r="C267" s="68">
        <v>1000.0022</v>
      </c>
      <c r="D267" s="57">
        <v>0.12180000000000001</v>
      </c>
      <c r="E267" s="57">
        <v>0.12180000000000001</v>
      </c>
    </row>
    <row r="268" spans="2:5" ht="15" customHeight="1">
      <c r="B268" s="60">
        <v>46122</v>
      </c>
      <c r="C268" s="68">
        <v>1000.0024</v>
      </c>
      <c r="D268" s="57">
        <v>0.12920000000000001</v>
      </c>
      <c r="E268" s="57">
        <v>0.12920000000000001</v>
      </c>
    </row>
    <row r="269" spans="2:5" ht="15" customHeight="1">
      <c r="B269" s="60">
        <v>46123</v>
      </c>
      <c r="C269" s="68">
        <v>1000.002</v>
      </c>
      <c r="D269" s="57">
        <v>0.127</v>
      </c>
      <c r="E269" s="57">
        <v>0.127</v>
      </c>
    </row>
    <row r="270" spans="2:5" ht="15" customHeight="1">
      <c r="B270" s="60">
        <v>46124</v>
      </c>
      <c r="C270" s="68">
        <v>1000.0008</v>
      </c>
      <c r="D270" s="57">
        <v>0.1244</v>
      </c>
      <c r="E270" s="57">
        <v>0.1244</v>
      </c>
    </row>
    <row r="271" spans="2:5" ht="15" customHeight="1">
      <c r="B271" s="60">
        <v>46125</v>
      </c>
      <c r="C271" s="68">
        <v>1000.0009</v>
      </c>
      <c r="D271" s="57">
        <v>0.1234</v>
      </c>
      <c r="E271" s="57">
        <v>0.1234</v>
      </c>
    </row>
    <row r="272" spans="2:5" ht="15" customHeight="1">
      <c r="B272" s="60">
        <v>46126</v>
      </c>
      <c r="C272" s="68">
        <v>1000.0007000000001</v>
      </c>
      <c r="D272" s="57">
        <v>0.12509999999999999</v>
      </c>
      <c r="E272" s="57">
        <v>0.12509999999999999</v>
      </c>
    </row>
    <row r="273" spans="2:5" ht="15" customHeight="1">
      <c r="B273" s="60">
        <v>46127</v>
      </c>
      <c r="C273" s="68">
        <v>1000.0007000000001</v>
      </c>
      <c r="D273" s="57">
        <v>0.1215</v>
      </c>
      <c r="E273" s="57">
        <v>0.1215</v>
      </c>
    </row>
    <row r="274" spans="2:5" ht="15" customHeight="1">
      <c r="B274" s="60">
        <v>46128</v>
      </c>
      <c r="C274" s="68">
        <v>1000.0007000000001</v>
      </c>
      <c r="D274" s="57">
        <v>0.11899999999999999</v>
      </c>
      <c r="E274" s="57">
        <v>0.11899999999999999</v>
      </c>
    </row>
    <row r="275" spans="2:5" ht="15" customHeight="1">
      <c r="B275" s="60">
        <v>46129</v>
      </c>
      <c r="C275" s="68">
        <v>1000.0007000000001</v>
      </c>
      <c r="D275" s="57">
        <v>0.12180000000000001</v>
      </c>
      <c r="E275" s="57">
        <v>0.12180000000000001</v>
      </c>
    </row>
    <row r="276" spans="2:5" ht="15" customHeight="1">
      <c r="B276" s="60">
        <v>46130</v>
      </c>
      <c r="C276" s="68">
        <v>1000.0006</v>
      </c>
      <c r="D276" s="57">
        <v>0.1246</v>
      </c>
      <c r="E276" s="57">
        <v>0.1246</v>
      </c>
    </row>
    <row r="277" spans="2:5" ht="15" customHeight="1">
      <c r="B277" s="60">
        <v>46131</v>
      </c>
      <c r="C277" s="68">
        <v>1000.0005</v>
      </c>
      <c r="D277" s="57">
        <v>0.1245</v>
      </c>
      <c r="E277" s="57">
        <v>0.1245</v>
      </c>
    </row>
    <row r="278" spans="2:5" ht="15" customHeight="1">
      <c r="B278" s="60">
        <v>46132</v>
      </c>
      <c r="C278" s="68">
        <v>1000.0004</v>
      </c>
      <c r="D278" s="57">
        <v>0.123</v>
      </c>
      <c r="E278" s="57">
        <v>0.123</v>
      </c>
    </row>
    <row r="279" spans="2:5" ht="15" customHeight="1">
      <c r="B279" s="60">
        <v>46133</v>
      </c>
      <c r="C279" s="68">
        <v>1000.0003</v>
      </c>
      <c r="D279" s="57">
        <v>0.1239</v>
      </c>
      <c r="E279" s="57">
        <v>0.1239</v>
      </c>
    </row>
    <row r="280" spans="2:5" ht="15" customHeight="1">
      <c r="B280" s="60">
        <v>46134</v>
      </c>
      <c r="C280" s="68">
        <v>1000.0001999999999</v>
      </c>
      <c r="D280" s="57">
        <v>0.12790000000000001</v>
      </c>
      <c r="E280" s="57">
        <v>0.12790000000000001</v>
      </c>
    </row>
    <row r="281" spans="2:5" ht="15" customHeight="1">
      <c r="B281" s="60">
        <v>46135</v>
      </c>
      <c r="C281" s="68">
        <v>1000</v>
      </c>
      <c r="D281" s="57">
        <v>0.12790000000000001</v>
      </c>
      <c r="E281" s="57">
        <v>0.12790000000000001</v>
      </c>
    </row>
    <row r="282" spans="2:5" ht="15" customHeight="1">
      <c r="B282" s="60">
        <v>46136</v>
      </c>
      <c r="C282" s="68">
        <v>1000</v>
      </c>
      <c r="D282" s="57">
        <v>0.1255</v>
      </c>
      <c r="E282" s="57">
        <v>0.1255</v>
      </c>
    </row>
    <row r="283" spans="2:5" ht="15" customHeight="1">
      <c r="B283" s="60">
        <v>46137</v>
      </c>
      <c r="C283" s="68">
        <v>1000</v>
      </c>
      <c r="D283" s="57">
        <v>0.12770000000000001</v>
      </c>
      <c r="E283" s="57">
        <v>0.12770000000000001</v>
      </c>
    </row>
    <row r="284" spans="2:5" ht="15" customHeight="1">
      <c r="B284" s="60">
        <v>46138</v>
      </c>
      <c r="C284" s="68">
        <v>1000</v>
      </c>
      <c r="D284" s="57">
        <v>0.12759999999999999</v>
      </c>
      <c r="E284" s="57">
        <v>0.12759999999999999</v>
      </c>
    </row>
    <row r="285" spans="2:5" ht="15" customHeight="1">
      <c r="B285" s="60">
        <v>46139</v>
      </c>
      <c r="C285" s="68">
        <v>1000</v>
      </c>
      <c r="D285" s="57">
        <v>0.1236</v>
      </c>
      <c r="E285" s="57">
        <v>0.1236</v>
      </c>
    </row>
    <row r="286" spans="2:5" ht="15" customHeight="1">
      <c r="B286" s="60">
        <v>46140</v>
      </c>
      <c r="C286" s="68">
        <v>1000</v>
      </c>
      <c r="D286" s="57">
        <v>0.1208</v>
      </c>
      <c r="E286" s="57">
        <v>0.1208</v>
      </c>
    </row>
    <row r="287" spans="2:5" ht="15" customHeight="1">
      <c r="B287" s="60">
        <v>46141</v>
      </c>
      <c r="C287" s="68">
        <v>1000</v>
      </c>
      <c r="D287" s="57">
        <v>0.1236</v>
      </c>
      <c r="E287" s="57">
        <v>0.1236</v>
      </c>
    </row>
    <row r="288" spans="2:5" ht="15" customHeight="1">
      <c r="B288" s="60">
        <v>46142</v>
      </c>
      <c r="C288" s="68">
        <v>1000</v>
      </c>
      <c r="D288" s="57">
        <v>0.12570000000000001</v>
      </c>
      <c r="E288" s="57">
        <v>0.12570000000000001</v>
      </c>
    </row>
    <row r="289" spans="2:5" ht="15" customHeight="1">
      <c r="B289" s="60">
        <v>46143</v>
      </c>
      <c r="C289" s="68">
        <v>1000</v>
      </c>
      <c r="D289" s="57">
        <v>0.128</v>
      </c>
      <c r="E289" s="57">
        <v>0.128</v>
      </c>
    </row>
    <row r="290" spans="2:5" ht="15" customHeight="1">
      <c r="B290" s="60">
        <v>46144</v>
      </c>
      <c r="C290" s="68">
        <v>1000</v>
      </c>
      <c r="D290" s="57">
        <v>0.1303</v>
      </c>
      <c r="E290" s="57">
        <v>0.1303</v>
      </c>
    </row>
    <row r="291" spans="2:5" ht="15" customHeight="1">
      <c r="B291" s="60">
        <v>46145</v>
      </c>
      <c r="C291" s="68">
        <v>1000</v>
      </c>
      <c r="D291" s="57">
        <v>0.13070000000000001</v>
      </c>
      <c r="E291" s="57">
        <v>0.13070000000000001</v>
      </c>
    </row>
    <row r="292" spans="2:5" ht="15" customHeight="1">
      <c r="B292" s="60">
        <v>46146</v>
      </c>
      <c r="C292" s="68">
        <v>1000</v>
      </c>
      <c r="D292" s="57">
        <v>0.12429999999999999</v>
      </c>
      <c r="E292" s="57">
        <v>0.12429999999999999</v>
      </c>
    </row>
    <row r="293" spans="2:5" ht="15" customHeight="1">
      <c r="B293" s="60">
        <v>46147</v>
      </c>
      <c r="C293" s="68">
        <v>1000</v>
      </c>
      <c r="D293" s="57">
        <v>0.1207</v>
      </c>
      <c r="E293" s="57">
        <v>0.1207</v>
      </c>
    </row>
    <row r="294" spans="2:5" ht="15" customHeight="1">
      <c r="B294" s="60">
        <v>46148</v>
      </c>
      <c r="C294" s="68">
        <v>1000.0001</v>
      </c>
      <c r="D294" s="57">
        <v>0.1197</v>
      </c>
      <c r="E294" s="57">
        <v>0.1197</v>
      </c>
    </row>
    <row r="295" spans="2:5" ht="15" customHeight="1">
      <c r="B295" s="60">
        <v>46149</v>
      </c>
      <c r="C295" s="68">
        <v>1000</v>
      </c>
      <c r="D295" s="57">
        <v>0.1197</v>
      </c>
      <c r="E295" s="57">
        <v>0.1197</v>
      </c>
    </row>
    <row r="296" spans="2:5" ht="15" customHeight="1">
      <c r="B296" s="60">
        <v>46150</v>
      </c>
      <c r="C296" s="68">
        <v>1000</v>
      </c>
      <c r="D296" s="57">
        <v>0.1226</v>
      </c>
      <c r="E296" s="57">
        <v>0.1226</v>
      </c>
    </row>
    <row r="297" spans="2:5" ht="15" customHeight="1">
      <c r="B297" s="60">
        <v>46151</v>
      </c>
      <c r="C297" s="68">
        <v>1000</v>
      </c>
      <c r="D297" s="57">
        <v>0.1227</v>
      </c>
      <c r="E297" s="57">
        <v>0.1227</v>
      </c>
    </row>
    <row r="298" spans="2:5" ht="15" customHeight="1">
      <c r="B298" s="60">
        <v>46152</v>
      </c>
      <c r="C298" s="68">
        <v>1000</v>
      </c>
      <c r="D298" s="57">
        <v>0.1227</v>
      </c>
      <c r="E298" s="57">
        <v>0.1227</v>
      </c>
    </row>
    <row r="299" spans="2:5" ht="15" customHeight="1">
      <c r="B299" s="60">
        <v>46153</v>
      </c>
      <c r="C299" s="68">
        <v>1000</v>
      </c>
      <c r="D299" s="57">
        <v>0.12659999999999999</v>
      </c>
      <c r="E299" s="57">
        <v>0.12659999999999999</v>
      </c>
    </row>
    <row r="300" spans="2:5" ht="15" customHeight="1">
      <c r="B300" s="60">
        <v>46154</v>
      </c>
      <c r="C300" s="68">
        <v>1000</v>
      </c>
      <c r="D300" s="57">
        <v>0.123</v>
      </c>
      <c r="E300" s="57">
        <v>0.123</v>
      </c>
    </row>
    <row r="301" spans="2:5" ht="15" customHeight="1">
      <c r="B301" s="60">
        <v>46155</v>
      </c>
      <c r="C301" s="68">
        <v>1000</v>
      </c>
      <c r="D301" s="57">
        <v>0.12039999999999999</v>
      </c>
      <c r="E301" s="57">
        <v>0.12039999999999999</v>
      </c>
    </row>
    <row r="302" spans="2:5" ht="15" customHeight="1">
      <c r="B302" s="60">
        <v>46156</v>
      </c>
      <c r="C302" s="68">
        <v>1000</v>
      </c>
      <c r="D302" s="57">
        <v>0.12089999999999999</v>
      </c>
      <c r="E302" s="57">
        <v>0.12089999999999999</v>
      </c>
    </row>
    <row r="303" spans="2:5" ht="15" customHeight="1">
      <c r="B303" s="60">
        <v>46157</v>
      </c>
      <c r="C303" s="68">
        <v>1000</v>
      </c>
      <c r="D303" s="57">
        <v>0.1201</v>
      </c>
      <c r="E303" s="57">
        <v>0.1201</v>
      </c>
    </row>
    <row r="304" spans="2:5" ht="15" customHeight="1">
      <c r="B304" s="60">
        <v>46158</v>
      </c>
      <c r="C304" s="68">
        <v>1000</v>
      </c>
      <c r="D304" s="57">
        <v>0.1231</v>
      </c>
      <c r="E304" s="57">
        <v>0.1231</v>
      </c>
    </row>
    <row r="305" spans="2:5" ht="15" customHeight="1">
      <c r="B305" s="60">
        <v>46159</v>
      </c>
      <c r="C305" s="68">
        <v>1000</v>
      </c>
      <c r="D305" s="57">
        <v>0.1216</v>
      </c>
      <c r="E305" s="57">
        <v>0.1216</v>
      </c>
    </row>
    <row r="306" spans="2:5" ht="15" customHeight="1">
      <c r="B306" s="60">
        <v>46160</v>
      </c>
      <c r="C306" s="68">
        <v>1000</v>
      </c>
      <c r="D306" s="57">
        <v>0.12130000000000001</v>
      </c>
      <c r="E306" s="57">
        <v>0.12130000000000001</v>
      </c>
    </row>
    <row r="307" spans="2:5" ht="15" customHeight="1">
      <c r="B307" s="60">
        <v>46161</v>
      </c>
      <c r="C307" s="68">
        <v>1000</v>
      </c>
      <c r="D307" s="57">
        <v>0.1221</v>
      </c>
      <c r="E307" s="57">
        <v>0.1221</v>
      </c>
    </row>
    <row r="308" spans="2:5" ht="15" customHeight="1">
      <c r="B308" s="60">
        <v>46162</v>
      </c>
      <c r="C308" s="68">
        <v>1000</v>
      </c>
      <c r="D308" s="57">
        <v>0.1212</v>
      </c>
      <c r="E308" s="57">
        <v>0.1212</v>
      </c>
    </row>
    <row r="309" spans="2:5" ht="15" customHeight="1">
      <c r="B309" s="60">
        <v>46163</v>
      </c>
      <c r="C309" s="68">
        <v>1000</v>
      </c>
      <c r="D309" s="57">
        <v>0.1246</v>
      </c>
      <c r="E309" s="57">
        <v>0.1246</v>
      </c>
    </row>
    <row r="310" spans="2:5" ht="15" customHeight="1">
      <c r="B310" s="60">
        <v>46164</v>
      </c>
      <c r="C310" s="68">
        <v>1000</v>
      </c>
      <c r="D310" s="57">
        <v>0.12709999999999999</v>
      </c>
      <c r="E310" s="57">
        <v>0.12709999999999999</v>
      </c>
    </row>
    <row r="311" spans="2:5" ht="15" customHeight="1">
      <c r="B311" s="60">
        <v>46165</v>
      </c>
      <c r="C311" s="68">
        <v>1000</v>
      </c>
      <c r="D311" s="57">
        <v>0.12989999999999999</v>
      </c>
      <c r="E311" s="57">
        <v>0.12989999999999999</v>
      </c>
    </row>
    <row r="312" spans="2:5" ht="15" customHeight="1">
      <c r="B312" s="60">
        <v>46166</v>
      </c>
      <c r="C312" s="68">
        <v>1000</v>
      </c>
      <c r="D312" s="57">
        <v>0.1308</v>
      </c>
      <c r="E312" s="57">
        <v>0.1308</v>
      </c>
    </row>
    <row r="313" spans="2:5" ht="15" customHeight="1">
      <c r="B313" s="60">
        <v>46167</v>
      </c>
      <c r="C313" s="68">
        <v>1000</v>
      </c>
      <c r="D313" s="57">
        <v>0.1285</v>
      </c>
      <c r="E313" s="57">
        <v>0.1285</v>
      </c>
    </row>
    <row r="314" spans="2:5" ht="15" customHeight="1">
      <c r="B314" s="60">
        <v>46168</v>
      </c>
      <c r="C314" s="68">
        <v>1000</v>
      </c>
      <c r="D314" s="57">
        <v>0.1263</v>
      </c>
      <c r="E314" s="57">
        <v>0.1263</v>
      </c>
    </row>
    <row r="315" spans="2:5" ht="15" customHeight="1">
      <c r="B315" s="60">
        <v>46169</v>
      </c>
      <c r="C315" s="68">
        <v>1000</v>
      </c>
      <c r="D315" s="57">
        <v>0.126</v>
      </c>
      <c r="E315" s="57">
        <v>0.126</v>
      </c>
    </row>
    <row r="316" spans="2:5" ht="15" customHeight="1">
      <c r="B316" s="60">
        <v>46170</v>
      </c>
      <c r="C316" s="68">
        <v>1000</v>
      </c>
      <c r="D316" s="57">
        <v>0.1275</v>
      </c>
      <c r="E316" s="57">
        <v>0.1275</v>
      </c>
    </row>
    <row r="317" spans="2:5" ht="15" customHeight="1">
      <c r="B317" s="60">
        <v>46171</v>
      </c>
      <c r="C317" s="68">
        <v>1000</v>
      </c>
      <c r="D317" s="57">
        <v>0.15310000000000001</v>
      </c>
      <c r="E317" s="57">
        <v>0.15310000000000001</v>
      </c>
    </row>
    <row r="318" spans="2:5" ht="15" customHeight="1">
      <c r="B318" s="60">
        <v>46172</v>
      </c>
      <c r="C318" s="68">
        <v>1000</v>
      </c>
      <c r="D318" s="57">
        <v>0.1517</v>
      </c>
      <c r="E318" s="57">
        <v>0.1517</v>
      </c>
    </row>
    <row r="319" spans="2:5" ht="15" customHeight="1">
      <c r="B319" s="60">
        <v>46173</v>
      </c>
      <c r="C319" s="68">
        <v>1000</v>
      </c>
      <c r="D319" s="57">
        <v>0.15210000000000001</v>
      </c>
      <c r="E319" s="57">
        <v>0.15210000000000001</v>
      </c>
    </row>
    <row r="320" spans="2:5" ht="15" customHeight="1">
      <c r="B320" s="69"/>
      <c r="C320" s="72"/>
      <c r="D320" s="64"/>
      <c r="E320" s="64"/>
    </row>
    <row r="321" spans="2:5" ht="16">
      <c r="B321" s="265" t="s">
        <v>2503</v>
      </c>
      <c r="C321" s="265"/>
      <c r="D321" s="265"/>
      <c r="E321" s="265"/>
    </row>
    <row r="322" spans="2:5" s="52" customFormat="1" ht="39">
      <c r="B322" s="53" t="s">
        <v>2481</v>
      </c>
      <c r="C322" s="54" t="s">
        <v>2482</v>
      </c>
      <c r="D322" s="55" t="s">
        <v>2483</v>
      </c>
      <c r="E322" s="55" t="s">
        <v>2484</v>
      </c>
    </row>
    <row r="323" spans="2:5" s="59" customFormat="1">
      <c r="B323" s="60">
        <v>45992</v>
      </c>
      <c r="C323" s="68">
        <v>1000.0004</v>
      </c>
      <c r="D323" s="57">
        <v>0.14280000000000001</v>
      </c>
      <c r="E323" s="57">
        <v>0.14280000000000001</v>
      </c>
    </row>
    <row r="324" spans="2:5" s="59" customFormat="1">
      <c r="B324" s="60">
        <v>45993</v>
      </c>
      <c r="C324" s="68">
        <v>1000.0001</v>
      </c>
      <c r="D324" s="57">
        <v>0.1411</v>
      </c>
      <c r="E324" s="57">
        <v>0.1411</v>
      </c>
    </row>
    <row r="325" spans="2:5" s="59" customFormat="1">
      <c r="B325" s="60">
        <v>45994</v>
      </c>
      <c r="C325" s="68">
        <v>1000.0001999999999</v>
      </c>
      <c r="D325" s="57">
        <v>0.14030000000000001</v>
      </c>
      <c r="E325" s="57">
        <v>0.14030000000000001</v>
      </c>
    </row>
    <row r="326" spans="2:5" s="59" customFormat="1">
      <c r="B326" s="60">
        <v>45995</v>
      </c>
      <c r="C326" s="68">
        <v>1000</v>
      </c>
      <c r="D326" s="57">
        <v>0.14199999999999999</v>
      </c>
      <c r="E326" s="57">
        <v>0.14199999999999999</v>
      </c>
    </row>
    <row r="327" spans="2:5" s="59" customFormat="1">
      <c r="B327" s="60">
        <v>45996</v>
      </c>
      <c r="C327" s="68">
        <v>1000.0001</v>
      </c>
      <c r="D327" s="57">
        <v>0.14069999999999999</v>
      </c>
      <c r="E327" s="57">
        <v>0.14069999999999999</v>
      </c>
    </row>
    <row r="328" spans="2:5" s="59" customFormat="1">
      <c r="B328" s="60">
        <v>45997</v>
      </c>
      <c r="C328" s="68">
        <v>1000</v>
      </c>
      <c r="D328" s="57">
        <v>0.14119999999999999</v>
      </c>
      <c r="E328" s="57">
        <v>0.14119999999999999</v>
      </c>
    </row>
    <row r="329" spans="2:5" s="59" customFormat="1">
      <c r="B329" s="60">
        <v>45998</v>
      </c>
      <c r="C329" s="68">
        <v>1000</v>
      </c>
      <c r="D329" s="57">
        <v>0.1416</v>
      </c>
      <c r="E329" s="57">
        <v>0.1416</v>
      </c>
    </row>
    <row r="330" spans="2:5" s="59" customFormat="1">
      <c r="B330" s="60">
        <v>45999</v>
      </c>
      <c r="C330" s="68">
        <v>1000</v>
      </c>
      <c r="D330" s="57">
        <v>0.13730000000000001</v>
      </c>
      <c r="E330" s="57">
        <v>0.13730000000000001</v>
      </c>
    </row>
    <row r="331" spans="2:5" s="59" customFormat="1">
      <c r="B331" s="60">
        <v>46000</v>
      </c>
      <c r="C331" s="68">
        <v>1000.0001999999999</v>
      </c>
      <c r="D331" s="57">
        <v>0.13750000000000001</v>
      </c>
      <c r="E331" s="57">
        <v>0.13750000000000001</v>
      </c>
    </row>
    <row r="332" spans="2:5" s="59" customFormat="1">
      <c r="B332" s="60">
        <v>46001</v>
      </c>
      <c r="C332" s="68">
        <v>1000.0001999999999</v>
      </c>
      <c r="D332" s="57">
        <v>0.1389</v>
      </c>
      <c r="E332" s="57">
        <v>0.1389</v>
      </c>
    </row>
    <row r="333" spans="2:5" s="59" customFormat="1">
      <c r="B333" s="60">
        <v>46002</v>
      </c>
      <c r="C333" s="68">
        <v>1000.0001</v>
      </c>
      <c r="D333" s="57">
        <v>0.1361</v>
      </c>
      <c r="E333" s="57">
        <v>0.1361</v>
      </c>
    </row>
    <row r="334" spans="2:5" s="59" customFormat="1">
      <c r="B334" s="60">
        <v>46003</v>
      </c>
      <c r="C334" s="68">
        <v>1000.0003</v>
      </c>
      <c r="D334" s="57">
        <v>0.13650000000000001</v>
      </c>
      <c r="E334" s="57">
        <v>0.13650000000000001</v>
      </c>
    </row>
    <row r="335" spans="2:5" s="59" customFormat="1">
      <c r="B335" s="60">
        <v>46004</v>
      </c>
      <c r="C335" s="68">
        <v>1000.0001999999999</v>
      </c>
      <c r="D335" s="57">
        <v>0.13819999999999999</v>
      </c>
      <c r="E335" s="57">
        <v>0.13819999999999999</v>
      </c>
    </row>
    <row r="336" spans="2:5" s="59" customFormat="1">
      <c r="B336" s="60">
        <v>46005</v>
      </c>
      <c r="C336" s="68">
        <v>1000.0001999999999</v>
      </c>
      <c r="D336" s="57">
        <v>0.13700000000000001</v>
      </c>
      <c r="E336" s="57">
        <v>0.13700000000000001</v>
      </c>
    </row>
    <row r="337" spans="2:5" s="59" customFormat="1">
      <c r="B337" s="60">
        <v>46006</v>
      </c>
      <c r="C337" s="68">
        <v>1000.0001</v>
      </c>
      <c r="D337" s="57">
        <v>0.1381</v>
      </c>
      <c r="E337" s="57">
        <v>0.1381</v>
      </c>
    </row>
    <row r="338" spans="2:5" s="59" customFormat="1">
      <c r="B338" s="60">
        <v>46007</v>
      </c>
      <c r="C338" s="68">
        <v>1000</v>
      </c>
      <c r="D338" s="57">
        <v>0.1457</v>
      </c>
      <c r="E338" s="57">
        <v>0.1457</v>
      </c>
    </row>
    <row r="339" spans="2:5" s="59" customFormat="1">
      <c r="B339" s="60">
        <v>46008</v>
      </c>
      <c r="C339" s="68">
        <v>1000</v>
      </c>
      <c r="D339" s="57">
        <v>0.14419999999999999</v>
      </c>
      <c r="E339" s="57">
        <v>0.14419999999999999</v>
      </c>
    </row>
    <row r="340" spans="2:5" s="59" customFormat="1">
      <c r="B340" s="60">
        <v>46009</v>
      </c>
      <c r="C340" s="68">
        <v>1000</v>
      </c>
      <c r="D340" s="57">
        <v>0.14319999999999999</v>
      </c>
      <c r="E340" s="57">
        <v>0.14319999999999999</v>
      </c>
    </row>
    <row r="341" spans="2:5" s="59" customFormat="1">
      <c r="B341" s="60">
        <v>46010</v>
      </c>
      <c r="C341" s="68">
        <v>1000</v>
      </c>
      <c r="D341" s="57">
        <v>0.14149999999999999</v>
      </c>
      <c r="E341" s="57">
        <v>0.14149999999999999</v>
      </c>
    </row>
    <row r="342" spans="2:5" s="59" customFormat="1">
      <c r="B342" s="60">
        <v>46011</v>
      </c>
      <c r="C342" s="68">
        <v>1000</v>
      </c>
      <c r="D342" s="57">
        <v>0.14219999999999999</v>
      </c>
      <c r="E342" s="57">
        <v>0.14219999999999999</v>
      </c>
    </row>
    <row r="343" spans="2:5" s="59" customFormat="1">
      <c r="B343" s="60">
        <v>46012</v>
      </c>
      <c r="C343" s="68">
        <v>1000</v>
      </c>
      <c r="D343" s="57">
        <v>0.14280000000000001</v>
      </c>
      <c r="E343" s="57">
        <v>0.14280000000000001</v>
      </c>
    </row>
    <row r="344" spans="2:5" s="59" customFormat="1">
      <c r="B344" s="60">
        <v>46013</v>
      </c>
      <c r="C344" s="68">
        <v>1000</v>
      </c>
      <c r="D344" s="57">
        <v>0.14530000000000001</v>
      </c>
      <c r="E344" s="57">
        <v>0.14530000000000001</v>
      </c>
    </row>
    <row r="345" spans="2:5" s="59" customFormat="1">
      <c r="B345" s="60">
        <v>46014</v>
      </c>
      <c r="C345" s="68">
        <v>1000.0001999999999</v>
      </c>
      <c r="D345" s="57">
        <v>0.1452</v>
      </c>
      <c r="E345" s="57">
        <v>0.1452</v>
      </c>
    </row>
    <row r="346" spans="2:5" s="59" customFormat="1">
      <c r="B346" s="60">
        <v>46015</v>
      </c>
      <c r="C346" s="68">
        <v>1000</v>
      </c>
      <c r="D346" s="57">
        <v>0.1464</v>
      </c>
      <c r="E346" s="57">
        <v>0.1464</v>
      </c>
    </row>
    <row r="347" spans="2:5" s="59" customFormat="1">
      <c r="B347" s="60">
        <v>46016</v>
      </c>
      <c r="C347" s="68">
        <v>1000</v>
      </c>
      <c r="D347" s="57">
        <v>0.14729999999999999</v>
      </c>
      <c r="E347" s="57">
        <v>0.14729999999999999</v>
      </c>
    </row>
    <row r="348" spans="2:5" s="59" customFormat="1">
      <c r="B348" s="60">
        <v>46017</v>
      </c>
      <c r="C348" s="68">
        <v>1000</v>
      </c>
      <c r="D348" s="57">
        <v>0.14549999999999999</v>
      </c>
      <c r="E348" s="57">
        <v>0.14549999999999999</v>
      </c>
    </row>
    <row r="349" spans="2:5" s="59" customFormat="1">
      <c r="B349" s="60">
        <v>46018</v>
      </c>
      <c r="C349" s="68">
        <v>1000</v>
      </c>
      <c r="D349" s="57">
        <v>0.1459</v>
      </c>
      <c r="E349" s="57">
        <v>0.1459</v>
      </c>
    </row>
    <row r="350" spans="2:5" s="59" customFormat="1">
      <c r="B350" s="60">
        <v>46019</v>
      </c>
      <c r="C350" s="68">
        <v>1000</v>
      </c>
      <c r="D350" s="57">
        <v>0.14630000000000001</v>
      </c>
      <c r="E350" s="57">
        <v>0.14630000000000001</v>
      </c>
    </row>
    <row r="351" spans="2:5" s="59" customFormat="1">
      <c r="B351" s="60">
        <v>46020</v>
      </c>
      <c r="C351" s="68">
        <v>1000</v>
      </c>
      <c r="D351" s="57">
        <v>0.14330000000000001</v>
      </c>
      <c r="E351" s="57">
        <v>0.14330000000000001</v>
      </c>
    </row>
    <row r="352" spans="2:5" s="59" customFormat="1">
      <c r="B352" s="60">
        <v>46021</v>
      </c>
      <c r="C352" s="68">
        <v>1000</v>
      </c>
      <c r="D352" s="57">
        <v>0.14530000000000001</v>
      </c>
      <c r="E352" s="57">
        <v>0.14530000000000001</v>
      </c>
    </row>
    <row r="353" spans="2:5" s="59" customFormat="1">
      <c r="B353" s="60">
        <v>46022</v>
      </c>
      <c r="C353" s="68">
        <v>1000</v>
      </c>
      <c r="D353" s="57">
        <v>0.1547</v>
      </c>
      <c r="E353" s="57">
        <v>0.1547</v>
      </c>
    </row>
    <row r="354" spans="2:5" s="59" customFormat="1">
      <c r="B354" s="60">
        <v>46023</v>
      </c>
      <c r="C354" s="68">
        <v>1000.0009</v>
      </c>
      <c r="D354" s="57">
        <v>0.1416</v>
      </c>
      <c r="E354" s="57">
        <v>0.1416</v>
      </c>
    </row>
    <row r="355" spans="2:5" s="59" customFormat="1">
      <c r="B355" s="60">
        <v>46024</v>
      </c>
      <c r="C355" s="68">
        <v>1000</v>
      </c>
      <c r="D355" s="57">
        <v>0.14130000000000001</v>
      </c>
      <c r="E355" s="57">
        <v>0.14130000000000001</v>
      </c>
    </row>
    <row r="356" spans="2:5" s="59" customFormat="1">
      <c r="B356" s="60">
        <v>46025</v>
      </c>
      <c r="C356" s="68">
        <v>1000</v>
      </c>
      <c r="D356" s="57">
        <v>0.14230000000000001</v>
      </c>
      <c r="E356" s="57">
        <v>0.14230000000000001</v>
      </c>
    </row>
    <row r="357" spans="2:5" s="59" customFormat="1">
      <c r="B357" s="60">
        <v>46026</v>
      </c>
      <c r="C357" s="68">
        <v>1000</v>
      </c>
      <c r="D357" s="57">
        <v>0.14330000000000001</v>
      </c>
      <c r="E357" s="57">
        <v>0.14330000000000001</v>
      </c>
    </row>
    <row r="358" spans="2:5" s="59" customFormat="1">
      <c r="B358" s="60">
        <v>46027</v>
      </c>
      <c r="C358" s="68">
        <v>1000.0001999999999</v>
      </c>
      <c r="D358" s="57">
        <v>0.14349999999999999</v>
      </c>
      <c r="E358" s="57">
        <v>0.14349999999999999</v>
      </c>
    </row>
    <row r="359" spans="2:5" s="59" customFormat="1">
      <c r="B359" s="60">
        <v>46028</v>
      </c>
      <c r="C359" s="68">
        <v>1000.0003</v>
      </c>
      <c r="D359" s="57">
        <v>0.1414</v>
      </c>
      <c r="E359" s="57">
        <v>0.1414</v>
      </c>
    </row>
    <row r="360" spans="2:5" s="59" customFormat="1">
      <c r="B360" s="60">
        <v>46029</v>
      </c>
      <c r="C360" s="68">
        <v>1000</v>
      </c>
      <c r="D360" s="57">
        <v>0.14169999999999999</v>
      </c>
      <c r="E360" s="57">
        <v>0.14169999999999999</v>
      </c>
    </row>
    <row r="361" spans="2:5" s="59" customFormat="1">
      <c r="B361" s="60">
        <v>46030</v>
      </c>
      <c r="C361" s="68">
        <v>1000.0005</v>
      </c>
      <c r="D361" s="57">
        <v>0.1449</v>
      </c>
      <c r="E361" s="57">
        <v>0.1449</v>
      </c>
    </row>
    <row r="362" spans="2:5" s="59" customFormat="1">
      <c r="B362" s="60">
        <v>46031</v>
      </c>
      <c r="C362" s="68">
        <v>1000.0004</v>
      </c>
      <c r="D362" s="57">
        <v>0.14610000000000001</v>
      </c>
      <c r="E362" s="57">
        <v>0.14610000000000001</v>
      </c>
    </row>
    <row r="363" spans="2:5" s="59" customFormat="1">
      <c r="B363" s="60">
        <v>46032</v>
      </c>
      <c r="C363" s="68">
        <v>1000.0003</v>
      </c>
      <c r="D363" s="57">
        <v>0.14699999999999999</v>
      </c>
      <c r="E363" s="57">
        <v>0.14699999999999999</v>
      </c>
    </row>
    <row r="364" spans="2:5" s="59" customFormat="1">
      <c r="B364" s="60">
        <v>46033</v>
      </c>
      <c r="C364" s="68">
        <v>1000.0003</v>
      </c>
      <c r="D364" s="57">
        <v>0.14710000000000001</v>
      </c>
      <c r="E364" s="57">
        <v>0.14710000000000001</v>
      </c>
    </row>
    <row r="365" spans="2:5" s="59" customFormat="1">
      <c r="B365" s="60">
        <v>46034</v>
      </c>
      <c r="C365" s="68">
        <v>1000</v>
      </c>
      <c r="D365" s="57">
        <v>0.1467</v>
      </c>
      <c r="E365" s="57">
        <v>0.1467</v>
      </c>
    </row>
    <row r="366" spans="2:5" s="59" customFormat="1">
      <c r="B366" s="60">
        <v>46035</v>
      </c>
      <c r="C366" s="68">
        <v>1000</v>
      </c>
      <c r="D366" s="57">
        <v>0.1434</v>
      </c>
      <c r="E366" s="57">
        <v>0.1434</v>
      </c>
    </row>
    <row r="367" spans="2:5" s="59" customFormat="1">
      <c r="B367" s="60">
        <v>46036</v>
      </c>
      <c r="C367" s="68">
        <v>1000</v>
      </c>
      <c r="D367" s="57">
        <v>0.14349999999999999</v>
      </c>
      <c r="E367" s="57">
        <v>0.14349999999999999</v>
      </c>
    </row>
    <row r="368" spans="2:5" s="59" customFormat="1">
      <c r="B368" s="60">
        <v>46037</v>
      </c>
      <c r="C368" s="68">
        <v>1000</v>
      </c>
      <c r="D368" s="57">
        <v>0.14499999999999999</v>
      </c>
      <c r="E368" s="57">
        <v>0.14499999999999999</v>
      </c>
    </row>
    <row r="369" spans="2:5" s="59" customFormat="1">
      <c r="B369" s="60">
        <v>46038</v>
      </c>
      <c r="C369" s="68">
        <v>1000</v>
      </c>
      <c r="D369" s="57">
        <v>0.14299999999999999</v>
      </c>
      <c r="E369" s="57">
        <v>0.14299999999999999</v>
      </c>
    </row>
    <row r="370" spans="2:5" s="59" customFormat="1">
      <c r="B370" s="60">
        <v>46039</v>
      </c>
      <c r="C370" s="68">
        <v>1000</v>
      </c>
      <c r="D370" s="57">
        <v>0.14230000000000001</v>
      </c>
      <c r="E370" s="57">
        <v>0.14230000000000001</v>
      </c>
    </row>
    <row r="371" spans="2:5" s="59" customFormat="1">
      <c r="B371" s="60">
        <v>46040</v>
      </c>
      <c r="C371" s="68">
        <v>1000</v>
      </c>
      <c r="D371" s="57">
        <v>0.1426</v>
      </c>
      <c r="E371" s="57">
        <v>0.1426</v>
      </c>
    </row>
    <row r="372" spans="2:5" s="59" customFormat="1">
      <c r="B372" s="60">
        <v>46041</v>
      </c>
      <c r="C372" s="68">
        <v>1000</v>
      </c>
      <c r="D372" s="57">
        <v>0.13789999999999999</v>
      </c>
      <c r="E372" s="57">
        <v>0.13789999999999999</v>
      </c>
    </row>
    <row r="373" spans="2:5" s="59" customFormat="1">
      <c r="B373" s="60">
        <v>46042</v>
      </c>
      <c r="C373" s="68">
        <v>1000</v>
      </c>
      <c r="D373" s="57">
        <v>0.1419</v>
      </c>
      <c r="E373" s="57">
        <v>0.1419</v>
      </c>
    </row>
    <row r="374" spans="2:5" s="59" customFormat="1">
      <c r="B374" s="60">
        <v>46043</v>
      </c>
      <c r="C374" s="68">
        <v>1000</v>
      </c>
      <c r="D374" s="57">
        <v>0.14419999999999999</v>
      </c>
      <c r="E374" s="57">
        <v>0.14419999999999999</v>
      </c>
    </row>
    <row r="375" spans="2:5" s="59" customFormat="1">
      <c r="B375" s="60">
        <v>46044</v>
      </c>
      <c r="C375" s="68">
        <v>1000.0003</v>
      </c>
      <c r="D375" s="57">
        <v>0.1447</v>
      </c>
      <c r="E375" s="57">
        <v>0.1447</v>
      </c>
    </row>
    <row r="376" spans="2:5" s="59" customFormat="1">
      <c r="B376" s="60">
        <v>46045</v>
      </c>
      <c r="C376" s="68">
        <v>1000.0005</v>
      </c>
      <c r="D376" s="57">
        <v>0.13589999999999999</v>
      </c>
      <c r="E376" s="57">
        <v>0.13589999999999999</v>
      </c>
    </row>
    <row r="377" spans="2:5" s="59" customFormat="1">
      <c r="B377" s="60">
        <v>46046</v>
      </c>
      <c r="C377" s="68">
        <v>1000.0004</v>
      </c>
      <c r="D377" s="57">
        <v>0.13730000000000001</v>
      </c>
      <c r="E377" s="57">
        <v>0.13730000000000001</v>
      </c>
    </row>
    <row r="378" spans="2:5" s="59" customFormat="1">
      <c r="B378" s="60">
        <v>46047</v>
      </c>
      <c r="C378" s="68">
        <v>1000.0004</v>
      </c>
      <c r="D378" s="57">
        <v>0.13730000000000001</v>
      </c>
      <c r="E378" s="57">
        <v>0.13730000000000001</v>
      </c>
    </row>
    <row r="379" spans="2:5" s="59" customFormat="1">
      <c r="B379" s="60">
        <v>46048</v>
      </c>
      <c r="C379" s="68">
        <v>1000.0003</v>
      </c>
      <c r="D379" s="57">
        <v>0.13730000000000001</v>
      </c>
      <c r="E379" s="57">
        <v>0.13730000000000001</v>
      </c>
    </row>
    <row r="380" spans="2:5" s="59" customFormat="1">
      <c r="B380" s="60">
        <v>46049</v>
      </c>
      <c r="C380" s="68">
        <v>1000.0004</v>
      </c>
      <c r="D380" s="57">
        <v>0.13980000000000001</v>
      </c>
      <c r="E380" s="57">
        <v>0.13980000000000001</v>
      </c>
    </row>
    <row r="381" spans="2:5" s="59" customFormat="1">
      <c r="B381" s="60">
        <v>46050</v>
      </c>
      <c r="C381" s="68">
        <v>1000.0005</v>
      </c>
      <c r="D381" s="57">
        <v>0.13850000000000001</v>
      </c>
      <c r="E381" s="57">
        <v>0.13850000000000001</v>
      </c>
    </row>
    <row r="382" spans="2:5" s="59" customFormat="1">
      <c r="B382" s="60">
        <v>46051</v>
      </c>
      <c r="C382" s="68">
        <v>1000.0005</v>
      </c>
      <c r="D382" s="57">
        <v>0.1424</v>
      </c>
      <c r="E382" s="57">
        <v>0.1424</v>
      </c>
    </row>
    <row r="383" spans="2:5" s="59" customFormat="1">
      <c r="B383" s="60">
        <v>46052</v>
      </c>
      <c r="C383" s="68">
        <v>1000</v>
      </c>
      <c r="D383" s="57">
        <v>0.1361</v>
      </c>
      <c r="E383" s="57">
        <v>0.1361</v>
      </c>
    </row>
    <row r="384" spans="2:5" s="59" customFormat="1">
      <c r="B384" s="60">
        <v>46053</v>
      </c>
      <c r="C384" s="68">
        <v>1000</v>
      </c>
      <c r="D384" s="57">
        <v>0.14000000000000001</v>
      </c>
      <c r="E384" s="57">
        <v>0.14000000000000001</v>
      </c>
    </row>
    <row r="385" spans="2:5" s="59" customFormat="1">
      <c r="B385" s="60">
        <v>46054</v>
      </c>
      <c r="C385" s="68">
        <v>1000.0001999999999</v>
      </c>
      <c r="D385" s="57">
        <v>0.1399</v>
      </c>
      <c r="E385" s="57">
        <v>0.1399</v>
      </c>
    </row>
    <row r="386" spans="2:5" s="59" customFormat="1">
      <c r="B386" s="60">
        <v>46055</v>
      </c>
      <c r="C386" s="68">
        <v>1000.0005</v>
      </c>
      <c r="D386" s="57">
        <v>0.13159999999999999</v>
      </c>
      <c r="E386" s="57">
        <v>0.13159999999999999</v>
      </c>
    </row>
    <row r="387" spans="2:5" s="59" customFormat="1">
      <c r="B387" s="60">
        <v>46056</v>
      </c>
      <c r="C387" s="68">
        <v>1000.0009</v>
      </c>
      <c r="D387" s="57">
        <v>0.1283</v>
      </c>
      <c r="E387" s="57">
        <v>0.1283</v>
      </c>
    </row>
    <row r="388" spans="2:5" s="59" customFormat="1">
      <c r="B388" s="60">
        <v>46057</v>
      </c>
      <c r="C388" s="68">
        <v>1000.0031</v>
      </c>
      <c r="D388" s="57">
        <v>0.1227</v>
      </c>
      <c r="E388" s="57">
        <v>0.1227</v>
      </c>
    </row>
    <row r="389" spans="2:5" s="59" customFormat="1">
      <c r="B389" s="60">
        <v>46058</v>
      </c>
      <c r="C389" s="68">
        <v>1000.0028</v>
      </c>
      <c r="D389" s="57">
        <v>0.1203</v>
      </c>
      <c r="E389" s="57">
        <v>0.1203</v>
      </c>
    </row>
    <row r="390" spans="2:5" s="59" customFormat="1">
      <c r="B390" s="60">
        <v>46059</v>
      </c>
      <c r="C390" s="68">
        <v>1000.002</v>
      </c>
      <c r="D390" s="57">
        <v>0.1226</v>
      </c>
      <c r="E390" s="57">
        <v>0.1226</v>
      </c>
    </row>
    <row r="391" spans="2:5" s="59" customFormat="1">
      <c r="B391" s="60">
        <v>46060</v>
      </c>
      <c r="C391" s="68">
        <v>1000.0021</v>
      </c>
      <c r="D391" s="57">
        <v>0.1249</v>
      </c>
      <c r="E391" s="57">
        <v>0.1249</v>
      </c>
    </row>
    <row r="392" spans="2:5" s="59" customFormat="1">
      <c r="B392" s="60">
        <v>46061</v>
      </c>
      <c r="C392" s="68">
        <v>1000.0021</v>
      </c>
      <c r="D392" s="57">
        <v>0.1244</v>
      </c>
      <c r="E392" s="57">
        <v>0.1244</v>
      </c>
    </row>
    <row r="393" spans="2:5" s="59" customFormat="1">
      <c r="B393" s="60">
        <v>46062</v>
      </c>
      <c r="C393" s="68">
        <v>1000.0019</v>
      </c>
      <c r="D393" s="57">
        <v>0.12139999999999999</v>
      </c>
      <c r="E393" s="57">
        <v>0.12139999999999999</v>
      </c>
    </row>
    <row r="394" spans="2:5" s="59" customFormat="1">
      <c r="B394" s="60">
        <v>46063</v>
      </c>
      <c r="C394" s="68">
        <v>1000.0017</v>
      </c>
      <c r="D394" s="57">
        <v>0.12790000000000001</v>
      </c>
      <c r="E394" s="57">
        <v>0.12790000000000001</v>
      </c>
    </row>
    <row r="395" spans="2:5" s="59" customFormat="1">
      <c r="B395" s="60">
        <v>46064</v>
      </c>
      <c r="C395" s="68">
        <v>1000.0013</v>
      </c>
      <c r="D395" s="57">
        <v>0.13170000000000001</v>
      </c>
      <c r="E395" s="57">
        <v>0.13170000000000001</v>
      </c>
    </row>
    <row r="396" spans="2:5" s="59" customFormat="1">
      <c r="B396" s="60">
        <v>46065</v>
      </c>
      <c r="C396" s="68">
        <v>1000.0012</v>
      </c>
      <c r="D396" s="57">
        <v>0.13020000000000001</v>
      </c>
      <c r="E396" s="57">
        <v>0.13020000000000001</v>
      </c>
    </row>
    <row r="397" spans="2:5" s="59" customFormat="1">
      <c r="B397" s="60">
        <v>46066</v>
      </c>
      <c r="C397" s="68">
        <v>1000.0005</v>
      </c>
      <c r="D397" s="57">
        <v>0.1333</v>
      </c>
      <c r="E397" s="57">
        <v>0.1333</v>
      </c>
    </row>
    <row r="398" spans="2:5" s="59" customFormat="1">
      <c r="B398" s="60">
        <v>46067</v>
      </c>
      <c r="C398" s="68">
        <v>1000.0004</v>
      </c>
      <c r="D398" s="57">
        <v>0.13250000000000001</v>
      </c>
      <c r="E398" s="57">
        <v>0.13250000000000001</v>
      </c>
    </row>
    <row r="399" spans="2:5" s="59" customFormat="1">
      <c r="B399" s="60">
        <v>46068</v>
      </c>
      <c r="C399" s="68">
        <v>1000.0005</v>
      </c>
      <c r="D399" s="57">
        <v>0.13250000000000001</v>
      </c>
      <c r="E399" s="57">
        <v>0.13250000000000001</v>
      </c>
    </row>
    <row r="400" spans="2:5" s="59" customFormat="1">
      <c r="B400" s="60">
        <v>46069</v>
      </c>
      <c r="C400" s="68">
        <v>1000.0013</v>
      </c>
      <c r="D400" s="57">
        <v>0.13139999999999999</v>
      </c>
      <c r="E400" s="57">
        <v>0.13139999999999999</v>
      </c>
    </row>
    <row r="401" spans="2:5" s="59" customFormat="1">
      <c r="B401" s="60">
        <v>46070</v>
      </c>
      <c r="C401" s="68">
        <v>1000.0014</v>
      </c>
      <c r="D401" s="57">
        <v>0.1313</v>
      </c>
      <c r="E401" s="57">
        <v>0.1313</v>
      </c>
    </row>
    <row r="402" spans="2:5" s="59" customFormat="1">
      <c r="B402" s="60">
        <v>46071</v>
      </c>
      <c r="C402" s="68">
        <v>1000.0014</v>
      </c>
      <c r="D402" s="57">
        <v>0.13200000000000001</v>
      </c>
      <c r="E402" s="57">
        <v>0.13200000000000001</v>
      </c>
    </row>
    <row r="403" spans="2:5" s="59" customFormat="1">
      <c r="B403" s="60">
        <v>46072</v>
      </c>
      <c r="C403" s="68">
        <v>1000.0013</v>
      </c>
      <c r="D403" s="57">
        <v>0.1348</v>
      </c>
      <c r="E403" s="57">
        <v>0.1348</v>
      </c>
    </row>
    <row r="404" spans="2:5" s="59" customFormat="1">
      <c r="B404" s="60">
        <v>46073</v>
      </c>
      <c r="C404" s="68">
        <v>1000.0011</v>
      </c>
      <c r="D404" s="57">
        <v>0.1323</v>
      </c>
      <c r="E404" s="57">
        <v>0.1323</v>
      </c>
    </row>
    <row r="405" spans="2:5" s="59" customFormat="1">
      <c r="B405" s="60">
        <v>46074</v>
      </c>
      <c r="C405" s="68">
        <v>1000.0008</v>
      </c>
      <c r="D405" s="57">
        <v>0.13370000000000001</v>
      </c>
      <c r="E405" s="57">
        <v>0.13370000000000001</v>
      </c>
    </row>
    <row r="406" spans="2:5" s="59" customFormat="1">
      <c r="B406" s="60">
        <v>46075</v>
      </c>
      <c r="C406" s="68">
        <v>1000.0006</v>
      </c>
      <c r="D406" s="57">
        <v>0.13339999999999999</v>
      </c>
      <c r="E406" s="57">
        <v>0.13339999999999999</v>
      </c>
    </row>
    <row r="407" spans="2:5" s="59" customFormat="1">
      <c r="B407" s="60">
        <v>46076</v>
      </c>
      <c r="C407" s="68">
        <v>1000</v>
      </c>
      <c r="D407" s="57">
        <v>0.1321</v>
      </c>
      <c r="E407" s="57">
        <v>0.1321</v>
      </c>
    </row>
    <row r="408" spans="2:5" s="59" customFormat="1">
      <c r="B408" s="60">
        <v>46077</v>
      </c>
      <c r="C408" s="68">
        <v>1000</v>
      </c>
      <c r="D408" s="57">
        <v>0.13200000000000001</v>
      </c>
      <c r="E408" s="57">
        <v>0.13200000000000001</v>
      </c>
    </row>
    <row r="409" spans="2:5" s="59" customFormat="1">
      <c r="B409" s="60">
        <v>46078</v>
      </c>
      <c r="C409" s="68">
        <v>1000</v>
      </c>
      <c r="D409" s="57">
        <v>0.13109999999999999</v>
      </c>
      <c r="E409" s="57">
        <v>0.13109999999999999</v>
      </c>
    </row>
    <row r="410" spans="2:5" s="59" customFormat="1">
      <c r="B410" s="60">
        <v>46079</v>
      </c>
      <c r="C410" s="68">
        <v>1000</v>
      </c>
      <c r="D410" s="57">
        <v>0.13100000000000001</v>
      </c>
      <c r="E410" s="57">
        <v>0.13100000000000001</v>
      </c>
    </row>
    <row r="411" spans="2:5" s="59" customFormat="1">
      <c r="B411" s="60">
        <v>46080</v>
      </c>
      <c r="C411" s="68">
        <v>1000</v>
      </c>
      <c r="D411" s="57">
        <v>0.1338</v>
      </c>
      <c r="E411" s="57">
        <v>0.1338</v>
      </c>
    </row>
    <row r="412" spans="2:5" s="59" customFormat="1">
      <c r="B412" s="60">
        <v>46081</v>
      </c>
      <c r="C412" s="68">
        <v>1000</v>
      </c>
      <c r="D412" s="57">
        <v>0.13469999999999999</v>
      </c>
      <c r="E412" s="57">
        <v>0.13469999999999999</v>
      </c>
    </row>
    <row r="413" spans="2:5" s="59" customFormat="1">
      <c r="B413" s="60">
        <v>46082</v>
      </c>
      <c r="C413" s="68">
        <v>1000</v>
      </c>
      <c r="D413" s="57">
        <v>0.13420000000000001</v>
      </c>
      <c r="E413" s="57">
        <v>0.13420000000000001</v>
      </c>
    </row>
    <row r="414" spans="2:5" s="59" customFormat="1">
      <c r="B414" s="60">
        <v>46083</v>
      </c>
      <c r="C414" s="68">
        <v>1000</v>
      </c>
      <c r="D414" s="57">
        <v>0.1303</v>
      </c>
      <c r="E414" s="57">
        <v>0.1303</v>
      </c>
    </row>
    <row r="415" spans="2:5" s="59" customFormat="1">
      <c r="B415" s="60">
        <v>46084</v>
      </c>
      <c r="C415" s="68">
        <v>1000</v>
      </c>
      <c r="D415" s="57">
        <v>0.13389999999999999</v>
      </c>
      <c r="E415" s="57">
        <v>0.13389999999999999</v>
      </c>
    </row>
    <row r="416" spans="2:5" s="59" customFormat="1">
      <c r="B416" s="60">
        <v>46085</v>
      </c>
      <c r="C416" s="68">
        <v>1000</v>
      </c>
      <c r="D416" s="57">
        <v>0.1328</v>
      </c>
      <c r="E416" s="57">
        <v>0.1328</v>
      </c>
    </row>
    <row r="417" spans="2:5" s="59" customFormat="1">
      <c r="B417" s="60">
        <v>46086</v>
      </c>
      <c r="C417" s="68">
        <v>1000</v>
      </c>
      <c r="D417" s="57">
        <v>0.13139999999999999</v>
      </c>
      <c r="E417" s="57">
        <v>0.13139999999999999</v>
      </c>
    </row>
    <row r="418" spans="2:5" s="59" customFormat="1">
      <c r="B418" s="60">
        <v>46087</v>
      </c>
      <c r="C418" s="68">
        <v>1000</v>
      </c>
      <c r="D418" s="57">
        <v>0.1303</v>
      </c>
      <c r="E418" s="57">
        <v>0.1303</v>
      </c>
    </row>
    <row r="419" spans="2:5" s="59" customFormat="1">
      <c r="B419" s="60">
        <v>46088</v>
      </c>
      <c r="C419" s="68">
        <v>1000</v>
      </c>
      <c r="D419" s="57">
        <v>0.13220000000000001</v>
      </c>
      <c r="E419" s="57">
        <v>0.13220000000000001</v>
      </c>
    </row>
    <row r="420" spans="2:5" s="59" customFormat="1">
      <c r="B420" s="60">
        <v>46089</v>
      </c>
      <c r="C420" s="68">
        <v>1000</v>
      </c>
      <c r="D420" s="57">
        <v>0.1313</v>
      </c>
      <c r="E420" s="57">
        <v>0.1313</v>
      </c>
    </row>
    <row r="421" spans="2:5" s="59" customFormat="1">
      <c r="B421" s="60">
        <v>46090</v>
      </c>
      <c r="C421" s="68">
        <v>1000</v>
      </c>
      <c r="D421" s="57">
        <v>0.1303</v>
      </c>
      <c r="E421" s="57">
        <v>0.1303</v>
      </c>
    </row>
    <row r="422" spans="2:5" s="59" customFormat="1">
      <c r="B422" s="60">
        <v>46091</v>
      </c>
      <c r="C422" s="68">
        <v>1000</v>
      </c>
      <c r="D422" s="57">
        <v>0.13400000000000001</v>
      </c>
      <c r="E422" s="57">
        <v>0.13400000000000001</v>
      </c>
    </row>
    <row r="423" spans="2:5" s="59" customFormat="1">
      <c r="B423" s="60">
        <v>46092</v>
      </c>
      <c r="C423" s="68">
        <v>1000</v>
      </c>
      <c r="D423" s="57">
        <v>0.1268</v>
      </c>
      <c r="E423" s="57">
        <v>0.1268</v>
      </c>
    </row>
    <row r="424" spans="2:5" s="59" customFormat="1">
      <c r="B424" s="60">
        <v>46093</v>
      </c>
      <c r="C424" s="68">
        <v>1000</v>
      </c>
      <c r="D424" s="57">
        <v>0.1321</v>
      </c>
      <c r="E424" s="57">
        <v>0.1321</v>
      </c>
    </row>
    <row r="425" spans="2:5" s="59" customFormat="1">
      <c r="B425" s="60">
        <v>46094</v>
      </c>
      <c r="C425" s="68">
        <v>1000</v>
      </c>
      <c r="D425" s="57">
        <v>0.12920000000000001</v>
      </c>
      <c r="E425" s="57">
        <v>0.12920000000000001</v>
      </c>
    </row>
    <row r="426" spans="2:5" s="59" customFormat="1">
      <c r="B426" s="60">
        <v>46095</v>
      </c>
      <c r="C426" s="68">
        <v>1000</v>
      </c>
      <c r="D426" s="57">
        <v>0.1346</v>
      </c>
      <c r="E426" s="57">
        <v>0.1346</v>
      </c>
    </row>
    <row r="427" spans="2:5" s="59" customFormat="1">
      <c r="B427" s="60">
        <v>46096</v>
      </c>
      <c r="C427" s="68">
        <v>1000</v>
      </c>
      <c r="D427" s="57">
        <v>0.13009999999999999</v>
      </c>
      <c r="E427" s="57">
        <v>0.13009999999999999</v>
      </c>
    </row>
    <row r="428" spans="2:5" s="59" customFormat="1">
      <c r="B428" s="60">
        <v>46097</v>
      </c>
      <c r="C428" s="68">
        <v>1000</v>
      </c>
      <c r="D428" s="57">
        <v>0.1391</v>
      </c>
      <c r="E428" s="57">
        <v>0.1391</v>
      </c>
    </row>
    <row r="429" spans="2:5" s="59" customFormat="1">
      <c r="B429" s="60">
        <v>46098</v>
      </c>
      <c r="C429" s="68">
        <v>1000</v>
      </c>
      <c r="D429" s="57">
        <v>0.13769999999999999</v>
      </c>
      <c r="E429" s="57">
        <v>0.13769999999999999</v>
      </c>
    </row>
    <row r="430" spans="2:5" s="59" customFormat="1">
      <c r="B430" s="60">
        <v>46099</v>
      </c>
      <c r="C430" s="68">
        <v>1000</v>
      </c>
      <c r="D430" s="57">
        <v>0.1376</v>
      </c>
      <c r="E430" s="57">
        <v>0.1376</v>
      </c>
    </row>
    <row r="431" spans="2:5" s="59" customFormat="1">
      <c r="B431" s="60">
        <v>46100</v>
      </c>
      <c r="C431" s="68">
        <v>1000</v>
      </c>
      <c r="D431" s="57">
        <v>0.1386</v>
      </c>
      <c r="E431" s="57">
        <v>0.1386</v>
      </c>
    </row>
    <row r="432" spans="2:5" s="59" customFormat="1">
      <c r="B432" s="60">
        <v>46101</v>
      </c>
      <c r="C432" s="68">
        <v>1000</v>
      </c>
      <c r="D432" s="57">
        <v>0.1399</v>
      </c>
      <c r="E432" s="57">
        <v>0.1399</v>
      </c>
    </row>
    <row r="433" spans="2:5" s="59" customFormat="1">
      <c r="B433" s="60">
        <v>46102</v>
      </c>
      <c r="C433" s="68">
        <v>1000</v>
      </c>
      <c r="D433" s="57">
        <v>0.1419</v>
      </c>
      <c r="E433" s="57">
        <v>0.1419</v>
      </c>
    </row>
    <row r="434" spans="2:5" s="59" customFormat="1">
      <c r="B434" s="60">
        <v>46103</v>
      </c>
      <c r="C434" s="68">
        <v>1000</v>
      </c>
      <c r="D434" s="57">
        <v>0.14269999999999999</v>
      </c>
      <c r="E434" s="57">
        <v>0.14269999999999999</v>
      </c>
    </row>
    <row r="435" spans="2:5" s="59" customFormat="1">
      <c r="B435" s="60">
        <v>46104</v>
      </c>
      <c r="C435" s="68">
        <v>1000</v>
      </c>
      <c r="D435" s="57">
        <v>0.1414</v>
      </c>
      <c r="E435" s="57">
        <v>0.1414</v>
      </c>
    </row>
    <row r="436" spans="2:5" s="59" customFormat="1">
      <c r="B436" s="60">
        <v>46105</v>
      </c>
      <c r="C436" s="68">
        <v>1000</v>
      </c>
      <c r="D436" s="57">
        <v>0.13830000000000001</v>
      </c>
      <c r="E436" s="57">
        <v>0.13830000000000001</v>
      </c>
    </row>
    <row r="437" spans="2:5" s="59" customFormat="1">
      <c r="B437" s="60">
        <v>46106</v>
      </c>
      <c r="C437" s="68">
        <v>1000</v>
      </c>
      <c r="D437" s="57">
        <v>0.13550000000000001</v>
      </c>
      <c r="E437" s="57">
        <v>0.13550000000000001</v>
      </c>
    </row>
    <row r="438" spans="2:5" s="59" customFormat="1">
      <c r="B438" s="60">
        <v>46107</v>
      </c>
      <c r="C438" s="68">
        <v>1000</v>
      </c>
      <c r="D438" s="57">
        <v>0.1414</v>
      </c>
      <c r="E438" s="57">
        <v>0.1414</v>
      </c>
    </row>
    <row r="439" spans="2:5" s="59" customFormat="1">
      <c r="B439" s="60">
        <v>46108</v>
      </c>
      <c r="C439" s="68">
        <v>1000</v>
      </c>
      <c r="D439" s="57">
        <v>0.1474</v>
      </c>
      <c r="E439" s="57">
        <v>0.1474</v>
      </c>
    </row>
    <row r="440" spans="2:5" s="59" customFormat="1">
      <c r="B440" s="60">
        <v>46109</v>
      </c>
      <c r="C440" s="68">
        <v>1000</v>
      </c>
      <c r="D440" s="57">
        <v>0.14779999999999999</v>
      </c>
      <c r="E440" s="57">
        <v>0.14779999999999999</v>
      </c>
    </row>
    <row r="441" spans="2:5" s="59" customFormat="1">
      <c r="B441" s="60">
        <v>46110</v>
      </c>
      <c r="C441" s="68">
        <v>1000</v>
      </c>
      <c r="D441" s="57">
        <v>0.1482</v>
      </c>
      <c r="E441" s="57">
        <v>0.1482</v>
      </c>
    </row>
    <row r="442" spans="2:5" s="59" customFormat="1">
      <c r="B442" s="60">
        <v>46111</v>
      </c>
      <c r="C442" s="68">
        <v>1000</v>
      </c>
      <c r="D442" s="57">
        <v>0.18240000000000001</v>
      </c>
      <c r="E442" s="57">
        <v>0.18240000000000001</v>
      </c>
    </row>
    <row r="443" spans="2:5" s="59" customFormat="1">
      <c r="B443" s="60">
        <v>46112</v>
      </c>
      <c r="C443" s="68">
        <v>1000</v>
      </c>
      <c r="D443" s="57">
        <v>0.18590000000000001</v>
      </c>
      <c r="E443" s="57">
        <v>0.18590000000000001</v>
      </c>
    </row>
    <row r="444" spans="2:5" s="59" customFormat="1">
      <c r="B444" s="60">
        <v>46113</v>
      </c>
      <c r="C444" s="68">
        <v>1000</v>
      </c>
      <c r="D444" s="57">
        <v>0.1867</v>
      </c>
      <c r="E444" s="57">
        <v>0.1867</v>
      </c>
    </row>
    <row r="445" spans="2:5" s="59" customFormat="1">
      <c r="B445" s="60">
        <v>46114</v>
      </c>
      <c r="C445" s="68">
        <v>1000.0024</v>
      </c>
      <c r="D445" s="57">
        <v>0.1381</v>
      </c>
      <c r="E445" s="57">
        <v>0.1381</v>
      </c>
    </row>
    <row r="446" spans="2:5" s="59" customFormat="1">
      <c r="B446" s="60">
        <v>46115</v>
      </c>
      <c r="C446" s="68">
        <v>1000.0016000000001</v>
      </c>
      <c r="D446" s="57">
        <v>0.12740000000000001</v>
      </c>
      <c r="E446" s="57">
        <v>0.12740000000000001</v>
      </c>
    </row>
    <row r="447" spans="2:5" s="59" customFormat="1">
      <c r="B447" s="60">
        <v>46116</v>
      </c>
      <c r="C447" s="68">
        <v>1000.0007000000001</v>
      </c>
      <c r="D447" s="57">
        <v>0.1361</v>
      </c>
      <c r="E447" s="57">
        <v>0.1361</v>
      </c>
    </row>
    <row r="448" spans="2:5" s="59" customFormat="1">
      <c r="B448" s="60">
        <v>46117</v>
      </c>
      <c r="C448" s="68">
        <v>1000</v>
      </c>
      <c r="D448" s="57">
        <v>0.13</v>
      </c>
      <c r="E448" s="57">
        <v>0.13</v>
      </c>
    </row>
    <row r="449" spans="2:5" s="59" customFormat="1">
      <c r="B449" s="60">
        <v>46118</v>
      </c>
      <c r="C449" s="68">
        <v>1000.0011</v>
      </c>
      <c r="D449" s="57">
        <v>0.12609999999999999</v>
      </c>
      <c r="E449" s="57">
        <v>0.12609999999999999</v>
      </c>
    </row>
    <row r="450" spans="2:5" s="59" customFormat="1">
      <c r="B450" s="60">
        <v>46119</v>
      </c>
      <c r="C450" s="68">
        <v>1000.0015</v>
      </c>
      <c r="D450" s="57">
        <v>0.13020000000000001</v>
      </c>
      <c r="E450" s="57">
        <v>0.13020000000000001</v>
      </c>
    </row>
    <row r="451" spans="2:5" s="59" customFormat="1">
      <c r="B451" s="60">
        <v>46120</v>
      </c>
      <c r="C451" s="68">
        <v>1000.0026</v>
      </c>
      <c r="D451" s="57">
        <v>0.12809999999999999</v>
      </c>
      <c r="E451" s="57">
        <v>0.12809999999999999</v>
      </c>
    </row>
    <row r="452" spans="2:5" s="59" customFormat="1">
      <c r="B452" s="60">
        <v>46121</v>
      </c>
      <c r="C452" s="68">
        <v>1000.0023</v>
      </c>
      <c r="D452" s="57">
        <v>0.1298</v>
      </c>
      <c r="E452" s="57">
        <v>0.1298</v>
      </c>
    </row>
    <row r="453" spans="2:5" s="59" customFormat="1">
      <c r="B453" s="60">
        <v>46122</v>
      </c>
      <c r="C453" s="68">
        <v>1000.0025000000001</v>
      </c>
      <c r="D453" s="57">
        <v>0.13420000000000001</v>
      </c>
      <c r="E453" s="57">
        <v>0.13420000000000001</v>
      </c>
    </row>
    <row r="454" spans="2:5" s="59" customFormat="1">
      <c r="B454" s="60">
        <v>46123</v>
      </c>
      <c r="C454" s="68">
        <v>1000.0019</v>
      </c>
      <c r="D454" s="57">
        <v>0.12470000000000001</v>
      </c>
      <c r="E454" s="57">
        <v>0.12470000000000001</v>
      </c>
    </row>
    <row r="455" spans="2:5" s="59" customFormat="1">
      <c r="B455" s="60">
        <v>46124</v>
      </c>
      <c r="C455" s="68">
        <v>1000.0008</v>
      </c>
      <c r="D455" s="57">
        <v>0.13170000000000001</v>
      </c>
      <c r="E455" s="57">
        <v>0.13170000000000001</v>
      </c>
    </row>
    <row r="456" spans="2:5" s="59" customFormat="1">
      <c r="B456" s="60">
        <v>46125</v>
      </c>
      <c r="C456" s="68">
        <v>1000.0009</v>
      </c>
      <c r="D456" s="57">
        <v>0.1246</v>
      </c>
      <c r="E456" s="57">
        <v>0.1246</v>
      </c>
    </row>
    <row r="457" spans="2:5" s="59" customFormat="1">
      <c r="B457" s="60">
        <v>46126</v>
      </c>
      <c r="C457" s="68">
        <v>1000.0008</v>
      </c>
      <c r="D457" s="57">
        <v>0.13239999999999999</v>
      </c>
      <c r="E457" s="57">
        <v>0.13239999999999999</v>
      </c>
    </row>
    <row r="458" spans="2:5" s="59" customFormat="1">
      <c r="B458" s="60">
        <v>46127</v>
      </c>
      <c r="C458" s="68">
        <v>1000.0007000000001</v>
      </c>
      <c r="D458" s="57">
        <v>0.1216</v>
      </c>
      <c r="E458" s="57">
        <v>0.1216</v>
      </c>
    </row>
    <row r="459" spans="2:5" s="59" customFormat="1">
      <c r="B459" s="60">
        <v>46128</v>
      </c>
      <c r="C459" s="68">
        <v>1000.0006</v>
      </c>
      <c r="D459" s="57">
        <v>0.12620000000000001</v>
      </c>
      <c r="E459" s="57">
        <v>0.12620000000000001</v>
      </c>
    </row>
    <row r="460" spans="2:5" s="59" customFormat="1">
      <c r="B460" s="60">
        <v>46129</v>
      </c>
      <c r="C460" s="68">
        <v>1000.0007000000001</v>
      </c>
      <c r="D460" s="57">
        <v>0.13089999999999999</v>
      </c>
      <c r="E460" s="57">
        <v>0.13089999999999999</v>
      </c>
    </row>
    <row r="461" spans="2:5" s="59" customFormat="1">
      <c r="B461" s="60">
        <v>46130</v>
      </c>
      <c r="C461" s="68">
        <v>1000.0006</v>
      </c>
      <c r="D461" s="57">
        <v>0.12590000000000001</v>
      </c>
      <c r="E461" s="57">
        <v>0.12590000000000001</v>
      </c>
    </row>
    <row r="462" spans="2:5" s="59" customFormat="1">
      <c r="B462" s="60">
        <v>46131</v>
      </c>
      <c r="C462" s="68">
        <v>1000.0006</v>
      </c>
      <c r="D462" s="57">
        <v>0.1331</v>
      </c>
      <c r="E462" s="57">
        <v>0.1331</v>
      </c>
    </row>
    <row r="463" spans="2:5" s="59" customFormat="1">
      <c r="B463" s="60">
        <v>46132</v>
      </c>
      <c r="C463" s="68">
        <v>1000.0004</v>
      </c>
      <c r="D463" s="57">
        <v>0.12180000000000001</v>
      </c>
      <c r="E463" s="57">
        <v>0.12180000000000001</v>
      </c>
    </row>
    <row r="464" spans="2:5" s="59" customFormat="1">
      <c r="B464" s="60">
        <v>46133</v>
      </c>
      <c r="C464" s="68">
        <v>1000.0004</v>
      </c>
      <c r="D464" s="57">
        <v>0.13039999999999999</v>
      </c>
      <c r="E464" s="57">
        <v>0.13039999999999999</v>
      </c>
    </row>
    <row r="465" spans="2:5" s="59" customFormat="1">
      <c r="B465" s="60">
        <v>46134</v>
      </c>
      <c r="C465" s="68">
        <v>1000.0001999999999</v>
      </c>
      <c r="D465" s="57">
        <v>0.12909999999999999</v>
      </c>
      <c r="E465" s="57">
        <v>0.12909999999999999</v>
      </c>
    </row>
    <row r="466" spans="2:5" s="59" customFormat="1">
      <c r="B466" s="60">
        <v>46135</v>
      </c>
      <c r="C466" s="68">
        <v>1000</v>
      </c>
      <c r="D466" s="57">
        <v>0.13100000000000001</v>
      </c>
      <c r="E466" s="57">
        <v>0.13100000000000001</v>
      </c>
    </row>
    <row r="467" spans="2:5" s="59" customFormat="1">
      <c r="B467" s="60">
        <v>46136</v>
      </c>
      <c r="C467" s="68">
        <v>1000</v>
      </c>
      <c r="D467" s="57">
        <v>0.1246</v>
      </c>
      <c r="E467" s="57">
        <v>0.1246</v>
      </c>
    </row>
    <row r="468" spans="2:5" s="59" customFormat="1">
      <c r="B468" s="60">
        <v>46137</v>
      </c>
      <c r="C468" s="68">
        <v>1000</v>
      </c>
      <c r="D468" s="57">
        <v>0.13539999999999999</v>
      </c>
      <c r="E468" s="57">
        <v>0.13539999999999999</v>
      </c>
    </row>
    <row r="469" spans="2:5" s="59" customFormat="1">
      <c r="B469" s="60">
        <v>46138</v>
      </c>
      <c r="C469" s="68">
        <v>1000</v>
      </c>
      <c r="D469" s="57">
        <v>0.12870000000000001</v>
      </c>
      <c r="E469" s="57">
        <v>0.12870000000000001</v>
      </c>
    </row>
    <row r="470" spans="2:5" s="59" customFormat="1">
      <c r="B470" s="60">
        <v>46139</v>
      </c>
      <c r="C470" s="68">
        <v>1000</v>
      </c>
      <c r="D470" s="57">
        <v>0.12570000000000001</v>
      </c>
      <c r="E470" s="57">
        <v>0.12570000000000001</v>
      </c>
    </row>
    <row r="471" spans="2:5" s="59" customFormat="1">
      <c r="B471" s="60">
        <v>46140</v>
      </c>
      <c r="C471" s="68">
        <v>1000</v>
      </c>
      <c r="D471" s="57">
        <v>0.13489999999999999</v>
      </c>
      <c r="E471" s="57">
        <v>0.13489999999999999</v>
      </c>
    </row>
    <row r="472" spans="2:5" s="59" customFormat="1">
      <c r="B472" s="60">
        <v>46141</v>
      </c>
      <c r="C472" s="68">
        <v>1000</v>
      </c>
      <c r="D472" s="57">
        <v>0.12870000000000001</v>
      </c>
      <c r="E472" s="57">
        <v>0.12870000000000001</v>
      </c>
    </row>
    <row r="473" spans="2:5" s="59" customFormat="1">
      <c r="B473" s="60">
        <v>46142</v>
      </c>
      <c r="C473" s="68">
        <v>1000</v>
      </c>
      <c r="D473" s="57">
        <v>0.13489999999999999</v>
      </c>
      <c r="E473" s="57">
        <v>0.13489999999999999</v>
      </c>
    </row>
    <row r="474" spans="2:5" s="59" customFormat="1">
      <c r="B474" s="60">
        <v>46143</v>
      </c>
      <c r="C474" s="68">
        <v>1000</v>
      </c>
      <c r="D474" s="57">
        <v>0.1346</v>
      </c>
      <c r="E474" s="57">
        <v>0.1346</v>
      </c>
    </row>
    <row r="475" spans="2:5" s="59" customFormat="1">
      <c r="B475" s="60">
        <v>46144</v>
      </c>
      <c r="C475" s="68">
        <v>1000</v>
      </c>
      <c r="D475" s="57">
        <v>0.1343</v>
      </c>
      <c r="E475" s="57">
        <v>0.1343</v>
      </c>
    </row>
    <row r="476" spans="2:5" s="59" customFormat="1">
      <c r="B476" s="60">
        <v>46145</v>
      </c>
      <c r="C476" s="68">
        <v>1000</v>
      </c>
      <c r="D476" s="57">
        <v>0.13400000000000001</v>
      </c>
      <c r="E476" s="57">
        <v>0.13400000000000001</v>
      </c>
    </row>
    <row r="477" spans="2:5" s="59" customFormat="1">
      <c r="B477" s="60">
        <v>46146</v>
      </c>
      <c r="C477" s="68">
        <v>1000</v>
      </c>
      <c r="D477" s="57">
        <v>0.13039999999999999</v>
      </c>
      <c r="E477" s="57">
        <v>0.13039999999999999</v>
      </c>
    </row>
    <row r="478" spans="2:5" s="59" customFormat="1">
      <c r="B478" s="60">
        <v>46147</v>
      </c>
      <c r="C478" s="68">
        <v>1000</v>
      </c>
      <c r="D478" s="57">
        <v>0.12659999999999999</v>
      </c>
      <c r="E478" s="57">
        <v>0.12659999999999999</v>
      </c>
    </row>
    <row r="479" spans="2:5" s="59" customFormat="1">
      <c r="B479" s="60">
        <v>46148</v>
      </c>
      <c r="C479" s="68">
        <v>1000.0001</v>
      </c>
      <c r="D479" s="57">
        <v>0.13239999999999999</v>
      </c>
      <c r="E479" s="57">
        <v>0.13239999999999999</v>
      </c>
    </row>
    <row r="480" spans="2:5" s="59" customFormat="1">
      <c r="B480" s="60">
        <v>46149</v>
      </c>
      <c r="C480" s="68">
        <v>1000</v>
      </c>
      <c r="D480" s="57">
        <v>0.12570000000000001</v>
      </c>
      <c r="E480" s="57">
        <v>0.12570000000000001</v>
      </c>
    </row>
    <row r="481" spans="2:5" s="59" customFormat="1">
      <c r="B481" s="60">
        <v>46150</v>
      </c>
      <c r="C481" s="68">
        <v>1000</v>
      </c>
      <c r="D481" s="57">
        <v>0.13550000000000001</v>
      </c>
      <c r="E481" s="57">
        <v>0.13550000000000001</v>
      </c>
    </row>
    <row r="482" spans="2:5" s="59" customFormat="1">
      <c r="B482" s="60">
        <v>46151</v>
      </c>
      <c r="C482" s="68">
        <v>1000</v>
      </c>
      <c r="D482" s="57">
        <v>0.13150000000000001</v>
      </c>
      <c r="E482" s="57">
        <v>0.13150000000000001</v>
      </c>
    </row>
    <row r="483" spans="2:5" s="59" customFormat="1">
      <c r="B483" s="60">
        <v>46152</v>
      </c>
      <c r="C483" s="68">
        <v>1000</v>
      </c>
      <c r="D483" s="57">
        <v>0.1305</v>
      </c>
      <c r="E483" s="57">
        <v>0.1305</v>
      </c>
    </row>
    <row r="484" spans="2:5" s="59" customFormat="1">
      <c r="B484" s="60">
        <v>46153</v>
      </c>
      <c r="C484" s="68">
        <v>1000</v>
      </c>
      <c r="D484" s="57">
        <v>0.1341</v>
      </c>
      <c r="E484" s="57">
        <v>0.1341</v>
      </c>
    </row>
    <row r="485" spans="2:5" s="59" customFormat="1">
      <c r="B485" s="60">
        <v>46154</v>
      </c>
      <c r="C485" s="68">
        <v>1000</v>
      </c>
      <c r="D485" s="57">
        <v>0.12839999999999999</v>
      </c>
      <c r="E485" s="57">
        <v>0.12839999999999999</v>
      </c>
    </row>
    <row r="486" spans="2:5" s="59" customFormat="1">
      <c r="B486" s="60">
        <v>46155</v>
      </c>
      <c r="C486" s="68">
        <v>1000</v>
      </c>
      <c r="D486" s="57">
        <v>0.13150000000000001</v>
      </c>
      <c r="E486" s="57">
        <v>0.13150000000000001</v>
      </c>
    </row>
    <row r="487" spans="2:5" s="59" customFormat="1">
      <c r="B487" s="60">
        <v>46156</v>
      </c>
      <c r="C487" s="68">
        <v>1000</v>
      </c>
      <c r="D487" s="57">
        <v>0.1275</v>
      </c>
      <c r="E487" s="57">
        <v>0.1275</v>
      </c>
    </row>
    <row r="488" spans="2:5" s="59" customFormat="1">
      <c r="B488" s="60">
        <v>46157</v>
      </c>
      <c r="C488" s="68">
        <v>1000</v>
      </c>
      <c r="D488" s="57">
        <v>0.13489999999999999</v>
      </c>
      <c r="E488" s="57">
        <v>0.13489999999999999</v>
      </c>
    </row>
    <row r="489" spans="2:5" s="59" customFormat="1">
      <c r="B489" s="60">
        <v>46158</v>
      </c>
      <c r="C489" s="68">
        <v>1000</v>
      </c>
      <c r="D489" s="57">
        <v>0.1288</v>
      </c>
      <c r="E489" s="57">
        <v>0.1288</v>
      </c>
    </row>
    <row r="490" spans="2:5" s="59" customFormat="1">
      <c r="B490" s="60">
        <v>46159</v>
      </c>
      <c r="C490" s="68">
        <v>1000</v>
      </c>
      <c r="D490" s="57">
        <v>0.1323</v>
      </c>
      <c r="E490" s="57">
        <v>0.1323</v>
      </c>
    </row>
    <row r="491" spans="2:5" s="59" customFormat="1">
      <c r="B491" s="60">
        <v>46160</v>
      </c>
      <c r="C491" s="68">
        <v>1000</v>
      </c>
      <c r="D491" s="57">
        <v>0.12859999999999999</v>
      </c>
      <c r="E491" s="57">
        <v>0.12859999999999999</v>
      </c>
    </row>
    <row r="492" spans="2:5" s="59" customFormat="1">
      <c r="B492" s="60">
        <v>46161</v>
      </c>
      <c r="C492" s="68">
        <v>1000</v>
      </c>
      <c r="D492" s="57">
        <v>0.1318</v>
      </c>
      <c r="E492" s="57">
        <v>0.1318</v>
      </c>
    </row>
    <row r="493" spans="2:5" s="59" customFormat="1">
      <c r="B493" s="60">
        <v>46162</v>
      </c>
      <c r="C493" s="68">
        <v>1000</v>
      </c>
      <c r="D493" s="57">
        <v>0.1293</v>
      </c>
      <c r="E493" s="57">
        <v>0.1293</v>
      </c>
    </row>
    <row r="494" spans="2:5" s="59" customFormat="1">
      <c r="B494" s="60">
        <v>46163</v>
      </c>
      <c r="C494" s="68">
        <v>1000</v>
      </c>
      <c r="D494" s="57">
        <v>0.1331</v>
      </c>
      <c r="E494" s="57">
        <v>0.1331</v>
      </c>
    </row>
    <row r="495" spans="2:5" s="59" customFormat="1">
      <c r="B495" s="60">
        <v>46164</v>
      </c>
      <c r="C495" s="68">
        <v>1000</v>
      </c>
      <c r="D495" s="57">
        <v>0.13289999999999999</v>
      </c>
      <c r="E495" s="57">
        <v>0.13289999999999999</v>
      </c>
    </row>
    <row r="496" spans="2:5" s="59" customFormat="1">
      <c r="B496" s="60">
        <v>46165</v>
      </c>
      <c r="C496" s="68">
        <v>1000</v>
      </c>
      <c r="D496" s="57">
        <v>0.13500000000000001</v>
      </c>
      <c r="E496" s="57">
        <v>0.13500000000000001</v>
      </c>
    </row>
    <row r="497" spans="2:5" s="59" customFormat="1">
      <c r="B497" s="60">
        <v>46166</v>
      </c>
      <c r="C497" s="68">
        <v>1000</v>
      </c>
      <c r="D497" s="57">
        <v>0.1351</v>
      </c>
      <c r="E497" s="57">
        <v>0.1351</v>
      </c>
    </row>
    <row r="498" spans="2:5" s="59" customFormat="1">
      <c r="B498" s="60">
        <v>46167</v>
      </c>
      <c r="C498" s="68">
        <v>1000</v>
      </c>
      <c r="D498" s="57">
        <v>0.1321</v>
      </c>
      <c r="E498" s="57">
        <v>0.1321</v>
      </c>
    </row>
    <row r="499" spans="2:5" s="59" customFormat="1">
      <c r="B499" s="60">
        <v>46168</v>
      </c>
      <c r="C499" s="68">
        <v>1000</v>
      </c>
      <c r="D499" s="57">
        <v>0.13059999999999999</v>
      </c>
      <c r="E499" s="57">
        <v>0.13059999999999999</v>
      </c>
    </row>
    <row r="500" spans="2:5" s="59" customFormat="1">
      <c r="B500" s="60">
        <v>46169</v>
      </c>
      <c r="C500" s="68">
        <v>1000</v>
      </c>
      <c r="D500" s="57">
        <v>0.13220000000000001</v>
      </c>
      <c r="E500" s="57">
        <v>0.13220000000000001</v>
      </c>
    </row>
    <row r="501" spans="2:5" s="59" customFormat="1">
      <c r="B501" s="60">
        <v>46170</v>
      </c>
      <c r="C501" s="68">
        <v>1000</v>
      </c>
      <c r="D501" s="57">
        <v>0.13350000000000001</v>
      </c>
      <c r="E501" s="57">
        <v>0.13350000000000001</v>
      </c>
    </row>
    <row r="502" spans="2:5" s="59" customFormat="1">
      <c r="B502" s="60">
        <v>46171</v>
      </c>
      <c r="C502" s="68">
        <v>1000</v>
      </c>
      <c r="D502" s="57">
        <v>0.15679999999999999</v>
      </c>
      <c r="E502" s="57">
        <v>0.15679999999999999</v>
      </c>
    </row>
    <row r="503" spans="2:5" s="59" customFormat="1">
      <c r="B503" s="60">
        <v>46172</v>
      </c>
      <c r="C503" s="68">
        <v>1000</v>
      </c>
      <c r="D503" s="57">
        <v>0.1603</v>
      </c>
      <c r="E503" s="57">
        <v>0.1603</v>
      </c>
    </row>
    <row r="504" spans="2:5" s="59" customFormat="1">
      <c r="B504" s="60">
        <v>46173</v>
      </c>
      <c r="C504" s="68">
        <v>1000</v>
      </c>
      <c r="D504" s="57">
        <v>0.16159999999999999</v>
      </c>
      <c r="E504" s="57">
        <v>0.16159999999999999</v>
      </c>
    </row>
    <row r="506" spans="2:5" ht="16">
      <c r="B506" s="265" t="s">
        <v>2504</v>
      </c>
      <c r="C506" s="265"/>
      <c r="D506" s="265"/>
      <c r="E506" s="265"/>
    </row>
    <row r="507" spans="2:5" s="52" customFormat="1" ht="39">
      <c r="B507" s="53" t="s">
        <v>2481</v>
      </c>
      <c r="C507" s="54" t="s">
        <v>2482</v>
      </c>
      <c r="D507" s="55" t="s">
        <v>2483</v>
      </c>
      <c r="E507" s="55" t="s">
        <v>2484</v>
      </c>
    </row>
    <row r="508" spans="2:5">
      <c r="B508" s="56">
        <v>45993</v>
      </c>
      <c r="C508" s="57">
        <v>10.3758</v>
      </c>
      <c r="D508" s="57">
        <v>1.06E-2</v>
      </c>
      <c r="E508" s="57">
        <v>1.06E-2</v>
      </c>
    </row>
    <row r="509" spans="2:5">
      <c r="B509" s="56">
        <v>46000</v>
      </c>
      <c r="C509" s="57">
        <v>10.3758</v>
      </c>
      <c r="D509" s="57">
        <v>9.2999999999999992E-3</v>
      </c>
      <c r="E509" s="57">
        <v>9.2999999999999992E-3</v>
      </c>
    </row>
    <row r="510" spans="2:5">
      <c r="B510" s="56">
        <v>46007</v>
      </c>
      <c r="C510" s="57">
        <v>10.3758</v>
      </c>
      <c r="D510" s="57">
        <v>6.4999999999999997E-3</v>
      </c>
      <c r="E510" s="57">
        <v>6.4999999999999997E-3</v>
      </c>
    </row>
    <row r="511" spans="2:5">
      <c r="B511" s="56">
        <v>46014</v>
      </c>
      <c r="C511" s="57">
        <v>10.3758</v>
      </c>
      <c r="D511" s="57">
        <v>9.7000000000000003E-3</v>
      </c>
      <c r="E511" s="57">
        <v>9.7000000000000003E-3</v>
      </c>
    </row>
    <row r="512" spans="2:5">
      <c r="B512" s="56">
        <v>46021</v>
      </c>
      <c r="C512" s="57">
        <v>10.3758</v>
      </c>
      <c r="D512" s="57">
        <v>1.04E-2</v>
      </c>
      <c r="E512" s="57">
        <v>1.04E-2</v>
      </c>
    </row>
    <row r="513" spans="2:5">
      <c r="B513" s="56">
        <v>46028</v>
      </c>
      <c r="C513" s="57">
        <v>10.3758</v>
      </c>
      <c r="D513" s="57">
        <v>1.29E-2</v>
      </c>
      <c r="E513" s="57">
        <v>1.29E-2</v>
      </c>
    </row>
    <row r="514" spans="2:5">
      <c r="B514" s="56">
        <v>46035</v>
      </c>
      <c r="C514" s="57">
        <v>10.3758</v>
      </c>
      <c r="D514" s="57">
        <v>3.8E-3</v>
      </c>
      <c r="E514" s="57">
        <v>3.8E-3</v>
      </c>
    </row>
    <row r="515" spans="2:5">
      <c r="B515" s="56">
        <v>46042</v>
      </c>
      <c r="C515" s="57">
        <v>10.3758</v>
      </c>
      <c r="D515" s="57">
        <v>1.9E-3</v>
      </c>
      <c r="E515" s="57">
        <v>1.9E-3</v>
      </c>
    </row>
    <row r="516" spans="2:5">
      <c r="B516" s="56">
        <v>46049</v>
      </c>
      <c r="C516" s="57">
        <v>10.3758</v>
      </c>
      <c r="D516" s="57">
        <v>1.2500000000000001E-2</v>
      </c>
      <c r="E516" s="57">
        <v>1.2500000000000001E-2</v>
      </c>
    </row>
    <row r="517" spans="2:5">
      <c r="B517" s="56">
        <v>46056</v>
      </c>
      <c r="C517" s="57">
        <v>10.3758</v>
      </c>
      <c r="D517" s="57">
        <v>1.26E-2</v>
      </c>
      <c r="E517" s="57">
        <v>1.26E-2</v>
      </c>
    </row>
    <row r="518" spans="2:5">
      <c r="B518" s="56">
        <v>46063</v>
      </c>
      <c r="C518" s="57">
        <v>10.3758</v>
      </c>
      <c r="D518" s="57">
        <v>1.15E-2</v>
      </c>
      <c r="E518" s="57">
        <v>1.15E-2</v>
      </c>
    </row>
    <row r="519" spans="2:5">
      <c r="B519" s="56">
        <v>46070</v>
      </c>
      <c r="C519" s="57">
        <v>10.3758</v>
      </c>
      <c r="D519" s="57">
        <v>1.5599999999999999E-2</v>
      </c>
      <c r="E519" s="57">
        <v>1.5599999999999999E-2</v>
      </c>
    </row>
    <row r="520" spans="2:5">
      <c r="B520" s="56">
        <v>46077</v>
      </c>
      <c r="C520" s="57">
        <v>10.3758</v>
      </c>
      <c r="D520" s="57">
        <v>1.0999999999999999E-2</v>
      </c>
      <c r="E520" s="57">
        <v>1.0999999999999999E-2</v>
      </c>
    </row>
    <row r="521" spans="2:5">
      <c r="B521" s="56">
        <v>46085</v>
      </c>
      <c r="C521" s="57">
        <v>10.3758</v>
      </c>
      <c r="D521" s="57">
        <v>1.2999999999999999E-2</v>
      </c>
      <c r="E521" s="57">
        <v>1.2999999999999999E-2</v>
      </c>
    </row>
    <row r="522" spans="2:5">
      <c r="B522" s="56">
        <v>46091</v>
      </c>
      <c r="C522" s="57">
        <v>10.3758</v>
      </c>
      <c r="D522" s="57">
        <v>9.1999999999999998E-3</v>
      </c>
      <c r="E522" s="57">
        <v>9.1999999999999998E-3</v>
      </c>
    </row>
    <row r="523" spans="2:5">
      <c r="B523" s="56">
        <v>46098</v>
      </c>
      <c r="C523" s="57">
        <v>10.3758</v>
      </c>
      <c r="D523" s="57">
        <v>6.8999999999999999E-3</v>
      </c>
      <c r="E523" s="57">
        <v>6.8999999999999999E-3</v>
      </c>
    </row>
    <row r="524" spans="2:5">
      <c r="B524" s="56">
        <v>46105</v>
      </c>
      <c r="C524" s="57">
        <v>10.3758</v>
      </c>
      <c r="D524" s="57">
        <v>1.9E-3</v>
      </c>
      <c r="E524" s="57">
        <v>1.9E-3</v>
      </c>
    </row>
    <row r="525" spans="2:5">
      <c r="B525" s="56">
        <v>46114</v>
      </c>
      <c r="C525" s="57">
        <v>10.3758</v>
      </c>
      <c r="D525" s="57">
        <v>3.1800000000000002E-2</v>
      </c>
      <c r="E525" s="57">
        <v>3.1800000000000002E-2</v>
      </c>
    </row>
    <row r="526" spans="2:5">
      <c r="B526" s="56">
        <v>46119</v>
      </c>
      <c r="C526" s="57">
        <v>10.3758</v>
      </c>
      <c r="D526" s="57">
        <v>8.8999999999999999E-3</v>
      </c>
      <c r="E526" s="57">
        <v>8.8999999999999999E-3</v>
      </c>
    </row>
    <row r="527" spans="2:5">
      <c r="B527" s="56">
        <v>46127</v>
      </c>
      <c r="C527" s="57">
        <v>10.3758</v>
      </c>
      <c r="D527" s="57">
        <v>3.7999999999999999E-2</v>
      </c>
      <c r="E527" s="57">
        <v>3.7999999999999999E-2</v>
      </c>
    </row>
    <row r="528" spans="2:5">
      <c r="B528" s="56">
        <v>46133</v>
      </c>
      <c r="C528" s="57">
        <v>10.3758</v>
      </c>
      <c r="D528" s="57">
        <v>6.4999999999999997E-3</v>
      </c>
      <c r="E528" s="57">
        <v>6.4999999999999997E-3</v>
      </c>
    </row>
    <row r="529" spans="2:5">
      <c r="B529" s="56">
        <v>46140</v>
      </c>
      <c r="C529" s="57">
        <v>10.3758</v>
      </c>
      <c r="D529" s="57">
        <v>5.5999999999999999E-3</v>
      </c>
      <c r="E529" s="57">
        <v>5.5999999999999999E-3</v>
      </c>
    </row>
    <row r="530" spans="2:5">
      <c r="B530" s="56">
        <v>46147</v>
      </c>
      <c r="C530" s="57">
        <v>10.3758</v>
      </c>
      <c r="D530" s="57">
        <v>8.0999999999999996E-3</v>
      </c>
      <c r="E530" s="57">
        <v>8.0999999999999996E-3</v>
      </c>
    </row>
    <row r="531" spans="2:5">
      <c r="B531" s="56">
        <v>46154</v>
      </c>
      <c r="C531" s="57">
        <v>10.3758</v>
      </c>
      <c r="D531" s="57">
        <v>7.1999999999999998E-3</v>
      </c>
      <c r="E531" s="57">
        <v>7.1999999999999998E-3</v>
      </c>
    </row>
    <row r="532" spans="2:5">
      <c r="B532" s="56">
        <v>46161</v>
      </c>
      <c r="C532" s="57">
        <v>10.3758</v>
      </c>
      <c r="D532" s="57">
        <v>1E-3</v>
      </c>
      <c r="E532" s="57">
        <v>1E-3</v>
      </c>
    </row>
    <row r="534" spans="2:5">
      <c r="B534" s="65"/>
      <c r="C534" s="66"/>
      <c r="D534" s="66"/>
      <c r="E534" s="66"/>
    </row>
    <row r="535" spans="2:5" ht="16">
      <c r="B535" s="265" t="s">
        <v>2505</v>
      </c>
      <c r="C535" s="265"/>
      <c r="D535" s="265"/>
      <c r="E535" s="265"/>
    </row>
    <row r="536" spans="2:5" s="52" customFormat="1" ht="39">
      <c r="B536" s="53" t="s">
        <v>2481</v>
      </c>
      <c r="C536" s="54" t="s">
        <v>2482</v>
      </c>
      <c r="D536" s="55" t="s">
        <v>2483</v>
      </c>
      <c r="E536" s="55" t="s">
        <v>2484</v>
      </c>
    </row>
    <row r="537" spans="2:5">
      <c r="B537" s="56">
        <v>45993</v>
      </c>
      <c r="C537" s="57">
        <v>10.4023</v>
      </c>
      <c r="D537" s="57">
        <v>1.23E-2</v>
      </c>
      <c r="E537" s="57">
        <v>1.23E-2</v>
      </c>
    </row>
    <row r="538" spans="2:5">
      <c r="B538" s="56">
        <v>46000</v>
      </c>
      <c r="C538" s="57">
        <v>10.4023</v>
      </c>
      <c r="D538" s="57">
        <v>1.11E-2</v>
      </c>
      <c r="E538" s="57">
        <v>1.11E-2</v>
      </c>
    </row>
    <row r="539" spans="2:5">
      <c r="B539" s="56">
        <v>46007</v>
      </c>
      <c r="C539" s="57">
        <v>10.4023</v>
      </c>
      <c r="D539" s="57">
        <v>8.2000000000000007E-3</v>
      </c>
      <c r="E539" s="57">
        <v>8.2000000000000007E-3</v>
      </c>
    </row>
    <row r="540" spans="2:5">
      <c r="B540" s="56">
        <v>46014</v>
      </c>
      <c r="C540" s="57">
        <v>10.4023</v>
      </c>
      <c r="D540" s="57">
        <v>1.1299999999999999E-2</v>
      </c>
      <c r="E540" s="57">
        <v>1.1299999999999999E-2</v>
      </c>
    </row>
    <row r="541" spans="2:5">
      <c r="B541" s="56">
        <v>46021</v>
      </c>
      <c r="C541" s="57">
        <v>10.4023</v>
      </c>
      <c r="D541" s="57">
        <v>1.21E-2</v>
      </c>
      <c r="E541" s="57">
        <v>1.21E-2</v>
      </c>
    </row>
    <row r="542" spans="2:5">
      <c r="B542" s="56">
        <v>46028</v>
      </c>
      <c r="C542" s="57">
        <v>10.4023</v>
      </c>
      <c r="D542" s="57">
        <v>1.47E-2</v>
      </c>
      <c r="E542" s="57">
        <v>1.47E-2</v>
      </c>
    </row>
    <row r="543" spans="2:5">
      <c r="B543" s="56">
        <v>46035</v>
      </c>
      <c r="C543" s="57">
        <v>10.4023</v>
      </c>
      <c r="D543" s="57">
        <v>5.4999999999999997E-3</v>
      </c>
      <c r="E543" s="57">
        <v>5.4999999999999997E-3</v>
      </c>
    </row>
    <row r="544" spans="2:5">
      <c r="B544" s="56">
        <v>46042</v>
      </c>
      <c r="C544" s="57">
        <v>10.4023</v>
      </c>
      <c r="D544" s="57">
        <v>3.5999999999999999E-3</v>
      </c>
      <c r="E544" s="57">
        <v>3.5999999999999999E-3</v>
      </c>
    </row>
    <row r="545" spans="2:5">
      <c r="B545" s="56">
        <v>46049</v>
      </c>
      <c r="C545" s="57">
        <v>10.4023</v>
      </c>
      <c r="D545" s="57">
        <v>1.4200000000000001E-2</v>
      </c>
      <c r="E545" s="57">
        <v>1.4200000000000001E-2</v>
      </c>
    </row>
    <row r="546" spans="2:5">
      <c r="B546" s="56">
        <v>46056</v>
      </c>
      <c r="C546" s="57">
        <v>10.4023</v>
      </c>
      <c r="D546" s="57">
        <v>1.44E-2</v>
      </c>
      <c r="E546" s="57">
        <v>1.44E-2</v>
      </c>
    </row>
    <row r="547" spans="2:5">
      <c r="B547" s="56">
        <v>46063</v>
      </c>
      <c r="C547" s="57">
        <v>10.4023</v>
      </c>
      <c r="D547" s="57">
        <v>1.32E-2</v>
      </c>
      <c r="E547" s="57">
        <v>1.32E-2</v>
      </c>
    </row>
    <row r="548" spans="2:5">
      <c r="B548" s="56">
        <v>46070</v>
      </c>
      <c r="C548" s="57">
        <v>10.4023</v>
      </c>
      <c r="D548" s="57">
        <v>1.7399999999999999E-2</v>
      </c>
      <c r="E548" s="57">
        <v>1.7399999999999999E-2</v>
      </c>
    </row>
    <row r="549" spans="2:5">
      <c r="B549" s="56">
        <v>46077</v>
      </c>
      <c r="C549" s="57">
        <v>10.4023</v>
      </c>
      <c r="D549" s="57">
        <v>1.29E-2</v>
      </c>
      <c r="E549" s="57">
        <v>1.29E-2</v>
      </c>
    </row>
    <row r="550" spans="2:5">
      <c r="B550" s="56">
        <v>46085</v>
      </c>
      <c r="C550" s="57">
        <v>10.4023</v>
      </c>
      <c r="D550" s="57">
        <v>1.4999999999999999E-2</v>
      </c>
      <c r="E550" s="57">
        <v>1.4999999999999999E-2</v>
      </c>
    </row>
    <row r="551" spans="2:5">
      <c r="B551" s="56">
        <v>46091</v>
      </c>
      <c r="C551" s="57">
        <v>10.4023</v>
      </c>
      <c r="D551" s="57">
        <v>1.0699999999999999E-2</v>
      </c>
      <c r="E551" s="57">
        <v>1.0699999999999999E-2</v>
      </c>
    </row>
    <row r="552" spans="2:5">
      <c r="B552" s="56">
        <v>46098</v>
      </c>
      <c r="C552" s="57">
        <v>10.4023</v>
      </c>
      <c r="D552" s="57">
        <v>8.6999999999999994E-3</v>
      </c>
      <c r="E552" s="57">
        <v>8.6999999999999994E-3</v>
      </c>
    </row>
    <row r="553" spans="2:5">
      <c r="B553" s="56">
        <v>46105</v>
      </c>
      <c r="C553" s="57">
        <v>10.4023</v>
      </c>
      <c r="D553" s="57">
        <v>3.5999999999999999E-3</v>
      </c>
      <c r="E553" s="57">
        <v>3.5999999999999999E-3</v>
      </c>
    </row>
    <row r="554" spans="2:5">
      <c r="B554" s="56">
        <v>46114</v>
      </c>
      <c r="C554" s="57">
        <v>10.4023</v>
      </c>
      <c r="D554" s="57">
        <v>3.4099999999999998E-2</v>
      </c>
      <c r="E554" s="57">
        <v>3.4099999999999998E-2</v>
      </c>
    </row>
    <row r="555" spans="2:5">
      <c r="B555" s="56">
        <v>46119</v>
      </c>
      <c r="C555" s="57">
        <v>10.4023</v>
      </c>
      <c r="D555" s="57">
        <v>1.0200000000000001E-2</v>
      </c>
      <c r="E555" s="57">
        <v>1.0200000000000001E-2</v>
      </c>
    </row>
    <row r="556" spans="2:5">
      <c r="B556" s="56">
        <v>46127</v>
      </c>
      <c r="C556" s="57">
        <v>10.4023</v>
      </c>
      <c r="D556" s="57">
        <v>0.04</v>
      </c>
      <c r="E556" s="57">
        <v>0.04</v>
      </c>
    </row>
    <row r="557" spans="2:5">
      <c r="B557" s="56">
        <v>46133</v>
      </c>
      <c r="C557" s="57">
        <v>10.4023</v>
      </c>
      <c r="D557" s="57">
        <v>8.8999999999999999E-3</v>
      </c>
      <c r="E557" s="57">
        <v>8.8999999999999999E-3</v>
      </c>
    </row>
    <row r="558" spans="2:5">
      <c r="B558" s="56">
        <v>46140</v>
      </c>
      <c r="C558" s="57">
        <v>10.4023</v>
      </c>
      <c r="D558" s="57">
        <v>7.3000000000000001E-3</v>
      </c>
      <c r="E558" s="57">
        <v>7.3000000000000001E-3</v>
      </c>
    </row>
    <row r="559" spans="2:5">
      <c r="B559" s="56">
        <v>46147</v>
      </c>
      <c r="C559" s="57">
        <v>10.4023</v>
      </c>
      <c r="D559" s="57">
        <v>9.7999999999999997E-3</v>
      </c>
      <c r="E559" s="57">
        <v>9.7999999999999997E-3</v>
      </c>
    </row>
    <row r="560" spans="2:5">
      <c r="B560" s="56">
        <v>46154</v>
      </c>
      <c r="C560" s="57">
        <v>10.4023</v>
      </c>
      <c r="D560" s="57">
        <v>8.9999999999999993E-3</v>
      </c>
      <c r="E560" s="57">
        <v>8.9999999999999993E-3</v>
      </c>
    </row>
    <row r="561" spans="2:5">
      <c r="B561" s="56">
        <v>46161</v>
      </c>
      <c r="C561" s="57">
        <v>10.4023</v>
      </c>
      <c r="D561" s="57">
        <v>2.7000000000000001E-3</v>
      </c>
      <c r="E561" s="57">
        <v>2.7000000000000001E-3</v>
      </c>
    </row>
    <row r="563" spans="2:5">
      <c r="B563" s="335" t="s">
        <v>3986</v>
      </c>
    </row>
  </sheetData>
  <mergeCells count="17">
    <mergeCell ref="B1:E1"/>
    <mergeCell ref="B10:E10"/>
    <mergeCell ref="B19:E19"/>
    <mergeCell ref="B28:E28"/>
    <mergeCell ref="B37:E37"/>
    <mergeCell ref="B136:E136"/>
    <mergeCell ref="B321:E321"/>
    <mergeCell ref="B506:E506"/>
    <mergeCell ref="B535:E535"/>
    <mergeCell ref="H2:J2"/>
    <mergeCell ref="B88:E88"/>
    <mergeCell ref="B94:E94"/>
    <mergeCell ref="B100:E100"/>
    <mergeCell ref="B109:E109"/>
    <mergeCell ref="B118:E118"/>
    <mergeCell ref="B127:E127"/>
    <mergeCell ref="B63:E6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4125A-8CAA-470F-B586-7C8F73636B80}">
  <dimension ref="A1:E69"/>
  <sheetViews>
    <sheetView workbookViewId="0">
      <selection sqref="A1:E1"/>
    </sheetView>
  </sheetViews>
  <sheetFormatPr defaultColWidth="9.1796875" defaultRowHeight="14.5"/>
  <cols>
    <col min="1" max="1" width="9.54296875" style="253" customWidth="1"/>
    <col min="2" max="2" width="62.81640625" style="253" bestFit="1" customWidth="1"/>
    <col min="3" max="3" width="14.6328125" style="259" customWidth="1"/>
    <col min="4" max="4" width="48.453125" style="253" bestFit="1" customWidth="1"/>
    <col min="5" max="5" width="15" style="253" customWidth="1"/>
    <col min="6" max="16384" width="9.1796875" style="253"/>
  </cols>
  <sheetData>
    <row r="1" spans="1:5" ht="18.5">
      <c r="A1" s="270" t="s">
        <v>2575</v>
      </c>
      <c r="B1" s="271"/>
      <c r="C1" s="271"/>
      <c r="D1" s="271"/>
      <c r="E1" s="272"/>
    </row>
    <row r="2" spans="1:5">
      <c r="C2" s="254"/>
    </row>
    <row r="3" spans="1:5" s="255" customFormat="1" ht="29">
      <c r="A3" s="86" t="s">
        <v>2515</v>
      </c>
      <c r="B3" s="86" t="s">
        <v>2509</v>
      </c>
      <c r="C3" s="86" t="s">
        <v>2516</v>
      </c>
      <c r="D3" s="86" t="s">
        <v>2517</v>
      </c>
      <c r="E3" s="86" t="s">
        <v>2518</v>
      </c>
    </row>
    <row r="4" spans="1:5">
      <c r="A4" s="87">
        <v>1</v>
      </c>
      <c r="B4" s="88" t="s">
        <v>31</v>
      </c>
      <c r="C4" s="256" t="s">
        <v>2519</v>
      </c>
      <c r="D4" s="81" t="s">
        <v>2520</v>
      </c>
      <c r="E4" s="257" t="s">
        <v>2521</v>
      </c>
    </row>
    <row r="5" spans="1:5">
      <c r="A5" s="87">
        <v>2</v>
      </c>
      <c r="B5" s="88" t="s">
        <v>33</v>
      </c>
      <c r="C5" s="256" t="s">
        <v>2522</v>
      </c>
      <c r="D5" s="81" t="s">
        <v>2523</v>
      </c>
      <c r="E5" s="257" t="s">
        <v>2522</v>
      </c>
    </row>
    <row r="6" spans="1:5">
      <c r="A6" s="87">
        <v>3</v>
      </c>
      <c r="B6" s="89" t="s">
        <v>35</v>
      </c>
      <c r="C6" s="256" t="s">
        <v>2519</v>
      </c>
      <c r="D6" s="81" t="s">
        <v>2524</v>
      </c>
      <c r="E6" s="257" t="s">
        <v>2521</v>
      </c>
    </row>
    <row r="7" spans="1:5">
      <c r="A7" s="87">
        <v>4</v>
      </c>
      <c r="B7" s="89" t="s">
        <v>37</v>
      </c>
      <c r="C7" s="256" t="s">
        <v>2519</v>
      </c>
      <c r="D7" s="81" t="s">
        <v>2525</v>
      </c>
      <c r="E7" s="257" t="s">
        <v>2519</v>
      </c>
    </row>
    <row r="8" spans="1:5">
      <c r="A8" s="87">
        <v>5</v>
      </c>
      <c r="B8" s="89" t="s">
        <v>39</v>
      </c>
      <c r="C8" s="256" t="s">
        <v>2519</v>
      </c>
      <c r="D8" s="81" t="s">
        <v>2526</v>
      </c>
      <c r="E8" s="257" t="s">
        <v>2519</v>
      </c>
    </row>
    <row r="9" spans="1:5">
      <c r="A9" s="87">
        <v>6</v>
      </c>
      <c r="B9" s="88" t="s">
        <v>41</v>
      </c>
      <c r="C9" s="256" t="s">
        <v>2519</v>
      </c>
      <c r="D9" s="81" t="s">
        <v>2527</v>
      </c>
      <c r="E9" s="257" t="s">
        <v>2519</v>
      </c>
    </row>
    <row r="10" spans="1:5">
      <c r="A10" s="87">
        <v>7</v>
      </c>
      <c r="B10" s="88" t="s">
        <v>43</v>
      </c>
      <c r="C10" s="256" t="s">
        <v>2519</v>
      </c>
      <c r="D10" s="81" t="s">
        <v>2528</v>
      </c>
      <c r="E10" s="257" t="s">
        <v>2519</v>
      </c>
    </row>
    <row r="11" spans="1:5">
      <c r="A11" s="87">
        <v>8</v>
      </c>
      <c r="B11" s="88" t="s">
        <v>45</v>
      </c>
      <c r="C11" s="256" t="s">
        <v>2519</v>
      </c>
      <c r="D11" s="81" t="s">
        <v>2529</v>
      </c>
      <c r="E11" s="257" t="s">
        <v>2519</v>
      </c>
    </row>
    <row r="12" spans="1:5">
      <c r="A12" s="87">
        <v>9</v>
      </c>
      <c r="B12" s="88" t="s">
        <v>47</v>
      </c>
      <c r="C12" s="256" t="s">
        <v>2519</v>
      </c>
      <c r="D12" s="81" t="s">
        <v>2530</v>
      </c>
      <c r="E12" s="257" t="s">
        <v>2519</v>
      </c>
    </row>
    <row r="13" spans="1:5">
      <c r="A13" s="87">
        <v>10</v>
      </c>
      <c r="B13" s="88" t="s">
        <v>49</v>
      </c>
      <c r="C13" s="256" t="s">
        <v>2519</v>
      </c>
      <c r="D13" s="81" t="s">
        <v>2530</v>
      </c>
      <c r="E13" s="257" t="s">
        <v>2519</v>
      </c>
    </row>
    <row r="14" spans="1:5">
      <c r="A14" s="87">
        <v>11</v>
      </c>
      <c r="B14" s="88" t="s">
        <v>6</v>
      </c>
      <c r="C14" s="256" t="s">
        <v>2531</v>
      </c>
      <c r="D14" s="81" t="s">
        <v>2532</v>
      </c>
      <c r="E14" s="257" t="s">
        <v>2533</v>
      </c>
    </row>
    <row r="15" spans="1:5">
      <c r="A15" s="87">
        <v>12</v>
      </c>
      <c r="B15" s="88" t="s">
        <v>51</v>
      </c>
      <c r="C15" s="256" t="s">
        <v>2519</v>
      </c>
      <c r="D15" s="81" t="s">
        <v>2534</v>
      </c>
      <c r="E15" s="257" t="s">
        <v>2519</v>
      </c>
    </row>
    <row r="16" spans="1:5">
      <c r="A16" s="87">
        <v>13</v>
      </c>
      <c r="B16" s="88" t="s">
        <v>53</v>
      </c>
      <c r="C16" s="256" t="s">
        <v>2519</v>
      </c>
      <c r="D16" s="81" t="s">
        <v>2530</v>
      </c>
      <c r="E16" s="257" t="s">
        <v>2519</v>
      </c>
    </row>
    <row r="17" spans="1:5">
      <c r="A17" s="87">
        <v>14</v>
      </c>
      <c r="B17" s="88" t="s">
        <v>55</v>
      </c>
      <c r="C17" s="256" t="s">
        <v>2519</v>
      </c>
      <c r="D17" s="81" t="s">
        <v>2530</v>
      </c>
      <c r="E17" s="257" t="s">
        <v>2519</v>
      </c>
    </row>
    <row r="18" spans="1:5">
      <c r="A18" s="87">
        <v>15</v>
      </c>
      <c r="B18" s="89" t="s">
        <v>57</v>
      </c>
      <c r="C18" s="256" t="s">
        <v>2519</v>
      </c>
      <c r="D18" s="81" t="s">
        <v>2535</v>
      </c>
      <c r="E18" s="257" t="s">
        <v>2519</v>
      </c>
    </row>
    <row r="19" spans="1:5">
      <c r="A19" s="87">
        <v>16</v>
      </c>
      <c r="B19" s="88" t="s">
        <v>59</v>
      </c>
      <c r="C19" s="256" t="s">
        <v>2519</v>
      </c>
      <c r="D19" s="81" t="s">
        <v>2530</v>
      </c>
      <c r="E19" s="257" t="s">
        <v>2519</v>
      </c>
    </row>
    <row r="20" spans="1:5">
      <c r="A20" s="87">
        <v>17</v>
      </c>
      <c r="B20" s="88" t="s">
        <v>8</v>
      </c>
      <c r="C20" s="256" t="s">
        <v>2533</v>
      </c>
      <c r="D20" s="81" t="s">
        <v>2536</v>
      </c>
      <c r="E20" s="257" t="s">
        <v>2533</v>
      </c>
    </row>
    <row r="21" spans="1:5">
      <c r="A21" s="87">
        <v>18</v>
      </c>
      <c r="B21" s="88" t="s">
        <v>61</v>
      </c>
      <c r="C21" s="256" t="s">
        <v>2519</v>
      </c>
      <c r="D21" s="81" t="s">
        <v>2530</v>
      </c>
      <c r="E21" s="257" t="s">
        <v>2519</v>
      </c>
    </row>
    <row r="22" spans="1:5">
      <c r="A22" s="87">
        <v>19</v>
      </c>
      <c r="B22" s="90" t="s">
        <v>10</v>
      </c>
      <c r="C22" s="256" t="s">
        <v>2531</v>
      </c>
      <c r="D22" s="81" t="s">
        <v>2537</v>
      </c>
      <c r="E22" s="257" t="s">
        <v>2531</v>
      </c>
    </row>
    <row r="23" spans="1:5">
      <c r="A23" s="87">
        <v>20</v>
      </c>
      <c r="B23" s="88" t="s">
        <v>134</v>
      </c>
      <c r="C23" s="256" t="s">
        <v>2521</v>
      </c>
      <c r="D23" s="81" t="s">
        <v>2538</v>
      </c>
      <c r="E23" s="257" t="s">
        <v>2521</v>
      </c>
    </row>
    <row r="24" spans="1:5">
      <c r="A24" s="87">
        <v>21</v>
      </c>
      <c r="B24" s="88" t="s">
        <v>63</v>
      </c>
      <c r="C24" s="256" t="s">
        <v>2521</v>
      </c>
      <c r="D24" s="81" t="s">
        <v>2538</v>
      </c>
      <c r="E24" s="257" t="s">
        <v>2521</v>
      </c>
    </row>
    <row r="25" spans="1:5">
      <c r="A25" s="87">
        <v>22</v>
      </c>
      <c r="B25" s="88" t="s">
        <v>65</v>
      </c>
      <c r="C25" s="256" t="s">
        <v>2519</v>
      </c>
      <c r="D25" s="81" t="s">
        <v>2539</v>
      </c>
      <c r="E25" s="257" t="s">
        <v>2519</v>
      </c>
    </row>
    <row r="26" spans="1:5" ht="26">
      <c r="A26" s="87">
        <v>23</v>
      </c>
      <c r="B26" s="88" t="s">
        <v>136</v>
      </c>
      <c r="C26" s="256" t="s">
        <v>2531</v>
      </c>
      <c r="D26" s="91" t="s">
        <v>2540</v>
      </c>
      <c r="E26" s="257" t="s">
        <v>2533</v>
      </c>
    </row>
    <row r="27" spans="1:5">
      <c r="A27" s="87">
        <v>24</v>
      </c>
      <c r="B27" s="88" t="s">
        <v>67</v>
      </c>
      <c r="C27" s="256" t="s">
        <v>2519</v>
      </c>
      <c r="D27" s="81" t="s">
        <v>2542</v>
      </c>
      <c r="E27" s="257" t="s">
        <v>2519</v>
      </c>
    </row>
    <row r="28" spans="1:5">
      <c r="A28" s="87">
        <v>25</v>
      </c>
      <c r="B28" s="88" t="s">
        <v>69</v>
      </c>
      <c r="C28" s="256" t="s">
        <v>2519</v>
      </c>
      <c r="D28" s="81" t="s">
        <v>2530</v>
      </c>
      <c r="E28" s="257" t="s">
        <v>2519</v>
      </c>
    </row>
    <row r="29" spans="1:5">
      <c r="A29" s="87">
        <v>26</v>
      </c>
      <c r="B29" s="88" t="s">
        <v>71</v>
      </c>
      <c r="C29" s="256" t="s">
        <v>2519</v>
      </c>
      <c r="D29" s="81" t="s">
        <v>2543</v>
      </c>
      <c r="E29" s="257" t="s">
        <v>2519</v>
      </c>
    </row>
    <row r="30" spans="1:5">
      <c r="A30" s="87">
        <v>27</v>
      </c>
      <c r="B30" s="88" t="s">
        <v>73</v>
      </c>
      <c r="C30" s="256" t="s">
        <v>2519</v>
      </c>
      <c r="D30" s="81" t="s">
        <v>2544</v>
      </c>
      <c r="E30" s="257" t="s">
        <v>2519</v>
      </c>
    </row>
    <row r="31" spans="1:5">
      <c r="A31" s="87">
        <v>28</v>
      </c>
      <c r="B31" s="88" t="s">
        <v>75</v>
      </c>
      <c r="C31" s="256" t="s">
        <v>2519</v>
      </c>
      <c r="D31" s="81" t="s">
        <v>2545</v>
      </c>
      <c r="E31" s="257" t="s">
        <v>2519</v>
      </c>
    </row>
    <row r="32" spans="1:5" s="258" customFormat="1">
      <c r="A32" s="87">
        <v>29</v>
      </c>
      <c r="B32" s="88" t="s">
        <v>77</v>
      </c>
      <c r="C32" s="256" t="s">
        <v>2519</v>
      </c>
      <c r="D32" s="81" t="s">
        <v>2546</v>
      </c>
      <c r="E32" s="257" t="s">
        <v>2519</v>
      </c>
    </row>
    <row r="33" spans="1:5">
      <c r="A33" s="87">
        <v>30</v>
      </c>
      <c r="B33" s="88" t="s">
        <v>132</v>
      </c>
      <c r="C33" s="256" t="s">
        <v>2531</v>
      </c>
      <c r="D33" s="81" t="s">
        <v>2547</v>
      </c>
      <c r="E33" s="257" t="s">
        <v>2533</v>
      </c>
    </row>
    <row r="34" spans="1:5">
      <c r="A34" s="87">
        <v>31</v>
      </c>
      <c r="B34" s="88" t="s">
        <v>79</v>
      </c>
      <c r="C34" s="256" t="s">
        <v>2519</v>
      </c>
      <c r="D34" s="81" t="s">
        <v>2548</v>
      </c>
      <c r="E34" s="257" t="s">
        <v>2519</v>
      </c>
    </row>
    <row r="35" spans="1:5">
      <c r="A35" s="87">
        <v>32</v>
      </c>
      <c r="B35" s="88" t="s">
        <v>12</v>
      </c>
      <c r="C35" s="256" t="s">
        <v>2531</v>
      </c>
      <c r="D35" s="81" t="s">
        <v>2549</v>
      </c>
      <c r="E35" s="257" t="s">
        <v>2533</v>
      </c>
    </row>
    <row r="36" spans="1:5" ht="51">
      <c r="A36" s="87">
        <v>33</v>
      </c>
      <c r="B36" s="88" t="s">
        <v>81</v>
      </c>
      <c r="C36" s="256" t="s">
        <v>2519</v>
      </c>
      <c r="D36" s="91" t="s">
        <v>2550</v>
      </c>
      <c r="E36" s="257" t="s">
        <v>2519</v>
      </c>
    </row>
    <row r="37" spans="1:5">
      <c r="A37" s="87">
        <v>34</v>
      </c>
      <c r="B37" s="88" t="s">
        <v>83</v>
      </c>
      <c r="C37" s="256" t="s">
        <v>2519</v>
      </c>
      <c r="D37" s="81" t="s">
        <v>2551</v>
      </c>
      <c r="E37" s="257" t="s">
        <v>2519</v>
      </c>
    </row>
    <row r="38" spans="1:5">
      <c r="A38" s="87">
        <v>35</v>
      </c>
      <c r="B38" s="88" t="s">
        <v>85</v>
      </c>
      <c r="C38" s="256" t="s">
        <v>2519</v>
      </c>
      <c r="D38" s="81" t="s">
        <v>2552</v>
      </c>
      <c r="E38" s="257" t="s">
        <v>2519</v>
      </c>
    </row>
    <row r="39" spans="1:5">
      <c r="A39" s="87">
        <v>36</v>
      </c>
      <c r="B39" s="88" t="s">
        <v>87</v>
      </c>
      <c r="C39" s="256" t="s">
        <v>2519</v>
      </c>
      <c r="D39" s="81" t="s">
        <v>2552</v>
      </c>
      <c r="E39" s="257" t="s">
        <v>2519</v>
      </c>
    </row>
    <row r="40" spans="1:5">
      <c r="A40" s="87">
        <v>37</v>
      </c>
      <c r="B40" s="88" t="s">
        <v>89</v>
      </c>
      <c r="C40" s="256" t="s">
        <v>2519</v>
      </c>
      <c r="D40" s="81" t="s">
        <v>2553</v>
      </c>
      <c r="E40" s="257" t="s">
        <v>2519</v>
      </c>
    </row>
    <row r="41" spans="1:5">
      <c r="A41" s="87">
        <v>38</v>
      </c>
      <c r="B41" s="89" t="s">
        <v>91</v>
      </c>
      <c r="C41" s="256" t="s">
        <v>2519</v>
      </c>
      <c r="D41" s="81" t="s">
        <v>2554</v>
      </c>
      <c r="E41" s="257" t="s">
        <v>2519</v>
      </c>
    </row>
    <row r="42" spans="1:5">
      <c r="A42" s="87">
        <v>39</v>
      </c>
      <c r="B42" s="88" t="s">
        <v>93</v>
      </c>
      <c r="C42" s="256" t="s">
        <v>2519</v>
      </c>
      <c r="D42" s="81" t="s">
        <v>2555</v>
      </c>
      <c r="E42" s="257" t="s">
        <v>2519</v>
      </c>
    </row>
    <row r="43" spans="1:5">
      <c r="A43" s="87">
        <v>40</v>
      </c>
      <c r="B43" s="89" t="s">
        <v>14</v>
      </c>
      <c r="C43" s="256" t="s">
        <v>2522</v>
      </c>
      <c r="D43" s="81" t="s">
        <v>2512</v>
      </c>
      <c r="E43" s="257" t="s">
        <v>2522</v>
      </c>
    </row>
    <row r="44" spans="1:5">
      <c r="A44" s="87">
        <v>41</v>
      </c>
      <c r="B44" s="88" t="s">
        <v>16</v>
      </c>
      <c r="C44" s="256" t="s">
        <v>2533</v>
      </c>
      <c r="D44" s="81" t="s">
        <v>2513</v>
      </c>
      <c r="E44" s="257" t="s">
        <v>2541</v>
      </c>
    </row>
    <row r="45" spans="1:5">
      <c r="A45" s="87">
        <v>42</v>
      </c>
      <c r="B45" s="88" t="s">
        <v>95</v>
      </c>
      <c r="C45" s="256" t="s">
        <v>2519</v>
      </c>
      <c r="D45" s="81" t="s">
        <v>2556</v>
      </c>
      <c r="E45" s="257" t="s">
        <v>2519</v>
      </c>
    </row>
    <row r="46" spans="1:5">
      <c r="A46" s="87">
        <v>43</v>
      </c>
      <c r="B46" s="88" t="s">
        <v>97</v>
      </c>
      <c r="C46" s="256" t="s">
        <v>2519</v>
      </c>
      <c r="D46" s="81" t="s">
        <v>2556</v>
      </c>
      <c r="E46" s="257" t="s">
        <v>2519</v>
      </c>
    </row>
    <row r="47" spans="1:5">
      <c r="A47" s="87">
        <v>44</v>
      </c>
      <c r="B47" s="88" t="s">
        <v>99</v>
      </c>
      <c r="C47" s="256" t="s">
        <v>2519</v>
      </c>
      <c r="D47" s="81" t="s">
        <v>2557</v>
      </c>
      <c r="E47" s="257" t="s">
        <v>2519</v>
      </c>
    </row>
    <row r="48" spans="1:5">
      <c r="A48" s="87">
        <v>45</v>
      </c>
      <c r="B48" s="89" t="s">
        <v>101</v>
      </c>
      <c r="C48" s="256" t="s">
        <v>2519</v>
      </c>
      <c r="D48" s="81" t="s">
        <v>2548</v>
      </c>
      <c r="E48" s="257" t="s">
        <v>2519</v>
      </c>
    </row>
    <row r="49" spans="1:5">
      <c r="A49" s="87">
        <v>46</v>
      </c>
      <c r="B49" s="88" t="s">
        <v>103</v>
      </c>
      <c r="C49" s="256" t="s">
        <v>2519</v>
      </c>
      <c r="D49" s="81" t="s">
        <v>2558</v>
      </c>
      <c r="E49" s="257" t="s">
        <v>2519</v>
      </c>
    </row>
    <row r="50" spans="1:5">
      <c r="A50" s="87">
        <v>47</v>
      </c>
      <c r="B50" s="88" t="s">
        <v>105</v>
      </c>
      <c r="C50" s="256" t="s">
        <v>2519</v>
      </c>
      <c r="D50" s="81" t="s">
        <v>2559</v>
      </c>
      <c r="E50" s="257" t="s">
        <v>2519</v>
      </c>
    </row>
    <row r="51" spans="1:5">
      <c r="A51" s="87">
        <v>48</v>
      </c>
      <c r="B51" s="88" t="s">
        <v>107</v>
      </c>
      <c r="C51" s="256" t="s">
        <v>2519</v>
      </c>
      <c r="D51" s="81" t="s">
        <v>2560</v>
      </c>
      <c r="E51" s="257" t="s">
        <v>2519</v>
      </c>
    </row>
    <row r="52" spans="1:5">
      <c r="A52" s="87">
        <v>49</v>
      </c>
      <c r="B52" s="88" t="s">
        <v>109</v>
      </c>
      <c r="C52" s="256" t="s">
        <v>2519</v>
      </c>
      <c r="D52" s="81" t="s">
        <v>2561</v>
      </c>
      <c r="E52" s="257" t="s">
        <v>2519</v>
      </c>
    </row>
    <row r="53" spans="1:5">
      <c r="A53" s="87">
        <v>50</v>
      </c>
      <c r="B53" s="88" t="s">
        <v>111</v>
      </c>
      <c r="C53" s="256" t="s">
        <v>2519</v>
      </c>
      <c r="D53" s="81" t="s">
        <v>2562</v>
      </c>
      <c r="E53" s="257" t="s">
        <v>2519</v>
      </c>
    </row>
    <row r="54" spans="1:5">
      <c r="A54" s="87">
        <v>51</v>
      </c>
      <c r="B54" s="88" t="s">
        <v>18</v>
      </c>
      <c r="C54" s="256" t="s">
        <v>2533</v>
      </c>
      <c r="D54" s="81" t="s">
        <v>2514</v>
      </c>
      <c r="E54" s="257" t="s">
        <v>2541</v>
      </c>
    </row>
    <row r="55" spans="1:5">
      <c r="A55" s="87">
        <v>52</v>
      </c>
      <c r="B55" s="88" t="s">
        <v>113</v>
      </c>
      <c r="C55" s="256" t="s">
        <v>2519</v>
      </c>
      <c r="D55" s="81" t="s">
        <v>2563</v>
      </c>
      <c r="E55" s="257" t="s">
        <v>2519</v>
      </c>
    </row>
    <row r="56" spans="1:5">
      <c r="A56" s="87">
        <v>53</v>
      </c>
      <c r="B56" s="88" t="s">
        <v>115</v>
      </c>
      <c r="C56" s="256" t="s">
        <v>2519</v>
      </c>
      <c r="D56" s="81" t="s">
        <v>2564</v>
      </c>
      <c r="E56" s="257" t="s">
        <v>2519</v>
      </c>
    </row>
    <row r="57" spans="1:5">
      <c r="A57" s="87">
        <v>54</v>
      </c>
      <c r="B57" s="88" t="s">
        <v>117</v>
      </c>
      <c r="C57" s="256" t="s">
        <v>2519</v>
      </c>
      <c r="D57" s="81" t="s">
        <v>2565</v>
      </c>
      <c r="E57" s="257" t="s">
        <v>2519</v>
      </c>
    </row>
    <row r="58" spans="1:5">
      <c r="A58" s="87">
        <v>55</v>
      </c>
      <c r="B58" s="88" t="s">
        <v>20</v>
      </c>
      <c r="C58" s="256" t="s">
        <v>2522</v>
      </c>
      <c r="D58" s="81" t="s">
        <v>2566</v>
      </c>
      <c r="E58" s="257" t="s">
        <v>2522</v>
      </c>
    </row>
    <row r="59" spans="1:5">
      <c r="A59" s="87">
        <v>56</v>
      </c>
      <c r="B59" s="88" t="s">
        <v>119</v>
      </c>
      <c r="C59" s="256" t="s">
        <v>2519</v>
      </c>
      <c r="D59" s="81" t="s">
        <v>2567</v>
      </c>
      <c r="E59" s="257" t="s">
        <v>2519</v>
      </c>
    </row>
    <row r="60" spans="1:5">
      <c r="A60" s="87">
        <v>57</v>
      </c>
      <c r="B60" s="88" t="s">
        <v>22</v>
      </c>
      <c r="C60" s="256" t="s">
        <v>2568</v>
      </c>
      <c r="D60" s="81" t="s">
        <v>2569</v>
      </c>
      <c r="E60" s="257" t="s">
        <v>2531</v>
      </c>
    </row>
    <row r="61" spans="1:5">
      <c r="A61" s="87">
        <v>58</v>
      </c>
      <c r="B61" s="89" t="s">
        <v>121</v>
      </c>
      <c r="C61" s="256" t="s">
        <v>2519</v>
      </c>
      <c r="D61" s="81" t="s">
        <v>2570</v>
      </c>
      <c r="E61" s="257" t="s">
        <v>2521</v>
      </c>
    </row>
    <row r="62" spans="1:5">
      <c r="A62" s="87">
        <v>59</v>
      </c>
      <c r="B62" s="88" t="s">
        <v>123</v>
      </c>
      <c r="C62" s="256" t="s">
        <v>2519</v>
      </c>
      <c r="D62" s="81" t="s">
        <v>2530</v>
      </c>
      <c r="E62" s="257" t="s">
        <v>2519</v>
      </c>
    </row>
    <row r="63" spans="1:5">
      <c r="A63" s="87">
        <v>60</v>
      </c>
      <c r="B63" s="88" t="s">
        <v>24</v>
      </c>
      <c r="C63" s="256" t="s">
        <v>2533</v>
      </c>
      <c r="D63" s="81" t="s">
        <v>2536</v>
      </c>
      <c r="E63" s="257" t="s">
        <v>2533</v>
      </c>
    </row>
    <row r="64" spans="1:5">
      <c r="A64" s="87">
        <v>61</v>
      </c>
      <c r="B64" s="88" t="s">
        <v>138</v>
      </c>
      <c r="C64" s="256" t="s">
        <v>2519</v>
      </c>
      <c r="D64" s="81" t="s">
        <v>2571</v>
      </c>
      <c r="E64" s="257" t="s">
        <v>2519</v>
      </c>
    </row>
    <row r="65" spans="1:5">
      <c r="A65" s="87">
        <v>62</v>
      </c>
      <c r="B65" s="88" t="s">
        <v>125</v>
      </c>
      <c r="C65" s="256" t="s">
        <v>2519</v>
      </c>
      <c r="D65" s="81" t="s">
        <v>2571</v>
      </c>
      <c r="E65" s="257" t="s">
        <v>2519</v>
      </c>
    </row>
    <row r="66" spans="1:5">
      <c r="A66" s="87">
        <v>63</v>
      </c>
      <c r="B66" s="88" t="s">
        <v>127</v>
      </c>
      <c r="C66" s="256" t="s">
        <v>2519</v>
      </c>
      <c r="D66" s="81" t="s">
        <v>2572</v>
      </c>
      <c r="E66" s="257" t="s">
        <v>2519</v>
      </c>
    </row>
    <row r="67" spans="1:5">
      <c r="A67" s="87">
        <v>64</v>
      </c>
      <c r="B67" s="88" t="s">
        <v>26</v>
      </c>
      <c r="C67" s="256" t="s">
        <v>2533</v>
      </c>
      <c r="D67" s="81" t="s">
        <v>2573</v>
      </c>
      <c r="E67" s="257" t="s">
        <v>2533</v>
      </c>
    </row>
    <row r="68" spans="1:5">
      <c r="A68" s="87">
        <v>65</v>
      </c>
      <c r="B68" s="88" t="s">
        <v>28</v>
      </c>
      <c r="C68" s="256" t="s">
        <v>2531</v>
      </c>
      <c r="D68" s="81" t="s">
        <v>2574</v>
      </c>
      <c r="E68" s="257" t="s">
        <v>2533</v>
      </c>
    </row>
    <row r="69" spans="1:5">
      <c r="A69" s="87">
        <v>66</v>
      </c>
      <c r="B69" s="88" t="s">
        <v>129</v>
      </c>
      <c r="C69" s="256" t="s">
        <v>2519</v>
      </c>
      <c r="D69" s="81" t="s">
        <v>2530</v>
      </c>
      <c r="E69" s="257" t="s">
        <v>2519</v>
      </c>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6D9D8-2C91-443B-9291-A1A0AE953660}">
  <dimension ref="B1:D7"/>
  <sheetViews>
    <sheetView workbookViewId="0">
      <selection sqref="A1:XFD1048576"/>
    </sheetView>
  </sheetViews>
  <sheetFormatPr defaultRowHeight="12.5"/>
  <cols>
    <col min="2" max="2" width="60.1796875" bestFit="1" customWidth="1"/>
    <col min="3" max="3" width="44" bestFit="1" customWidth="1"/>
    <col min="4" max="4" width="17.81640625" bestFit="1" customWidth="1"/>
    <col min="258" max="258" width="60.1796875" bestFit="1" customWidth="1"/>
    <col min="259" max="259" width="44" bestFit="1" customWidth="1"/>
    <col min="260" max="260" width="16.54296875" bestFit="1" customWidth="1"/>
    <col min="514" max="514" width="60.1796875" bestFit="1" customWidth="1"/>
    <col min="515" max="515" width="44" bestFit="1" customWidth="1"/>
    <col min="516" max="516" width="16.54296875" bestFit="1" customWidth="1"/>
    <col min="770" max="770" width="60.1796875" bestFit="1" customWidth="1"/>
    <col min="771" max="771" width="44" bestFit="1" customWidth="1"/>
    <col min="772" max="772" width="16.54296875" bestFit="1" customWidth="1"/>
    <col min="1026" max="1026" width="60.1796875" bestFit="1" customWidth="1"/>
    <col min="1027" max="1027" width="44" bestFit="1" customWidth="1"/>
    <col min="1028" max="1028" width="16.54296875" bestFit="1" customWidth="1"/>
    <col min="1282" max="1282" width="60.1796875" bestFit="1" customWidth="1"/>
    <col min="1283" max="1283" width="44" bestFit="1" customWidth="1"/>
    <col min="1284" max="1284" width="16.54296875" bestFit="1" customWidth="1"/>
    <col min="1538" max="1538" width="60.1796875" bestFit="1" customWidth="1"/>
    <col min="1539" max="1539" width="44" bestFit="1" customWidth="1"/>
    <col min="1540" max="1540" width="16.54296875" bestFit="1" customWidth="1"/>
    <col min="1794" max="1794" width="60.1796875" bestFit="1" customWidth="1"/>
    <col min="1795" max="1795" width="44" bestFit="1" customWidth="1"/>
    <col min="1796" max="1796" width="16.54296875" bestFit="1" customWidth="1"/>
    <col min="2050" max="2050" width="60.1796875" bestFit="1" customWidth="1"/>
    <col min="2051" max="2051" width="44" bestFit="1" customWidth="1"/>
    <col min="2052" max="2052" width="16.54296875" bestFit="1" customWidth="1"/>
    <col min="2306" max="2306" width="60.1796875" bestFit="1" customWidth="1"/>
    <col min="2307" max="2307" width="44" bestFit="1" customWidth="1"/>
    <col min="2308" max="2308" width="16.54296875" bestFit="1" customWidth="1"/>
    <col min="2562" max="2562" width="60.1796875" bestFit="1" customWidth="1"/>
    <col min="2563" max="2563" width="44" bestFit="1" customWidth="1"/>
    <col min="2564" max="2564" width="16.54296875" bestFit="1" customWidth="1"/>
    <col min="2818" max="2818" width="60.1796875" bestFit="1" customWidth="1"/>
    <col min="2819" max="2819" width="44" bestFit="1" customWidth="1"/>
    <col min="2820" max="2820" width="16.54296875" bestFit="1" customWidth="1"/>
    <col min="3074" max="3074" width="60.1796875" bestFit="1" customWidth="1"/>
    <col min="3075" max="3075" width="44" bestFit="1" customWidth="1"/>
    <col min="3076" max="3076" width="16.54296875" bestFit="1" customWidth="1"/>
    <col min="3330" max="3330" width="60.1796875" bestFit="1" customWidth="1"/>
    <col min="3331" max="3331" width="44" bestFit="1" customWidth="1"/>
    <col min="3332" max="3332" width="16.54296875" bestFit="1" customWidth="1"/>
    <col min="3586" max="3586" width="60.1796875" bestFit="1" customWidth="1"/>
    <col min="3587" max="3587" width="44" bestFit="1" customWidth="1"/>
    <col min="3588" max="3588" width="16.54296875" bestFit="1" customWidth="1"/>
    <col min="3842" max="3842" width="60.1796875" bestFit="1" customWidth="1"/>
    <col min="3843" max="3843" width="44" bestFit="1" customWidth="1"/>
    <col min="3844" max="3844" width="16.54296875" bestFit="1" customWidth="1"/>
    <col min="4098" max="4098" width="60.1796875" bestFit="1" customWidth="1"/>
    <col min="4099" max="4099" width="44" bestFit="1" customWidth="1"/>
    <col min="4100" max="4100" width="16.54296875" bestFit="1" customWidth="1"/>
    <col min="4354" max="4354" width="60.1796875" bestFit="1" customWidth="1"/>
    <col min="4355" max="4355" width="44" bestFit="1" customWidth="1"/>
    <col min="4356" max="4356" width="16.54296875" bestFit="1" customWidth="1"/>
    <col min="4610" max="4610" width="60.1796875" bestFit="1" customWidth="1"/>
    <col min="4611" max="4611" width="44" bestFit="1" customWidth="1"/>
    <col min="4612" max="4612" width="16.54296875" bestFit="1" customWidth="1"/>
    <col min="4866" max="4866" width="60.1796875" bestFit="1" customWidth="1"/>
    <col min="4867" max="4867" width="44" bestFit="1" customWidth="1"/>
    <col min="4868" max="4868" width="16.54296875" bestFit="1" customWidth="1"/>
    <col min="5122" max="5122" width="60.1796875" bestFit="1" customWidth="1"/>
    <col min="5123" max="5123" width="44" bestFit="1" customWidth="1"/>
    <col min="5124" max="5124" width="16.54296875" bestFit="1" customWidth="1"/>
    <col min="5378" max="5378" width="60.1796875" bestFit="1" customWidth="1"/>
    <col min="5379" max="5379" width="44" bestFit="1" customWidth="1"/>
    <col min="5380" max="5380" width="16.54296875" bestFit="1" customWidth="1"/>
    <col min="5634" max="5634" width="60.1796875" bestFit="1" customWidth="1"/>
    <col min="5635" max="5635" width="44" bestFit="1" customWidth="1"/>
    <col min="5636" max="5636" width="16.54296875" bestFit="1" customWidth="1"/>
    <col min="5890" max="5890" width="60.1796875" bestFit="1" customWidth="1"/>
    <col min="5891" max="5891" width="44" bestFit="1" customWidth="1"/>
    <col min="5892" max="5892" width="16.54296875" bestFit="1" customWidth="1"/>
    <col min="6146" max="6146" width="60.1796875" bestFit="1" customWidth="1"/>
    <col min="6147" max="6147" width="44" bestFit="1" customWidth="1"/>
    <col min="6148" max="6148" width="16.54296875" bestFit="1" customWidth="1"/>
    <col min="6402" max="6402" width="60.1796875" bestFit="1" customWidth="1"/>
    <col min="6403" max="6403" width="44" bestFit="1" customWidth="1"/>
    <col min="6404" max="6404" width="16.54296875" bestFit="1" customWidth="1"/>
    <col min="6658" max="6658" width="60.1796875" bestFit="1" customWidth="1"/>
    <col min="6659" max="6659" width="44" bestFit="1" customWidth="1"/>
    <col min="6660" max="6660" width="16.54296875" bestFit="1" customWidth="1"/>
    <col min="6914" max="6914" width="60.1796875" bestFit="1" customWidth="1"/>
    <col min="6915" max="6915" width="44" bestFit="1" customWidth="1"/>
    <col min="6916" max="6916" width="16.54296875" bestFit="1" customWidth="1"/>
    <col min="7170" max="7170" width="60.1796875" bestFit="1" customWidth="1"/>
    <col min="7171" max="7171" width="44" bestFit="1" customWidth="1"/>
    <col min="7172" max="7172" width="16.54296875" bestFit="1" customWidth="1"/>
    <col min="7426" max="7426" width="60.1796875" bestFit="1" customWidth="1"/>
    <col min="7427" max="7427" width="44" bestFit="1" customWidth="1"/>
    <col min="7428" max="7428" width="16.54296875" bestFit="1" customWidth="1"/>
    <col min="7682" max="7682" width="60.1796875" bestFit="1" customWidth="1"/>
    <col min="7683" max="7683" width="44" bestFit="1" customWidth="1"/>
    <col min="7684" max="7684" width="16.54296875" bestFit="1" customWidth="1"/>
    <col min="7938" max="7938" width="60.1796875" bestFit="1" customWidth="1"/>
    <col min="7939" max="7939" width="44" bestFit="1" customWidth="1"/>
    <col min="7940" max="7940" width="16.54296875" bestFit="1" customWidth="1"/>
    <col min="8194" max="8194" width="60.1796875" bestFit="1" customWidth="1"/>
    <col min="8195" max="8195" width="44" bestFit="1" customWidth="1"/>
    <col min="8196" max="8196" width="16.54296875" bestFit="1" customWidth="1"/>
    <col min="8450" max="8450" width="60.1796875" bestFit="1" customWidth="1"/>
    <col min="8451" max="8451" width="44" bestFit="1" customWidth="1"/>
    <col min="8452" max="8452" width="16.54296875" bestFit="1" customWidth="1"/>
    <col min="8706" max="8706" width="60.1796875" bestFit="1" customWidth="1"/>
    <col min="8707" max="8707" width="44" bestFit="1" customWidth="1"/>
    <col min="8708" max="8708" width="16.54296875" bestFit="1" customWidth="1"/>
    <col min="8962" max="8962" width="60.1796875" bestFit="1" customWidth="1"/>
    <col min="8963" max="8963" width="44" bestFit="1" customWidth="1"/>
    <col min="8964" max="8964" width="16.54296875" bestFit="1" customWidth="1"/>
    <col min="9218" max="9218" width="60.1796875" bestFit="1" customWidth="1"/>
    <col min="9219" max="9219" width="44" bestFit="1" customWidth="1"/>
    <col min="9220" max="9220" width="16.54296875" bestFit="1" customWidth="1"/>
    <col min="9474" max="9474" width="60.1796875" bestFit="1" customWidth="1"/>
    <col min="9475" max="9475" width="44" bestFit="1" customWidth="1"/>
    <col min="9476" max="9476" width="16.54296875" bestFit="1" customWidth="1"/>
    <col min="9730" max="9730" width="60.1796875" bestFit="1" customWidth="1"/>
    <col min="9731" max="9731" width="44" bestFit="1" customWidth="1"/>
    <col min="9732" max="9732" width="16.54296875" bestFit="1" customWidth="1"/>
    <col min="9986" max="9986" width="60.1796875" bestFit="1" customWidth="1"/>
    <col min="9987" max="9987" width="44" bestFit="1" customWidth="1"/>
    <col min="9988" max="9988" width="16.54296875" bestFit="1" customWidth="1"/>
    <col min="10242" max="10242" width="60.1796875" bestFit="1" customWidth="1"/>
    <col min="10243" max="10243" width="44" bestFit="1" customWidth="1"/>
    <col min="10244" max="10244" width="16.54296875" bestFit="1" customWidth="1"/>
    <col min="10498" max="10498" width="60.1796875" bestFit="1" customWidth="1"/>
    <col min="10499" max="10499" width="44" bestFit="1" customWidth="1"/>
    <col min="10500" max="10500" width="16.54296875" bestFit="1" customWidth="1"/>
    <col min="10754" max="10754" width="60.1796875" bestFit="1" customWidth="1"/>
    <col min="10755" max="10755" width="44" bestFit="1" customWidth="1"/>
    <col min="10756" max="10756" width="16.54296875" bestFit="1" customWidth="1"/>
    <col min="11010" max="11010" width="60.1796875" bestFit="1" customWidth="1"/>
    <col min="11011" max="11011" width="44" bestFit="1" customWidth="1"/>
    <col min="11012" max="11012" width="16.54296875" bestFit="1" customWidth="1"/>
    <col min="11266" max="11266" width="60.1796875" bestFit="1" customWidth="1"/>
    <col min="11267" max="11267" width="44" bestFit="1" customWidth="1"/>
    <col min="11268" max="11268" width="16.54296875" bestFit="1" customWidth="1"/>
    <col min="11522" max="11522" width="60.1796875" bestFit="1" customWidth="1"/>
    <col min="11523" max="11523" width="44" bestFit="1" customWidth="1"/>
    <col min="11524" max="11524" width="16.54296875" bestFit="1" customWidth="1"/>
    <col min="11778" max="11778" width="60.1796875" bestFit="1" customWidth="1"/>
    <col min="11779" max="11779" width="44" bestFit="1" customWidth="1"/>
    <col min="11780" max="11780" width="16.54296875" bestFit="1" customWidth="1"/>
    <col min="12034" max="12034" width="60.1796875" bestFit="1" customWidth="1"/>
    <col min="12035" max="12035" width="44" bestFit="1" customWidth="1"/>
    <col min="12036" max="12036" width="16.54296875" bestFit="1" customWidth="1"/>
    <col min="12290" max="12290" width="60.1796875" bestFit="1" customWidth="1"/>
    <col min="12291" max="12291" width="44" bestFit="1" customWidth="1"/>
    <col min="12292" max="12292" width="16.54296875" bestFit="1" customWidth="1"/>
    <col min="12546" max="12546" width="60.1796875" bestFit="1" customWidth="1"/>
    <col min="12547" max="12547" width="44" bestFit="1" customWidth="1"/>
    <col min="12548" max="12548" width="16.54296875" bestFit="1" customWidth="1"/>
    <col min="12802" max="12802" width="60.1796875" bestFit="1" customWidth="1"/>
    <col min="12803" max="12803" width="44" bestFit="1" customWidth="1"/>
    <col min="12804" max="12804" width="16.54296875" bestFit="1" customWidth="1"/>
    <col min="13058" max="13058" width="60.1796875" bestFit="1" customWidth="1"/>
    <col min="13059" max="13059" width="44" bestFit="1" customWidth="1"/>
    <col min="13060" max="13060" width="16.54296875" bestFit="1" customWidth="1"/>
    <col min="13314" max="13314" width="60.1796875" bestFit="1" customWidth="1"/>
    <col min="13315" max="13315" width="44" bestFit="1" customWidth="1"/>
    <col min="13316" max="13316" width="16.54296875" bestFit="1" customWidth="1"/>
    <col min="13570" max="13570" width="60.1796875" bestFit="1" customWidth="1"/>
    <col min="13571" max="13571" width="44" bestFit="1" customWidth="1"/>
    <col min="13572" max="13572" width="16.54296875" bestFit="1" customWidth="1"/>
    <col min="13826" max="13826" width="60.1796875" bestFit="1" customWidth="1"/>
    <col min="13827" max="13827" width="44" bestFit="1" customWidth="1"/>
    <col min="13828" max="13828" width="16.54296875" bestFit="1" customWidth="1"/>
    <col min="14082" max="14082" width="60.1796875" bestFit="1" customWidth="1"/>
    <col min="14083" max="14083" width="44" bestFit="1" customWidth="1"/>
    <col min="14084" max="14084" width="16.54296875" bestFit="1" customWidth="1"/>
    <col min="14338" max="14338" width="60.1796875" bestFit="1" customWidth="1"/>
    <col min="14339" max="14339" width="44" bestFit="1" customWidth="1"/>
    <col min="14340" max="14340" width="16.54296875" bestFit="1" customWidth="1"/>
    <col min="14594" max="14594" width="60.1796875" bestFit="1" customWidth="1"/>
    <col min="14595" max="14595" width="44" bestFit="1" customWidth="1"/>
    <col min="14596" max="14596" width="16.54296875" bestFit="1" customWidth="1"/>
    <col min="14850" max="14850" width="60.1796875" bestFit="1" customWidth="1"/>
    <col min="14851" max="14851" width="44" bestFit="1" customWidth="1"/>
    <col min="14852" max="14852" width="16.54296875" bestFit="1" customWidth="1"/>
    <col min="15106" max="15106" width="60.1796875" bestFit="1" customWidth="1"/>
    <col min="15107" max="15107" width="44" bestFit="1" customWidth="1"/>
    <col min="15108" max="15108" width="16.54296875" bestFit="1" customWidth="1"/>
    <col min="15362" max="15362" width="60.1796875" bestFit="1" customWidth="1"/>
    <col min="15363" max="15363" width="44" bestFit="1" customWidth="1"/>
    <col min="15364" max="15364" width="16.54296875" bestFit="1" customWidth="1"/>
    <col min="15618" max="15618" width="60.1796875" bestFit="1" customWidth="1"/>
    <col min="15619" max="15619" width="44" bestFit="1" customWidth="1"/>
    <col min="15620" max="15620" width="16.54296875" bestFit="1" customWidth="1"/>
    <col min="15874" max="15874" width="60.1796875" bestFit="1" customWidth="1"/>
    <col min="15875" max="15875" width="44" bestFit="1" customWidth="1"/>
    <col min="15876" max="15876" width="16.54296875" bestFit="1" customWidth="1"/>
    <col min="16130" max="16130" width="60.1796875" bestFit="1" customWidth="1"/>
    <col min="16131" max="16131" width="44" bestFit="1" customWidth="1"/>
    <col min="16132" max="16132" width="16.54296875" bestFit="1" customWidth="1"/>
  </cols>
  <sheetData>
    <row r="1" spans="2:4" ht="13" thickBot="1"/>
    <row r="2" spans="2:4" ht="16" thickBot="1">
      <c r="B2" s="273" t="s">
        <v>2508</v>
      </c>
      <c r="C2" s="274"/>
      <c r="D2" s="275"/>
    </row>
    <row r="3" spans="2:4" ht="13" thickBot="1">
      <c r="B3" s="74"/>
      <c r="C3" s="75"/>
      <c r="D3" s="76"/>
    </row>
    <row r="4" spans="2:4" ht="13.5" thickBot="1">
      <c r="B4" s="77" t="s">
        <v>2509</v>
      </c>
      <c r="C4" s="78" t="s">
        <v>2510</v>
      </c>
      <c r="D4" s="79" t="s">
        <v>2511</v>
      </c>
    </row>
    <row r="5" spans="2:4">
      <c r="B5" s="80" t="s">
        <v>14</v>
      </c>
      <c r="C5" s="81" t="s">
        <v>2512</v>
      </c>
      <c r="D5" s="82">
        <v>0.27839999999999998</v>
      </c>
    </row>
    <row r="6" spans="2:4">
      <c r="B6" s="80" t="s">
        <v>16</v>
      </c>
      <c r="C6" s="81" t="s">
        <v>2513</v>
      </c>
      <c r="D6" s="82">
        <v>0.51280000000000003</v>
      </c>
    </row>
    <row r="7" spans="2:4" ht="13" thickBot="1">
      <c r="B7" s="83" t="s">
        <v>18</v>
      </c>
      <c r="C7" s="84" t="s">
        <v>2514</v>
      </c>
      <c r="D7" s="85">
        <v>0.34760000000000002</v>
      </c>
    </row>
  </sheetData>
  <mergeCells count="1">
    <mergeCell ref="B2:D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630A7-7A2A-4C3C-9500-3FC131ABD6CB}">
  <sheetPr codeName="Sheet137"/>
  <dimension ref="A1:CB146"/>
  <sheetViews>
    <sheetView topLeftCell="D72" workbookViewId="0">
      <selection activeCell="F81" sqref="F81"/>
    </sheetView>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138</v>
      </c>
      <c r="C1" s="276"/>
      <c r="D1" s="276"/>
      <c r="E1" s="276"/>
    </row>
    <row r="3" spans="1:9" ht="14.5">
      <c r="B3" s="5" t="s">
        <v>138</v>
      </c>
      <c r="C3" s="277"/>
      <c r="D3" s="278"/>
      <c r="E3" s="6"/>
    </row>
    <row r="4" spans="1:9" ht="14.5">
      <c r="B4" s="7" t="s">
        <v>139</v>
      </c>
      <c r="C4" s="277"/>
      <c r="D4" s="278"/>
      <c r="E4" s="6"/>
    </row>
    <row r="5" spans="1:9" ht="14.5">
      <c r="B5" s="7" t="s">
        <v>140</v>
      </c>
      <c r="C5" s="277"/>
      <c r="D5" s="278"/>
      <c r="E5" s="6"/>
    </row>
    <row r="6" spans="1:9" ht="14.5">
      <c r="B6" s="7" t="s">
        <v>141</v>
      </c>
      <c r="C6" s="277"/>
      <c r="D6" s="278"/>
      <c r="E6" s="6"/>
    </row>
    <row r="7" spans="1:9" ht="14.5">
      <c r="B7" s="7" t="s">
        <v>142</v>
      </c>
      <c r="C7" s="277"/>
      <c r="D7" s="278"/>
      <c r="E7" s="6"/>
    </row>
    <row r="8" spans="1:9" ht="29">
      <c r="B8" s="7" t="s">
        <v>143</v>
      </c>
      <c r="C8" s="8" t="s">
        <v>144</v>
      </c>
      <c r="D8" s="8" t="s">
        <v>145</v>
      </c>
      <c r="E8" s="6"/>
    </row>
    <row r="12" spans="1:9">
      <c r="B12" s="1" t="s">
        <v>3001</v>
      </c>
    </row>
    <row r="14" spans="1:9" ht="13">
      <c r="B14" s="9" t="s">
        <v>146</v>
      </c>
      <c r="C14" s="10" t="s">
        <v>147</v>
      </c>
      <c r="D14" s="9" t="s">
        <v>148</v>
      </c>
      <c r="E14" s="9" t="s">
        <v>149</v>
      </c>
      <c r="F14" s="13" t="s">
        <v>156</v>
      </c>
      <c r="G14" s="13" t="s">
        <v>157</v>
      </c>
      <c r="H14" s="13" t="s">
        <v>158</v>
      </c>
      <c r="I14" s="2" t="s">
        <v>159</v>
      </c>
    </row>
    <row r="15" spans="1:9" ht="13">
      <c r="B15" s="2" t="s">
        <v>160</v>
      </c>
    </row>
    <row r="16" spans="1:9" ht="13">
      <c r="B16" s="2" t="s">
        <v>150</v>
      </c>
    </row>
    <row r="17" spans="2:8">
      <c r="B17" s="1" t="s">
        <v>125</v>
      </c>
      <c r="C17" s="11" t="s">
        <v>151</v>
      </c>
      <c r="D17" s="1" t="s">
        <v>152</v>
      </c>
      <c r="E17" s="1" t="s">
        <v>153</v>
      </c>
      <c r="F17" s="4">
        <v>460907665</v>
      </c>
      <c r="G17" s="4">
        <v>116609.64</v>
      </c>
      <c r="H17" s="4">
        <v>99.93</v>
      </c>
    </row>
    <row r="18" spans="2:8" ht="13">
      <c r="B18" s="2" t="s">
        <v>161</v>
      </c>
      <c r="C18" s="12"/>
      <c r="D18" s="2"/>
      <c r="E18" s="2"/>
      <c r="F18" s="14"/>
      <c r="G18" s="14">
        <f>SUM(G14:G17)</f>
        <v>116609.64</v>
      </c>
      <c r="H18" s="14">
        <f>SUM(H14:H17)</f>
        <v>99.93</v>
      </c>
    </row>
    <row r="19" spans="2:8" ht="13">
      <c r="B19" s="2" t="s">
        <v>154</v>
      </c>
      <c r="C19" s="12"/>
      <c r="D19" s="2"/>
      <c r="E19" s="2"/>
      <c r="F19" s="14"/>
      <c r="G19" s="14">
        <v>116609.64</v>
      </c>
      <c r="H19" s="14">
        <v>99.93</v>
      </c>
    </row>
    <row r="20" spans="2:8" ht="13">
      <c r="B20" s="2" t="s">
        <v>155</v>
      </c>
      <c r="C20" s="12"/>
      <c r="D20" s="2"/>
      <c r="E20" s="2"/>
      <c r="F20" s="14"/>
      <c r="G20" s="14">
        <v>77.833641189994523</v>
      </c>
      <c r="H20" s="14">
        <v>6.9999999999993179E-2</v>
      </c>
    </row>
    <row r="21" spans="2:8" ht="13">
      <c r="B21" s="2" t="s">
        <v>162</v>
      </c>
      <c r="C21" s="12"/>
      <c r="D21" s="2"/>
      <c r="E21" s="2"/>
      <c r="F21" s="14"/>
      <c r="G21" s="14">
        <v>116687.47364118999</v>
      </c>
      <c r="H21" s="14">
        <v>100</v>
      </c>
    </row>
    <row r="22" spans="2:8">
      <c r="B22" s="1" t="s">
        <v>163</v>
      </c>
    </row>
    <row r="23" spans="2:8">
      <c r="B23" s="1" t="s">
        <v>164</v>
      </c>
    </row>
    <row r="24" spans="2:8">
      <c r="B24" s="1" t="s">
        <v>165</v>
      </c>
      <c r="C24" s="11" t="s">
        <v>166</v>
      </c>
    </row>
    <row r="26" spans="2:8" ht="26">
      <c r="B26" s="15" t="s">
        <v>167</v>
      </c>
      <c r="C26" s="11" t="s">
        <v>168</v>
      </c>
    </row>
    <row r="27" spans="2:8" ht="13">
      <c r="B27" s="2"/>
    </row>
    <row r="28" spans="2:8" ht="13">
      <c r="B28" s="2" t="s">
        <v>169</v>
      </c>
      <c r="C28" s="11" t="s">
        <v>168</v>
      </c>
    </row>
    <row r="29" spans="2:8" ht="13">
      <c r="B29" s="2" t="s">
        <v>170</v>
      </c>
      <c r="C29" s="11" t="s">
        <v>168</v>
      </c>
    </row>
    <row r="30" spans="2:8" ht="13">
      <c r="B30" s="2" t="s">
        <v>171</v>
      </c>
      <c r="C30" s="11" t="s">
        <v>172</v>
      </c>
    </row>
    <row r="31" spans="2:8" ht="13">
      <c r="B31" s="2" t="s">
        <v>173</v>
      </c>
      <c r="C31" s="12"/>
    </row>
    <row r="32" spans="2:8" ht="13">
      <c r="B32" s="2" t="s">
        <v>174</v>
      </c>
      <c r="C32" s="12"/>
    </row>
    <row r="33" spans="2:3" ht="13">
      <c r="B33" s="2" t="s">
        <v>175</v>
      </c>
      <c r="C33" s="12"/>
    </row>
    <row r="34" spans="2:3" ht="13">
      <c r="B34" s="2" t="s">
        <v>176</v>
      </c>
      <c r="C34" s="12"/>
    </row>
    <row r="35" spans="2:3" ht="13">
      <c r="B35" s="2" t="s">
        <v>177</v>
      </c>
      <c r="C35" s="12"/>
    </row>
    <row r="36" spans="2:3" ht="13">
      <c r="B36" s="2" t="s">
        <v>178</v>
      </c>
      <c r="C36" s="12"/>
    </row>
    <row r="37" spans="2:3" ht="13">
      <c r="B37" s="2" t="s">
        <v>179</v>
      </c>
      <c r="C37" s="12"/>
    </row>
    <row r="38" spans="2:3" ht="13">
      <c r="B38" s="2" t="s">
        <v>180</v>
      </c>
      <c r="C38" s="12"/>
    </row>
    <row r="39" spans="2:3" ht="13">
      <c r="B39" s="2" t="s">
        <v>181</v>
      </c>
      <c r="C39" s="12"/>
    </row>
    <row r="40" spans="2:3">
      <c r="B40" s="1" t="s">
        <v>182</v>
      </c>
    </row>
    <row r="41" spans="2:3" ht="13">
      <c r="B41" s="2" t="s">
        <v>729</v>
      </c>
    </row>
    <row r="42" spans="2:3" ht="14.5">
      <c r="B42" s="16"/>
      <c r="C42" s="17" t="s">
        <v>183</v>
      </c>
    </row>
    <row r="43" spans="2:3" ht="14.5">
      <c r="B43" s="16" t="s">
        <v>184</v>
      </c>
      <c r="C43" s="18" t="s">
        <v>138</v>
      </c>
    </row>
    <row r="44" spans="2:3" ht="14.5">
      <c r="B44" s="16" t="s">
        <v>185</v>
      </c>
      <c r="C44" s="17"/>
    </row>
    <row r="45" spans="2:3" ht="14.5">
      <c r="B45" s="16"/>
      <c r="C45" s="17"/>
    </row>
    <row r="46" spans="2:3" ht="14.5">
      <c r="B46" s="16" t="s">
        <v>186</v>
      </c>
      <c r="C46" s="17"/>
    </row>
    <row r="47" spans="2:3" ht="14.5">
      <c r="B47" s="16"/>
      <c r="C47" s="17"/>
    </row>
    <row r="48" spans="2:3" ht="14.5">
      <c r="B48" s="16" t="s">
        <v>187</v>
      </c>
      <c r="C48" s="17"/>
    </row>
    <row r="49" spans="2:7" ht="14.5">
      <c r="B49" s="16" t="s">
        <v>188</v>
      </c>
      <c r="C49" s="17"/>
    </row>
    <row r="50" spans="2:7" ht="14.5">
      <c r="B50" s="16"/>
      <c r="C50" s="17"/>
    </row>
    <row r="51" spans="2:7" ht="14.5">
      <c r="B51" s="16" t="s">
        <v>189</v>
      </c>
      <c r="C51" s="17" t="s">
        <v>166</v>
      </c>
    </row>
    <row r="52" spans="2:7" ht="14.5">
      <c r="B52" s="279" t="s">
        <v>190</v>
      </c>
      <c r="C52" s="279"/>
    </row>
    <row r="54" spans="2:7" ht="14.5">
      <c r="B54" s="16" t="s">
        <v>191</v>
      </c>
      <c r="C54" s="17"/>
      <c r="D54" s="16"/>
    </row>
    <row r="55" spans="2:7" ht="29">
      <c r="B55" s="19" t="s">
        <v>192</v>
      </c>
      <c r="C55" s="18" t="s">
        <v>193</v>
      </c>
      <c r="D55" s="19" t="s">
        <v>194</v>
      </c>
    </row>
    <row r="56" spans="2:7" ht="14.5">
      <c r="B56" s="16" t="s">
        <v>168</v>
      </c>
      <c r="C56" s="17" t="s">
        <v>168</v>
      </c>
      <c r="D56" s="16" t="s">
        <v>168</v>
      </c>
    </row>
    <row r="58" spans="2:7" ht="13">
      <c r="B58" s="20" t="s">
        <v>195</v>
      </c>
      <c r="C58" s="21">
        <v>46173</v>
      </c>
      <c r="D58" s="22"/>
      <c r="E58" s="23"/>
      <c r="F58" s="24"/>
    </row>
    <row r="59" spans="2:7" ht="13">
      <c r="B59" s="20" t="s">
        <v>196</v>
      </c>
      <c r="C59" s="25" t="s">
        <v>197</v>
      </c>
      <c r="D59" s="20" t="s">
        <v>198</v>
      </c>
      <c r="E59" s="26" t="s">
        <v>199</v>
      </c>
      <c r="F59" s="27" t="s">
        <v>200</v>
      </c>
      <c r="G59" s="14"/>
    </row>
    <row r="60" spans="2:7">
      <c r="B60" s="28" t="s">
        <v>168</v>
      </c>
      <c r="C60" s="29" t="s">
        <v>168</v>
      </c>
      <c r="D60" s="28" t="s">
        <v>168</v>
      </c>
      <c r="E60" s="30" t="s">
        <v>168</v>
      </c>
      <c r="F60" s="31" t="s">
        <v>168</v>
      </c>
    </row>
    <row r="63" spans="2:7" ht="13">
      <c r="B63" s="2" t="s">
        <v>201</v>
      </c>
    </row>
    <row r="64" spans="2:7" ht="13">
      <c r="B64" s="2"/>
    </row>
    <row r="65" spans="2:6" ht="13">
      <c r="B65" s="2" t="s">
        <v>202</v>
      </c>
    </row>
    <row r="66" spans="2:6" ht="13">
      <c r="B66" s="20" t="s">
        <v>203</v>
      </c>
      <c r="C66" s="25" t="s">
        <v>204</v>
      </c>
      <c r="D66" s="2"/>
    </row>
    <row r="67" spans="2:6">
      <c r="B67" s="22" t="s">
        <v>168</v>
      </c>
      <c r="C67" s="32" t="s">
        <v>168</v>
      </c>
    </row>
    <row r="69" spans="2:6" ht="13">
      <c r="B69" s="20" t="s">
        <v>205</v>
      </c>
      <c r="C69" s="25" t="s">
        <v>204</v>
      </c>
    </row>
    <row r="70" spans="2:6">
      <c r="B70" s="22" t="s">
        <v>168</v>
      </c>
      <c r="C70" s="32" t="s">
        <v>168</v>
      </c>
    </row>
    <row r="72" spans="2:6" ht="13">
      <c r="B72" s="20" t="s">
        <v>206</v>
      </c>
      <c r="C72" s="25" t="s">
        <v>207</v>
      </c>
    </row>
    <row r="73" spans="2:6">
      <c r="B73" s="22" t="s">
        <v>168</v>
      </c>
      <c r="C73" s="32" t="s">
        <v>168</v>
      </c>
    </row>
    <row r="75" spans="2:6" ht="13">
      <c r="B75" s="26" t="s">
        <v>208</v>
      </c>
      <c r="C75" s="25" t="s">
        <v>207</v>
      </c>
    </row>
    <row r="76" spans="2:6">
      <c r="B76" s="23" t="s">
        <v>168</v>
      </c>
      <c r="C76" s="32" t="s">
        <v>168</v>
      </c>
    </row>
    <row r="78" spans="2:6" ht="13">
      <c r="B78" s="20" t="s">
        <v>209</v>
      </c>
      <c r="C78" s="25" t="s">
        <v>168</v>
      </c>
    </row>
    <row r="80" spans="2:6" ht="13">
      <c r="B80" s="20" t="s">
        <v>210</v>
      </c>
      <c r="C80" s="21">
        <v>46173</v>
      </c>
      <c r="D80" s="22"/>
      <c r="E80" s="23"/>
      <c r="F80" s="24"/>
    </row>
    <row r="81" spans="2:7" ht="13">
      <c r="B81" s="20" t="s">
        <v>196</v>
      </c>
      <c r="C81" s="25" t="s">
        <v>197</v>
      </c>
      <c r="D81" s="20" t="s">
        <v>198</v>
      </c>
      <c r="E81" s="26" t="s">
        <v>199</v>
      </c>
      <c r="F81" s="27" t="s">
        <v>200</v>
      </c>
      <c r="G81" s="14"/>
    </row>
    <row r="82" spans="2:7">
      <c r="B82" s="28" t="s">
        <v>168</v>
      </c>
      <c r="C82" s="29" t="s">
        <v>168</v>
      </c>
      <c r="D82" s="28" t="s">
        <v>168</v>
      </c>
      <c r="E82" s="30" t="s">
        <v>168</v>
      </c>
      <c r="F82" s="31" t="s">
        <v>168</v>
      </c>
    </row>
    <row r="83" spans="2:7" ht="13">
      <c r="B83" s="2" t="s">
        <v>201</v>
      </c>
    </row>
    <row r="84" spans="2:7" ht="13">
      <c r="B84" s="2"/>
    </row>
    <row r="85" spans="2:7" ht="13">
      <c r="B85" s="2" t="s">
        <v>202</v>
      </c>
    </row>
    <row r="86" spans="2:7" ht="13">
      <c r="B86" s="20" t="s">
        <v>203</v>
      </c>
      <c r="C86" s="25" t="s">
        <v>204</v>
      </c>
      <c r="D86" s="2"/>
    </row>
    <row r="87" spans="2:7">
      <c r="B87" s="22" t="s">
        <v>168</v>
      </c>
      <c r="C87" s="32" t="s">
        <v>168</v>
      </c>
    </row>
    <row r="89" spans="2:7" ht="13">
      <c r="B89" s="20" t="s">
        <v>205</v>
      </c>
      <c r="C89" s="25" t="s">
        <v>204</v>
      </c>
    </row>
    <row r="90" spans="2:7">
      <c r="B90" s="22" t="s">
        <v>168</v>
      </c>
      <c r="C90" s="32" t="s">
        <v>168</v>
      </c>
    </row>
    <row r="92" spans="2:7" ht="13">
      <c r="B92" s="20" t="s">
        <v>206</v>
      </c>
      <c r="C92" s="25" t="s">
        <v>207</v>
      </c>
    </row>
    <row r="93" spans="2:7">
      <c r="B93" s="22" t="s">
        <v>168</v>
      </c>
      <c r="C93" s="32" t="s">
        <v>168</v>
      </c>
    </row>
    <row r="95" spans="2:7" ht="13">
      <c r="B95" s="26" t="s">
        <v>208</v>
      </c>
      <c r="C95" s="25" t="s">
        <v>207</v>
      </c>
    </row>
    <row r="96" spans="2:7">
      <c r="B96" s="23" t="s">
        <v>168</v>
      </c>
      <c r="C96" s="32" t="s">
        <v>168</v>
      </c>
    </row>
    <row r="98" spans="2:80" ht="13">
      <c r="B98" s="20" t="s">
        <v>209</v>
      </c>
      <c r="C98" s="25" t="s">
        <v>168</v>
      </c>
    </row>
    <row r="101" spans="2:80" ht="13">
      <c r="B101" s="2" t="s">
        <v>211</v>
      </c>
    </row>
    <row r="103" spans="2:80" ht="13">
      <c r="B103" s="20" t="s">
        <v>196</v>
      </c>
      <c r="C103" s="25" t="s">
        <v>212</v>
      </c>
      <c r="D103" s="20" t="s">
        <v>213</v>
      </c>
      <c r="E103" s="20" t="s">
        <v>214</v>
      </c>
      <c r="F103" s="14"/>
    </row>
    <row r="104" spans="2:80">
      <c r="B104" s="22" t="s">
        <v>168</v>
      </c>
      <c r="C104" s="32" t="s">
        <v>168</v>
      </c>
      <c r="D104" s="22" t="s">
        <v>168</v>
      </c>
      <c r="E104" s="22" t="s">
        <v>168</v>
      </c>
    </row>
    <row r="107" spans="2:80" ht="13">
      <c r="B107" s="2" t="s">
        <v>215</v>
      </c>
      <c r="C107" s="12" t="s">
        <v>168</v>
      </c>
      <c r="D107" s="2"/>
      <c r="E107" s="2"/>
      <c r="F107" s="14"/>
      <c r="G107" s="14"/>
      <c r="H107" s="14"/>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row>
    <row r="109" spans="2:80" ht="13">
      <c r="B109" s="2" t="s">
        <v>216</v>
      </c>
    </row>
    <row r="111" spans="2:80" ht="13">
      <c r="B111" s="20" t="s">
        <v>217</v>
      </c>
      <c r="C111" s="25" t="s">
        <v>204</v>
      </c>
      <c r="D111" s="2"/>
    </row>
    <row r="112" spans="2:80">
      <c r="B112" s="22" t="s">
        <v>168</v>
      </c>
      <c r="C112" s="32" t="s">
        <v>168</v>
      </c>
    </row>
    <row r="115" spans="2:80" ht="13">
      <c r="B115" s="20" t="s">
        <v>218</v>
      </c>
      <c r="C115" s="25" t="s">
        <v>219</v>
      </c>
      <c r="D115" s="2"/>
    </row>
    <row r="116" spans="2:80">
      <c r="B116" s="22" t="s">
        <v>168</v>
      </c>
      <c r="C116" s="32" t="s">
        <v>168</v>
      </c>
    </row>
    <row r="119" spans="2:80" ht="13">
      <c r="B119" s="2" t="s">
        <v>220</v>
      </c>
    </row>
    <row r="122" spans="2:80" ht="13">
      <c r="B122" s="2" t="s">
        <v>221</v>
      </c>
    </row>
    <row r="124" spans="2:80" ht="13">
      <c r="B124" s="20" t="s">
        <v>196</v>
      </c>
      <c r="C124" s="25" t="s">
        <v>222</v>
      </c>
      <c r="D124" s="20" t="s">
        <v>212</v>
      </c>
      <c r="E124" s="20" t="s">
        <v>213</v>
      </c>
      <c r="F124" s="27" t="s">
        <v>214</v>
      </c>
      <c r="G124" s="14"/>
    </row>
    <row r="125" spans="2:80">
      <c r="B125" s="22" t="s">
        <v>168</v>
      </c>
      <c r="C125" s="32" t="s">
        <v>168</v>
      </c>
      <c r="D125" s="22" t="s">
        <v>168</v>
      </c>
      <c r="E125" s="22" t="s">
        <v>168</v>
      </c>
      <c r="F125" s="33" t="s">
        <v>168</v>
      </c>
    </row>
    <row r="128" spans="2:80" ht="13">
      <c r="B128" s="2" t="s">
        <v>215</v>
      </c>
      <c r="C128" s="12" t="s">
        <v>168</v>
      </c>
      <c r="D128" s="2"/>
      <c r="E128" s="2"/>
      <c r="F128" s="14"/>
      <c r="G128" s="14"/>
      <c r="H128" s="14"/>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row>
    <row r="130" spans="2:7" ht="13">
      <c r="B130" s="2" t="s">
        <v>216</v>
      </c>
    </row>
    <row r="132" spans="2:7" ht="13">
      <c r="B132" s="20" t="s">
        <v>217</v>
      </c>
      <c r="C132" s="25" t="s">
        <v>204</v>
      </c>
      <c r="D132" s="2"/>
    </row>
    <row r="133" spans="2:7">
      <c r="B133" s="22" t="s">
        <v>168</v>
      </c>
      <c r="C133" s="32" t="s">
        <v>168</v>
      </c>
    </row>
    <row r="136" spans="2:7" ht="13">
      <c r="B136" s="20" t="s">
        <v>218</v>
      </c>
      <c r="C136" s="25" t="s">
        <v>219</v>
      </c>
      <c r="D136" s="2"/>
    </row>
    <row r="137" spans="2:7">
      <c r="B137" s="22" t="s">
        <v>168</v>
      </c>
      <c r="C137" s="32" t="s">
        <v>168</v>
      </c>
    </row>
    <row r="140" spans="2:7" ht="13">
      <c r="B140" s="2" t="s">
        <v>220</v>
      </c>
    </row>
    <row r="143" spans="2:7" ht="13">
      <c r="B143" s="2" t="s">
        <v>223</v>
      </c>
    </row>
    <row r="144" spans="2:7" ht="13">
      <c r="B144" s="20" t="s">
        <v>196</v>
      </c>
      <c r="C144" s="25" t="s">
        <v>224</v>
      </c>
      <c r="D144" s="20" t="s">
        <v>225</v>
      </c>
      <c r="E144" s="20" t="s">
        <v>226</v>
      </c>
      <c r="F144" s="27" t="s">
        <v>227</v>
      </c>
      <c r="G144" s="14"/>
    </row>
    <row r="145" spans="2:6">
      <c r="B145" s="22" t="s">
        <v>168</v>
      </c>
      <c r="C145" s="32" t="s">
        <v>168</v>
      </c>
      <c r="D145" s="22" t="s">
        <v>168</v>
      </c>
      <c r="E145" s="22" t="s">
        <v>168</v>
      </c>
      <c r="F145" s="33" t="s">
        <v>168</v>
      </c>
    </row>
    <row r="146" spans="2:6">
      <c r="B146" s="1" t="s">
        <v>2576</v>
      </c>
    </row>
  </sheetData>
  <mergeCells count="4">
    <mergeCell ref="B1:E1"/>
    <mergeCell ref="C3:C7"/>
    <mergeCell ref="D3:D7"/>
    <mergeCell ref="B52:C52"/>
  </mergeCells>
  <hyperlinks>
    <hyperlink ref="A1" location="Index!A1" display="Index" xr:uid="{EFFF475E-CE26-409B-988E-234F4A274835}"/>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4DE18-C8C1-4F65-B1B7-3F862A5ED49F}">
  <sheetPr codeName="Sheet136"/>
  <dimension ref="A1:CB146"/>
  <sheetViews>
    <sheetView topLeftCell="D72" workbookViewId="0">
      <selection activeCell="F81" sqref="F81"/>
    </sheetView>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134</v>
      </c>
      <c r="C1" s="276"/>
      <c r="D1" s="276"/>
      <c r="E1" s="276"/>
    </row>
    <row r="3" spans="1:9" ht="14.5">
      <c r="B3" s="5" t="s">
        <v>134</v>
      </c>
      <c r="C3" s="277"/>
      <c r="D3" s="278"/>
      <c r="E3" s="6"/>
    </row>
    <row r="4" spans="1:9" ht="14.5">
      <c r="B4" s="7" t="s">
        <v>228</v>
      </c>
      <c r="C4" s="277"/>
      <c r="D4" s="278"/>
      <c r="E4" s="6"/>
    </row>
    <row r="5" spans="1:9" ht="14.5">
      <c r="B5" s="7" t="s">
        <v>140</v>
      </c>
      <c r="C5" s="277"/>
      <c r="D5" s="278"/>
      <c r="E5" s="6"/>
    </row>
    <row r="6" spans="1:9" ht="14.5">
      <c r="B6" s="7" t="s">
        <v>141</v>
      </c>
      <c r="C6" s="277"/>
      <c r="D6" s="278"/>
      <c r="E6" s="6"/>
    </row>
    <row r="7" spans="1:9" ht="14.5">
      <c r="B7" s="7" t="s">
        <v>229</v>
      </c>
      <c r="C7" s="277"/>
      <c r="D7" s="278"/>
      <c r="E7" s="6"/>
    </row>
    <row r="8" spans="1:9" ht="29">
      <c r="B8" s="7" t="s">
        <v>143</v>
      </c>
      <c r="C8" s="8" t="s">
        <v>144</v>
      </c>
      <c r="D8" s="8" t="s">
        <v>145</v>
      </c>
      <c r="E8" s="6"/>
    </row>
    <row r="12" spans="1:9">
      <c r="B12" s="1" t="s">
        <v>3001</v>
      </c>
    </row>
    <row r="14" spans="1:9" ht="13">
      <c r="B14" s="9" t="s">
        <v>146</v>
      </c>
      <c r="C14" s="10" t="s">
        <v>147</v>
      </c>
      <c r="D14" s="9" t="s">
        <v>148</v>
      </c>
      <c r="E14" s="9" t="s">
        <v>149</v>
      </c>
      <c r="F14" s="13" t="s">
        <v>156</v>
      </c>
      <c r="G14" s="13" t="s">
        <v>157</v>
      </c>
      <c r="H14" s="13" t="s">
        <v>158</v>
      </c>
      <c r="I14" s="2" t="s">
        <v>159</v>
      </c>
    </row>
    <row r="15" spans="1:9" ht="13">
      <c r="B15" s="2" t="s">
        <v>160</v>
      </c>
    </row>
    <row r="16" spans="1:9" ht="13">
      <c r="B16" s="2" t="s">
        <v>150</v>
      </c>
    </row>
    <row r="17" spans="2:8">
      <c r="B17" s="1" t="s">
        <v>63</v>
      </c>
      <c r="C17" s="11" t="s">
        <v>151</v>
      </c>
      <c r="D17" s="1" t="s">
        <v>152</v>
      </c>
      <c r="E17" s="1" t="s">
        <v>230</v>
      </c>
      <c r="F17" s="4">
        <v>954831349</v>
      </c>
      <c r="G17" s="4">
        <v>144084.04999999999</v>
      </c>
      <c r="H17" s="4">
        <v>99.68</v>
      </c>
    </row>
    <row r="18" spans="2:8" ht="13">
      <c r="B18" s="2" t="s">
        <v>161</v>
      </c>
      <c r="C18" s="12"/>
      <c r="D18" s="2"/>
      <c r="E18" s="2"/>
      <c r="F18" s="14"/>
      <c r="G18" s="14">
        <f>SUM(G14:G17)</f>
        <v>144084.04999999999</v>
      </c>
      <c r="H18" s="14">
        <f>SUM(H14:H17)</f>
        <v>99.68</v>
      </c>
    </row>
    <row r="19" spans="2:8" ht="13">
      <c r="B19" s="2" t="s">
        <v>154</v>
      </c>
      <c r="C19" s="12"/>
      <c r="D19" s="2"/>
      <c r="E19" s="2"/>
      <c r="F19" s="14"/>
      <c r="G19" s="14">
        <v>144084.04999999999</v>
      </c>
      <c r="H19" s="14">
        <v>99.68</v>
      </c>
    </row>
    <row r="20" spans="2:8" ht="13">
      <c r="B20" s="2" t="s">
        <v>155</v>
      </c>
      <c r="C20" s="12"/>
      <c r="D20" s="2"/>
      <c r="E20" s="2"/>
      <c r="F20" s="14"/>
      <c r="G20" s="14">
        <v>459.68955000001006</v>
      </c>
      <c r="H20" s="14">
        <v>0.31999999999999318</v>
      </c>
    </row>
    <row r="21" spans="2:8" ht="13">
      <c r="B21" s="2" t="s">
        <v>162</v>
      </c>
      <c r="C21" s="12"/>
      <c r="D21" s="2"/>
      <c r="E21" s="2"/>
      <c r="F21" s="14"/>
      <c r="G21" s="14">
        <v>144543.73955</v>
      </c>
      <c r="H21" s="14">
        <v>100</v>
      </c>
    </row>
    <row r="22" spans="2:8">
      <c r="B22" s="1" t="s">
        <v>163</v>
      </c>
    </row>
    <row r="23" spans="2:8">
      <c r="B23" s="1" t="s">
        <v>164</v>
      </c>
    </row>
    <row r="24" spans="2:8">
      <c r="B24" s="1" t="s">
        <v>165</v>
      </c>
      <c r="C24" s="11" t="s">
        <v>166</v>
      </c>
    </row>
    <row r="26" spans="2:8" ht="26">
      <c r="B26" s="15" t="s">
        <v>167</v>
      </c>
      <c r="C26" s="11" t="s">
        <v>168</v>
      </c>
    </row>
    <row r="27" spans="2:8" ht="13">
      <c r="B27" s="2"/>
    </row>
    <row r="28" spans="2:8" ht="13">
      <c r="B28" s="2" t="s">
        <v>169</v>
      </c>
      <c r="C28" s="11" t="s">
        <v>168</v>
      </c>
    </row>
    <row r="29" spans="2:8" ht="13">
      <c r="B29" s="2" t="s">
        <v>170</v>
      </c>
      <c r="C29" s="11" t="s">
        <v>168</v>
      </c>
    </row>
    <row r="30" spans="2:8" ht="13">
      <c r="B30" s="2" t="s">
        <v>171</v>
      </c>
      <c r="C30" s="11" t="s">
        <v>172</v>
      </c>
    </row>
    <row r="31" spans="2:8" ht="13">
      <c r="B31" s="2" t="s">
        <v>231</v>
      </c>
      <c r="C31" s="12"/>
    </row>
    <row r="32" spans="2:8" ht="13">
      <c r="B32" s="2" t="s">
        <v>232</v>
      </c>
      <c r="C32" s="12"/>
    </row>
    <row r="33" spans="2:3" ht="13">
      <c r="B33" s="2" t="s">
        <v>233</v>
      </c>
      <c r="C33" s="12"/>
    </row>
    <row r="34" spans="2:3" ht="13">
      <c r="B34" s="2" t="s">
        <v>234</v>
      </c>
      <c r="C34" s="12"/>
    </row>
    <row r="35" spans="2:3" ht="13">
      <c r="B35" s="2" t="s">
        <v>235</v>
      </c>
      <c r="C35" s="12"/>
    </row>
    <row r="36" spans="2:3" ht="13">
      <c r="B36" s="2" t="s">
        <v>236</v>
      </c>
      <c r="C36" s="12"/>
    </row>
    <row r="37" spans="2:3" ht="13">
      <c r="B37" s="2" t="s">
        <v>237</v>
      </c>
      <c r="C37" s="12"/>
    </row>
    <row r="38" spans="2:3" ht="13">
      <c r="B38" s="2" t="s">
        <v>238</v>
      </c>
      <c r="C38" s="12"/>
    </row>
    <row r="39" spans="2:3" ht="13">
      <c r="B39" s="2" t="s">
        <v>181</v>
      </c>
      <c r="C39" s="12"/>
    </row>
    <row r="40" spans="2:3">
      <c r="B40" s="1" t="s">
        <v>182</v>
      </c>
    </row>
    <row r="41" spans="2:3" ht="13">
      <c r="B41" s="2" t="s">
        <v>1214</v>
      </c>
    </row>
    <row r="42" spans="2:3" ht="14.5">
      <c r="B42" s="16"/>
      <c r="C42" s="17" t="s">
        <v>183</v>
      </c>
    </row>
    <row r="43" spans="2:3" ht="14.5">
      <c r="B43" s="16" t="s">
        <v>184</v>
      </c>
      <c r="C43" s="18" t="s">
        <v>134</v>
      </c>
    </row>
    <row r="44" spans="2:3" ht="14.5">
      <c r="B44" s="16" t="s">
        <v>185</v>
      </c>
      <c r="C44" s="17"/>
    </row>
    <row r="45" spans="2:3" ht="14.5">
      <c r="B45" s="16"/>
      <c r="C45" s="17"/>
    </row>
    <row r="46" spans="2:3" ht="14.5">
      <c r="B46" s="16" t="s">
        <v>186</v>
      </c>
      <c r="C46" s="17"/>
    </row>
    <row r="47" spans="2:3" ht="14.5">
      <c r="B47" s="16"/>
      <c r="C47" s="17"/>
    </row>
    <row r="48" spans="2:3" ht="14.5">
      <c r="B48" s="16" t="s">
        <v>187</v>
      </c>
      <c r="C48" s="17"/>
    </row>
    <row r="49" spans="2:7" ht="14.5">
      <c r="B49" s="16" t="s">
        <v>188</v>
      </c>
      <c r="C49" s="17"/>
    </row>
    <row r="50" spans="2:7" ht="14.5">
      <c r="B50" s="16"/>
      <c r="C50" s="17"/>
    </row>
    <row r="51" spans="2:7" ht="14.5">
      <c r="B51" s="16" t="s">
        <v>189</v>
      </c>
      <c r="C51" s="17" t="s">
        <v>166</v>
      </c>
    </row>
    <row r="52" spans="2:7" ht="14.5">
      <c r="B52" s="279" t="s">
        <v>190</v>
      </c>
      <c r="C52" s="279"/>
    </row>
    <row r="54" spans="2:7" ht="14.5">
      <c r="B54" s="16" t="s">
        <v>191</v>
      </c>
      <c r="C54" s="17"/>
      <c r="D54" s="16"/>
    </row>
    <row r="55" spans="2:7" ht="29">
      <c r="B55" s="19" t="s">
        <v>192</v>
      </c>
      <c r="C55" s="18" t="s">
        <v>193</v>
      </c>
      <c r="D55" s="19" t="s">
        <v>194</v>
      </c>
    </row>
    <row r="56" spans="2:7" ht="14.5">
      <c r="B56" s="16" t="s">
        <v>168</v>
      </c>
      <c r="C56" s="17" t="s">
        <v>168</v>
      </c>
      <c r="D56" s="16" t="s">
        <v>168</v>
      </c>
    </row>
    <row r="58" spans="2:7" ht="13">
      <c r="B58" s="20" t="s">
        <v>195</v>
      </c>
      <c r="C58" s="21">
        <v>46173</v>
      </c>
      <c r="D58" s="22"/>
      <c r="E58" s="23"/>
      <c r="F58" s="24"/>
    </row>
    <row r="59" spans="2:7" ht="13">
      <c r="B59" s="20" t="s">
        <v>196</v>
      </c>
      <c r="C59" s="25" t="s">
        <v>197</v>
      </c>
      <c r="D59" s="20" t="s">
        <v>198</v>
      </c>
      <c r="E59" s="26" t="s">
        <v>199</v>
      </c>
      <c r="F59" s="27" t="s">
        <v>200</v>
      </c>
      <c r="G59" s="14"/>
    </row>
    <row r="60" spans="2:7">
      <c r="B60" s="28" t="s">
        <v>168</v>
      </c>
      <c r="C60" s="29" t="s">
        <v>168</v>
      </c>
      <c r="D60" s="28" t="s">
        <v>168</v>
      </c>
      <c r="E60" s="30" t="s">
        <v>168</v>
      </c>
      <c r="F60" s="31" t="s">
        <v>168</v>
      </c>
    </row>
    <row r="63" spans="2:7" ht="13">
      <c r="B63" s="2" t="s">
        <v>201</v>
      </c>
    </row>
    <row r="64" spans="2:7" ht="13">
      <c r="B64" s="2"/>
    </row>
    <row r="65" spans="2:6" ht="13">
      <c r="B65" s="2" t="s">
        <v>202</v>
      </c>
    </row>
    <row r="66" spans="2:6" ht="13">
      <c r="B66" s="20" t="s">
        <v>203</v>
      </c>
      <c r="C66" s="25" t="s">
        <v>204</v>
      </c>
      <c r="D66" s="2"/>
    </row>
    <row r="67" spans="2:6">
      <c r="B67" s="22" t="s">
        <v>168</v>
      </c>
      <c r="C67" s="32" t="s">
        <v>168</v>
      </c>
    </row>
    <row r="69" spans="2:6" ht="13">
      <c r="B69" s="20" t="s">
        <v>205</v>
      </c>
      <c r="C69" s="25" t="s">
        <v>204</v>
      </c>
    </row>
    <row r="70" spans="2:6">
      <c r="B70" s="22" t="s">
        <v>168</v>
      </c>
      <c r="C70" s="32" t="s">
        <v>168</v>
      </c>
    </row>
    <row r="72" spans="2:6" ht="13">
      <c r="B72" s="20" t="s">
        <v>206</v>
      </c>
      <c r="C72" s="25" t="s">
        <v>207</v>
      </c>
    </row>
    <row r="73" spans="2:6">
      <c r="B73" s="22" t="s">
        <v>168</v>
      </c>
      <c r="C73" s="32" t="s">
        <v>168</v>
      </c>
    </row>
    <row r="75" spans="2:6" ht="13">
      <c r="B75" s="26" t="s">
        <v>208</v>
      </c>
      <c r="C75" s="25" t="s">
        <v>207</v>
      </c>
    </row>
    <row r="76" spans="2:6">
      <c r="B76" s="23" t="s">
        <v>168</v>
      </c>
      <c r="C76" s="32" t="s">
        <v>168</v>
      </c>
    </row>
    <row r="78" spans="2:6" ht="13">
      <c r="B78" s="20" t="s">
        <v>209</v>
      </c>
      <c r="C78" s="25" t="s">
        <v>168</v>
      </c>
    </row>
    <row r="80" spans="2:6" ht="13">
      <c r="B80" s="20" t="s">
        <v>210</v>
      </c>
      <c r="C80" s="21">
        <v>46173</v>
      </c>
      <c r="D80" s="22"/>
      <c r="E80" s="23"/>
      <c r="F80" s="24"/>
    </row>
    <row r="81" spans="2:7" ht="13">
      <c r="B81" s="20" t="s">
        <v>196</v>
      </c>
      <c r="C81" s="25" t="s">
        <v>197</v>
      </c>
      <c r="D81" s="20" t="s">
        <v>198</v>
      </c>
      <c r="E81" s="26" t="s">
        <v>199</v>
      </c>
      <c r="F81" s="27" t="s">
        <v>200</v>
      </c>
      <c r="G81" s="14"/>
    </row>
    <row r="82" spans="2:7">
      <c r="B82" s="28" t="s">
        <v>168</v>
      </c>
      <c r="C82" s="29" t="s">
        <v>168</v>
      </c>
      <c r="D82" s="28" t="s">
        <v>168</v>
      </c>
      <c r="E82" s="30" t="s">
        <v>168</v>
      </c>
      <c r="F82" s="31" t="s">
        <v>168</v>
      </c>
    </row>
    <row r="83" spans="2:7" ht="13">
      <c r="B83" s="2" t="s">
        <v>201</v>
      </c>
    </row>
    <row r="84" spans="2:7" ht="13">
      <c r="B84" s="2"/>
    </row>
    <row r="85" spans="2:7" ht="13">
      <c r="B85" s="2" t="s">
        <v>202</v>
      </c>
    </row>
    <row r="86" spans="2:7" ht="13">
      <c r="B86" s="20" t="s">
        <v>203</v>
      </c>
      <c r="C86" s="25" t="s">
        <v>204</v>
      </c>
      <c r="D86" s="2"/>
    </row>
    <row r="87" spans="2:7">
      <c r="B87" s="22" t="s">
        <v>168</v>
      </c>
      <c r="C87" s="32" t="s">
        <v>168</v>
      </c>
    </row>
    <row r="89" spans="2:7" ht="13">
      <c r="B89" s="20" t="s">
        <v>205</v>
      </c>
      <c r="C89" s="25" t="s">
        <v>204</v>
      </c>
    </row>
    <row r="90" spans="2:7">
      <c r="B90" s="22" t="s">
        <v>168</v>
      </c>
      <c r="C90" s="32" t="s">
        <v>168</v>
      </c>
    </row>
    <row r="92" spans="2:7" ht="13">
      <c r="B92" s="20" t="s">
        <v>206</v>
      </c>
      <c r="C92" s="25" t="s">
        <v>207</v>
      </c>
    </row>
    <row r="93" spans="2:7">
      <c r="B93" s="22" t="s">
        <v>168</v>
      </c>
      <c r="C93" s="32" t="s">
        <v>168</v>
      </c>
    </row>
    <row r="95" spans="2:7" ht="13">
      <c r="B95" s="26" t="s">
        <v>208</v>
      </c>
      <c r="C95" s="25" t="s">
        <v>207</v>
      </c>
    </row>
    <row r="96" spans="2:7">
      <c r="B96" s="23" t="s">
        <v>168</v>
      </c>
      <c r="C96" s="32" t="s">
        <v>168</v>
      </c>
    </row>
    <row r="98" spans="2:80" ht="13">
      <c r="B98" s="20" t="s">
        <v>209</v>
      </c>
      <c r="C98" s="25" t="s">
        <v>168</v>
      </c>
    </row>
    <row r="101" spans="2:80" ht="13">
      <c r="B101" s="2" t="s">
        <v>211</v>
      </c>
    </row>
    <row r="103" spans="2:80" ht="13">
      <c r="B103" s="20" t="s">
        <v>196</v>
      </c>
      <c r="C103" s="25" t="s">
        <v>212</v>
      </c>
      <c r="D103" s="20" t="s">
        <v>213</v>
      </c>
      <c r="E103" s="20" t="s">
        <v>214</v>
      </c>
      <c r="F103" s="14"/>
    </row>
    <row r="104" spans="2:80">
      <c r="B104" s="22" t="s">
        <v>168</v>
      </c>
      <c r="C104" s="32" t="s">
        <v>168</v>
      </c>
      <c r="D104" s="22" t="s">
        <v>168</v>
      </c>
      <c r="E104" s="22" t="s">
        <v>168</v>
      </c>
    </row>
    <row r="107" spans="2:80" ht="13">
      <c r="B107" s="2" t="s">
        <v>215</v>
      </c>
      <c r="C107" s="12" t="s">
        <v>168</v>
      </c>
      <c r="D107" s="2"/>
      <c r="E107" s="2"/>
      <c r="F107" s="14"/>
      <c r="G107" s="14"/>
      <c r="H107" s="14"/>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row>
    <row r="109" spans="2:80" ht="13">
      <c r="B109" s="2" t="s">
        <v>216</v>
      </c>
    </row>
    <row r="111" spans="2:80" ht="13">
      <c r="B111" s="20" t="s">
        <v>217</v>
      </c>
      <c r="C111" s="25" t="s">
        <v>204</v>
      </c>
      <c r="D111" s="2"/>
    </row>
    <row r="112" spans="2:80">
      <c r="B112" s="22" t="s">
        <v>168</v>
      </c>
      <c r="C112" s="32" t="s">
        <v>168</v>
      </c>
    </row>
    <row r="115" spans="2:80" ht="13">
      <c r="B115" s="20" t="s">
        <v>218</v>
      </c>
      <c r="C115" s="25" t="s">
        <v>219</v>
      </c>
      <c r="D115" s="2"/>
    </row>
    <row r="116" spans="2:80">
      <c r="B116" s="22" t="s">
        <v>168</v>
      </c>
      <c r="C116" s="32" t="s">
        <v>168</v>
      </c>
    </row>
    <row r="119" spans="2:80" ht="13">
      <c r="B119" s="2" t="s">
        <v>220</v>
      </c>
    </row>
    <row r="122" spans="2:80" ht="13">
      <c r="B122" s="2" t="s">
        <v>221</v>
      </c>
    </row>
    <row r="124" spans="2:80" ht="13">
      <c r="B124" s="20" t="s">
        <v>196</v>
      </c>
      <c r="C124" s="25" t="s">
        <v>222</v>
      </c>
      <c r="D124" s="20" t="s">
        <v>212</v>
      </c>
      <c r="E124" s="20" t="s">
        <v>213</v>
      </c>
      <c r="F124" s="27" t="s">
        <v>214</v>
      </c>
      <c r="G124" s="14"/>
    </row>
    <row r="125" spans="2:80">
      <c r="B125" s="22" t="s">
        <v>168</v>
      </c>
      <c r="C125" s="32" t="s">
        <v>168</v>
      </c>
      <c r="D125" s="22" t="s">
        <v>168</v>
      </c>
      <c r="E125" s="22" t="s">
        <v>168</v>
      </c>
      <c r="F125" s="33" t="s">
        <v>168</v>
      </c>
    </row>
    <row r="128" spans="2:80" ht="13">
      <c r="B128" s="2" t="s">
        <v>215</v>
      </c>
      <c r="C128" s="12" t="s">
        <v>168</v>
      </c>
      <c r="D128" s="2"/>
      <c r="E128" s="2"/>
      <c r="F128" s="14"/>
      <c r="G128" s="14"/>
      <c r="H128" s="14"/>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row>
    <row r="130" spans="2:7" ht="13">
      <c r="B130" s="2" t="s">
        <v>216</v>
      </c>
    </row>
    <row r="132" spans="2:7" ht="13">
      <c r="B132" s="20" t="s">
        <v>217</v>
      </c>
      <c r="C132" s="25" t="s">
        <v>204</v>
      </c>
      <c r="D132" s="2"/>
    </row>
    <row r="133" spans="2:7">
      <c r="B133" s="22" t="s">
        <v>168</v>
      </c>
      <c r="C133" s="32" t="s">
        <v>168</v>
      </c>
    </row>
    <row r="136" spans="2:7" ht="13">
      <c r="B136" s="20" t="s">
        <v>218</v>
      </c>
      <c r="C136" s="25" t="s">
        <v>219</v>
      </c>
      <c r="D136" s="2"/>
    </row>
    <row r="137" spans="2:7">
      <c r="B137" s="22" t="s">
        <v>168</v>
      </c>
      <c r="C137" s="32" t="s">
        <v>168</v>
      </c>
    </row>
    <row r="140" spans="2:7" ht="13">
      <c r="B140" s="2" t="s">
        <v>220</v>
      </c>
    </row>
    <row r="143" spans="2:7" ht="13">
      <c r="B143" s="2" t="s">
        <v>223</v>
      </c>
    </row>
    <row r="144" spans="2:7" ht="13">
      <c r="B144" s="20" t="s">
        <v>196</v>
      </c>
      <c r="C144" s="25" t="s">
        <v>224</v>
      </c>
      <c r="D144" s="20" t="s">
        <v>225</v>
      </c>
      <c r="E144" s="20" t="s">
        <v>226</v>
      </c>
      <c r="F144" s="27" t="s">
        <v>227</v>
      </c>
      <c r="G144" s="14"/>
    </row>
    <row r="145" spans="2:6">
      <c r="B145" s="22" t="s">
        <v>168</v>
      </c>
      <c r="C145" s="32" t="s">
        <v>168</v>
      </c>
      <c r="D145" s="22" t="s">
        <v>168</v>
      </c>
      <c r="E145" s="22" t="s">
        <v>168</v>
      </c>
      <c r="F145" s="33" t="s">
        <v>168</v>
      </c>
    </row>
    <row r="146" spans="2:6">
      <c r="B146" s="1" t="s">
        <v>2576</v>
      </c>
    </row>
  </sheetData>
  <mergeCells count="4">
    <mergeCell ref="B1:E1"/>
    <mergeCell ref="C3:C7"/>
    <mergeCell ref="D3:D7"/>
    <mergeCell ref="B52:C52"/>
  </mergeCells>
  <hyperlinks>
    <hyperlink ref="A1" location="Index!A1" display="Index" xr:uid="{576B7AB2-2621-4B88-9E75-79015D2BABF6}"/>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ACC8FE-9929-4B85-89BE-A19861C1D474}">
  <sheetPr codeName="Sheet135"/>
  <dimension ref="A1:CB145"/>
  <sheetViews>
    <sheetView topLeftCell="D71" workbookViewId="0">
      <selection activeCell="F80" sqref="F80"/>
    </sheetView>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6.363281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8.36328125" style="1" bestFit="1" customWidth="1"/>
    <col min="264" max="264" width="6.363281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8.36328125" style="1" bestFit="1" customWidth="1"/>
    <col min="520" max="520" width="6.363281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8.36328125" style="1" bestFit="1" customWidth="1"/>
    <col min="776" max="776" width="6.363281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8.36328125" style="1" bestFit="1" customWidth="1"/>
    <col min="1032" max="1032" width="6.363281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8.36328125" style="1" bestFit="1" customWidth="1"/>
    <col min="1288" max="1288" width="6.363281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8.36328125" style="1" bestFit="1" customWidth="1"/>
    <col min="1544" max="1544" width="6.363281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8.36328125" style="1" bestFit="1" customWidth="1"/>
    <col min="1800" max="1800" width="6.363281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8.36328125" style="1" bestFit="1" customWidth="1"/>
    <col min="2056" max="2056" width="6.363281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8.36328125" style="1" bestFit="1" customWidth="1"/>
    <col min="2312" max="2312" width="6.363281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8.36328125" style="1" bestFit="1" customWidth="1"/>
    <col min="2568" max="2568" width="6.363281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8.36328125" style="1" bestFit="1" customWidth="1"/>
    <col min="2824" max="2824" width="6.363281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8.36328125" style="1" bestFit="1" customWidth="1"/>
    <col min="3080" max="3080" width="6.363281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8.36328125" style="1" bestFit="1" customWidth="1"/>
    <col min="3336" max="3336" width="6.363281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8.36328125" style="1" bestFit="1" customWidth="1"/>
    <col min="3592" max="3592" width="6.363281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8.36328125" style="1" bestFit="1" customWidth="1"/>
    <col min="3848" max="3848" width="6.363281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8.36328125" style="1" bestFit="1" customWidth="1"/>
    <col min="4104" max="4104" width="6.363281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8.36328125" style="1" bestFit="1" customWidth="1"/>
    <col min="4360" max="4360" width="6.363281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8.36328125" style="1" bestFit="1" customWidth="1"/>
    <col min="4616" max="4616" width="6.363281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8.36328125" style="1" bestFit="1" customWidth="1"/>
    <col min="4872" max="4872" width="6.363281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8.36328125" style="1" bestFit="1" customWidth="1"/>
    <col min="5128" max="5128" width="6.363281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8.36328125" style="1" bestFit="1" customWidth="1"/>
    <col min="5384" max="5384" width="6.363281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8.36328125" style="1" bestFit="1" customWidth="1"/>
    <col min="5640" max="5640" width="6.363281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8.36328125" style="1" bestFit="1" customWidth="1"/>
    <col min="5896" max="5896" width="6.363281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8.36328125" style="1" bestFit="1" customWidth="1"/>
    <col min="6152" max="6152" width="6.363281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8.36328125" style="1" bestFit="1" customWidth="1"/>
    <col min="6408" max="6408" width="6.363281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8.36328125" style="1" bestFit="1" customWidth="1"/>
    <col min="6664" max="6664" width="6.363281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8.36328125" style="1" bestFit="1" customWidth="1"/>
    <col min="6920" max="6920" width="6.363281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8.36328125" style="1" bestFit="1" customWidth="1"/>
    <col min="7176" max="7176" width="6.363281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8.36328125" style="1" bestFit="1" customWidth="1"/>
    <col min="7432" max="7432" width="6.363281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8.36328125" style="1" bestFit="1" customWidth="1"/>
    <col min="7688" max="7688" width="6.363281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8.36328125" style="1" bestFit="1" customWidth="1"/>
    <col min="7944" max="7944" width="6.363281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8.36328125" style="1" bestFit="1" customWidth="1"/>
    <col min="8200" max="8200" width="6.363281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8.36328125" style="1" bestFit="1" customWidth="1"/>
    <col min="8456" max="8456" width="6.363281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8.36328125" style="1" bestFit="1" customWidth="1"/>
    <col min="8712" max="8712" width="6.363281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8.36328125" style="1" bestFit="1" customWidth="1"/>
    <col min="8968" max="8968" width="6.363281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8.36328125" style="1" bestFit="1" customWidth="1"/>
    <col min="9224" max="9224" width="6.363281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8.36328125" style="1" bestFit="1" customWidth="1"/>
    <col min="9480" max="9480" width="6.363281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8.36328125" style="1" bestFit="1" customWidth="1"/>
    <col min="9736" max="9736" width="6.363281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8.36328125" style="1" bestFit="1" customWidth="1"/>
    <col min="9992" max="9992" width="6.363281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8.36328125" style="1" bestFit="1" customWidth="1"/>
    <col min="10248" max="10248" width="6.363281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8.36328125" style="1" bestFit="1" customWidth="1"/>
    <col min="10504" max="10504" width="6.363281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8.36328125" style="1" bestFit="1" customWidth="1"/>
    <col min="10760" max="10760" width="6.363281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8.36328125" style="1" bestFit="1" customWidth="1"/>
    <col min="11016" max="11016" width="6.363281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8.36328125" style="1" bestFit="1" customWidth="1"/>
    <col min="11272" max="11272" width="6.363281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8.36328125" style="1" bestFit="1" customWidth="1"/>
    <col min="11528" max="11528" width="6.363281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8.36328125" style="1" bestFit="1" customWidth="1"/>
    <col min="11784" max="11784" width="6.363281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8.36328125" style="1" bestFit="1" customWidth="1"/>
    <col min="12040" max="12040" width="6.363281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8.36328125" style="1" bestFit="1" customWidth="1"/>
    <col min="12296" max="12296" width="6.363281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8.36328125" style="1" bestFit="1" customWidth="1"/>
    <col min="12552" max="12552" width="6.363281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8.36328125" style="1" bestFit="1" customWidth="1"/>
    <col min="12808" max="12808" width="6.363281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8.36328125" style="1" bestFit="1" customWidth="1"/>
    <col min="13064" max="13064" width="6.363281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8.36328125" style="1" bestFit="1" customWidth="1"/>
    <col min="13320" max="13320" width="6.363281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8.36328125" style="1" bestFit="1" customWidth="1"/>
    <col min="13576" max="13576" width="6.363281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8.36328125" style="1" bestFit="1" customWidth="1"/>
    <col min="13832" max="13832" width="6.363281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8.36328125" style="1" bestFit="1" customWidth="1"/>
    <col min="14088" max="14088" width="6.363281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8.36328125" style="1" bestFit="1" customWidth="1"/>
    <col min="14344" max="14344" width="6.363281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8.36328125" style="1" bestFit="1" customWidth="1"/>
    <col min="14600" max="14600" width="6.363281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8.36328125" style="1" bestFit="1" customWidth="1"/>
    <col min="14856" max="14856" width="6.363281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8.36328125" style="1" bestFit="1" customWidth="1"/>
    <col min="15112" max="15112" width="6.363281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8.36328125" style="1" bestFit="1" customWidth="1"/>
    <col min="15368" max="15368" width="6.363281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8.36328125" style="1" bestFit="1" customWidth="1"/>
    <col min="15624" max="15624" width="6.363281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8.36328125" style="1" bestFit="1" customWidth="1"/>
    <col min="15880" max="15880" width="6.363281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8.36328125" style="1" bestFit="1" customWidth="1"/>
    <col min="16136" max="16136" width="6.36328125" style="1" bestFit="1" customWidth="1"/>
    <col min="16137" max="16384" width="8.7265625" style="1"/>
  </cols>
  <sheetData>
    <row r="1" spans="1:8" ht="13">
      <c r="A1" s="3" t="s">
        <v>0</v>
      </c>
      <c r="B1" s="276" t="s">
        <v>136</v>
      </c>
      <c r="C1" s="276"/>
      <c r="D1" s="276"/>
      <c r="E1" s="276"/>
    </row>
    <row r="3" spans="1:8" ht="14.5">
      <c r="B3" s="5" t="s">
        <v>136</v>
      </c>
      <c r="C3" s="277"/>
      <c r="D3" s="278"/>
    </row>
    <row r="4" spans="1:8" ht="29">
      <c r="B4" s="7" t="s">
        <v>239</v>
      </c>
      <c r="C4" s="277"/>
      <c r="D4" s="278"/>
    </row>
    <row r="5" spans="1:8" ht="14.5">
      <c r="B5" s="7" t="s">
        <v>140</v>
      </c>
      <c r="C5" s="277"/>
      <c r="D5" s="278"/>
    </row>
    <row r="6" spans="1:8" ht="14.5">
      <c r="B6" s="7" t="s">
        <v>141</v>
      </c>
      <c r="C6" s="277"/>
      <c r="D6" s="278"/>
    </row>
    <row r="7" spans="1:8" ht="29">
      <c r="B7" s="7" t="s">
        <v>240</v>
      </c>
      <c r="C7" s="277"/>
      <c r="D7" s="278"/>
    </row>
    <row r="8" spans="1:8" ht="29">
      <c r="B8" s="7" t="s">
        <v>143</v>
      </c>
      <c r="C8" s="8" t="s">
        <v>144</v>
      </c>
      <c r="D8" s="8" t="s">
        <v>145</v>
      </c>
    </row>
    <row r="10" spans="1:8">
      <c r="B10" s="1" t="s">
        <v>3001</v>
      </c>
    </row>
    <row r="12" spans="1:8" ht="13">
      <c r="B12" s="9" t="s">
        <v>146</v>
      </c>
      <c r="C12" s="10" t="s">
        <v>147</v>
      </c>
      <c r="D12" s="9" t="s">
        <v>148</v>
      </c>
      <c r="E12" s="9" t="s">
        <v>149</v>
      </c>
      <c r="F12" s="13" t="s">
        <v>156</v>
      </c>
      <c r="G12" s="13" t="s">
        <v>157</v>
      </c>
      <c r="H12" s="13" t="s">
        <v>158</v>
      </c>
    </row>
    <row r="13" spans="1:8" ht="13">
      <c r="B13" s="2" t="s">
        <v>241</v>
      </c>
    </row>
    <row r="14" spans="1:8">
      <c r="B14" s="1" t="s">
        <v>6</v>
      </c>
      <c r="C14" s="11" t="s">
        <v>151</v>
      </c>
      <c r="D14" s="1" t="s">
        <v>152</v>
      </c>
      <c r="E14" s="1" t="s">
        <v>242</v>
      </c>
      <c r="F14" s="4">
        <v>112469798.93700001</v>
      </c>
      <c r="G14" s="4">
        <v>14760.65</v>
      </c>
      <c r="H14" s="4">
        <v>60.41</v>
      </c>
    </row>
    <row r="15" spans="1:8">
      <c r="B15" s="1" t="s">
        <v>33</v>
      </c>
      <c r="C15" s="11" t="s">
        <v>151</v>
      </c>
      <c r="D15" s="1" t="s">
        <v>152</v>
      </c>
      <c r="E15" s="1" t="s">
        <v>243</v>
      </c>
      <c r="F15" s="4">
        <v>60695265.693999998</v>
      </c>
      <c r="G15" s="4">
        <v>9689.0300000000007</v>
      </c>
      <c r="H15" s="4">
        <v>39.65</v>
      </c>
    </row>
    <row r="16" spans="1:8" ht="13">
      <c r="B16" s="2" t="s">
        <v>2764</v>
      </c>
      <c r="C16" s="12"/>
      <c r="D16" s="2"/>
      <c r="E16" s="2"/>
      <c r="F16" s="14"/>
      <c r="G16" s="14">
        <f>SUM(G13:G15)</f>
        <v>24449.68</v>
      </c>
      <c r="H16" s="14">
        <f>SUM(H13:H15)</f>
        <v>100.06</v>
      </c>
    </row>
    <row r="17" spans="2:8" ht="13">
      <c r="B17" s="2" t="s">
        <v>244</v>
      </c>
      <c r="C17" s="12"/>
      <c r="D17" s="2"/>
      <c r="E17" s="2"/>
      <c r="F17" s="14"/>
      <c r="G17" s="14">
        <v>25.09</v>
      </c>
      <c r="H17" s="14">
        <v>0.1</v>
      </c>
    </row>
    <row r="18" spans="2:8" ht="13">
      <c r="B18" s="2" t="s">
        <v>154</v>
      </c>
      <c r="C18" s="12"/>
      <c r="D18" s="2"/>
      <c r="E18" s="2"/>
      <c r="F18" s="14"/>
      <c r="G18" s="14">
        <v>24474.77</v>
      </c>
      <c r="H18" s="14">
        <v>100.16</v>
      </c>
    </row>
    <row r="19" spans="2:8" ht="13">
      <c r="B19" s="2" t="s">
        <v>245</v>
      </c>
      <c r="C19" s="12"/>
      <c r="D19" s="2"/>
      <c r="E19" s="2"/>
      <c r="F19" s="14"/>
      <c r="G19" s="14">
        <v>-39.363268190001548</v>
      </c>
      <c r="H19" s="14">
        <v>-0.15999999999999659</v>
      </c>
    </row>
    <row r="20" spans="2:8" ht="13">
      <c r="B20" s="2" t="s">
        <v>162</v>
      </c>
      <c r="C20" s="12"/>
      <c r="D20" s="2"/>
      <c r="E20" s="2"/>
      <c r="F20" s="14"/>
      <c r="G20" s="14">
        <v>24435.406731809999</v>
      </c>
      <c r="H20" s="14">
        <v>100</v>
      </c>
    </row>
    <row r="21" spans="2:8">
      <c r="B21" s="1" t="s">
        <v>163</v>
      </c>
    </row>
    <row r="22" spans="2:8">
      <c r="B22" s="1" t="s">
        <v>164</v>
      </c>
    </row>
    <row r="23" spans="2:8">
      <c r="B23" s="1" t="s">
        <v>165</v>
      </c>
      <c r="C23" s="11" t="s">
        <v>166</v>
      </c>
    </row>
    <row r="25" spans="2:8" ht="26">
      <c r="B25" s="15" t="s">
        <v>167</v>
      </c>
      <c r="C25" s="11" t="s">
        <v>168</v>
      </c>
    </row>
    <row r="26" spans="2:8" ht="13">
      <c r="B26" s="2"/>
    </row>
    <row r="27" spans="2:8" ht="13">
      <c r="B27" s="2" t="s">
        <v>169</v>
      </c>
      <c r="C27" s="11" t="s">
        <v>168</v>
      </c>
    </row>
    <row r="28" spans="2:8" ht="13">
      <c r="B28" s="2" t="s">
        <v>170</v>
      </c>
      <c r="C28" s="11" t="s">
        <v>168</v>
      </c>
    </row>
    <row r="29" spans="2:8" ht="13">
      <c r="B29" s="2" t="s">
        <v>171</v>
      </c>
      <c r="C29" s="11" t="s">
        <v>172</v>
      </c>
    </row>
    <row r="30" spans="2:8" ht="13">
      <c r="B30" s="2" t="s">
        <v>246</v>
      </c>
      <c r="C30" s="12"/>
    </row>
    <row r="31" spans="2:8" ht="13">
      <c r="B31" s="2" t="s">
        <v>247</v>
      </c>
      <c r="C31" s="12"/>
    </row>
    <row r="32" spans="2:8" ht="13">
      <c r="B32" s="2" t="s">
        <v>248</v>
      </c>
      <c r="C32" s="12"/>
    </row>
    <row r="33" spans="2:3" ht="13">
      <c r="B33" s="2" t="s">
        <v>249</v>
      </c>
      <c r="C33" s="12"/>
    </row>
    <row r="34" spans="2:3" ht="13">
      <c r="B34" s="2" t="s">
        <v>250</v>
      </c>
      <c r="C34" s="12"/>
    </row>
    <row r="35" spans="2:3" ht="13">
      <c r="B35" s="2" t="s">
        <v>251</v>
      </c>
      <c r="C35" s="12"/>
    </row>
    <row r="36" spans="2:3" ht="13">
      <c r="B36" s="2" t="s">
        <v>252</v>
      </c>
      <c r="C36" s="12"/>
    </row>
    <row r="37" spans="2:3" ht="13">
      <c r="B37" s="2" t="s">
        <v>253</v>
      </c>
      <c r="C37" s="12"/>
    </row>
    <row r="38" spans="2:3" ht="13">
      <c r="B38" s="2" t="s">
        <v>181</v>
      </c>
      <c r="C38" s="12"/>
    </row>
    <row r="39" spans="2:3">
      <c r="B39" s="1" t="s">
        <v>182</v>
      </c>
    </row>
    <row r="40" spans="2:3" ht="13">
      <c r="B40" s="2" t="s">
        <v>1386</v>
      </c>
    </row>
    <row r="41" spans="2:3" ht="14.5">
      <c r="B41" s="16"/>
      <c r="C41" s="17" t="s">
        <v>183</v>
      </c>
    </row>
    <row r="42" spans="2:3" ht="29">
      <c r="B42" s="16" t="s">
        <v>184</v>
      </c>
      <c r="C42" s="18" t="s">
        <v>136</v>
      </c>
    </row>
    <row r="43" spans="2:3" ht="14.5">
      <c r="B43" s="16" t="s">
        <v>185</v>
      </c>
      <c r="C43" s="17"/>
    </row>
    <row r="44" spans="2:3" ht="14.5">
      <c r="B44" s="16"/>
      <c r="C44" s="17"/>
    </row>
    <row r="45" spans="2:3" ht="14.5">
      <c r="B45" s="16" t="s">
        <v>186</v>
      </c>
      <c r="C45" s="17"/>
    </row>
    <row r="46" spans="2:3" ht="14.5">
      <c r="B46" s="16"/>
      <c r="C46" s="17"/>
    </row>
    <row r="47" spans="2:3" ht="14.5">
      <c r="B47" s="16" t="s">
        <v>187</v>
      </c>
      <c r="C47" s="17"/>
    </row>
    <row r="48" spans="2:3" ht="14.5">
      <c r="B48" s="16" t="s">
        <v>188</v>
      </c>
      <c r="C48" s="17"/>
    </row>
    <row r="49" spans="2:7" ht="14.5">
      <c r="B49" s="16"/>
      <c r="C49" s="17"/>
    </row>
    <row r="50" spans="2:7" ht="14.5">
      <c r="B50" s="16" t="s">
        <v>189</v>
      </c>
      <c r="C50" s="17" t="s">
        <v>166</v>
      </c>
    </row>
    <row r="51" spans="2:7" ht="14.5">
      <c r="B51" s="279" t="s">
        <v>190</v>
      </c>
      <c r="C51" s="279"/>
    </row>
    <row r="53" spans="2:7" ht="14.5">
      <c r="B53" s="16" t="s">
        <v>191</v>
      </c>
      <c r="C53" s="17"/>
      <c r="D53" s="16"/>
    </row>
    <row r="54" spans="2:7" ht="29">
      <c r="B54" s="19" t="s">
        <v>192</v>
      </c>
      <c r="C54" s="18" t="s">
        <v>193</v>
      </c>
      <c r="D54" s="19" t="s">
        <v>194</v>
      </c>
    </row>
    <row r="55" spans="2:7" ht="14.5">
      <c r="B55" s="16" t="s">
        <v>168</v>
      </c>
      <c r="C55" s="17" t="s">
        <v>168</v>
      </c>
      <c r="D55" s="16" t="s">
        <v>168</v>
      </c>
    </row>
    <row r="57" spans="2:7" ht="13">
      <c r="B57" s="20" t="s">
        <v>195</v>
      </c>
      <c r="C57" s="21">
        <v>46173</v>
      </c>
      <c r="D57" s="22"/>
      <c r="E57" s="23"/>
      <c r="F57" s="24"/>
    </row>
    <row r="58" spans="2:7" ht="13">
      <c r="B58" s="20" t="s">
        <v>196</v>
      </c>
      <c r="C58" s="25" t="s">
        <v>197</v>
      </c>
      <c r="D58" s="20" t="s">
        <v>198</v>
      </c>
      <c r="E58" s="26" t="s">
        <v>199</v>
      </c>
      <c r="F58" s="27" t="s">
        <v>200</v>
      </c>
      <c r="G58" s="14"/>
    </row>
    <row r="59" spans="2:7">
      <c r="B59" s="28" t="s">
        <v>168</v>
      </c>
      <c r="C59" s="29" t="s">
        <v>168</v>
      </c>
      <c r="D59" s="28" t="s">
        <v>168</v>
      </c>
      <c r="E59" s="30" t="s">
        <v>168</v>
      </c>
      <c r="F59" s="31" t="s">
        <v>168</v>
      </c>
    </row>
    <row r="62" spans="2:7" ht="13">
      <c r="B62" s="2" t="s">
        <v>201</v>
      </c>
    </row>
    <row r="63" spans="2:7" ht="13">
      <c r="B63" s="2"/>
    </row>
    <row r="64" spans="2:7" ht="13">
      <c r="B64" s="2" t="s">
        <v>202</v>
      </c>
    </row>
    <row r="65" spans="2:7" ht="13">
      <c r="B65" s="20" t="s">
        <v>203</v>
      </c>
      <c r="C65" s="25" t="s">
        <v>204</v>
      </c>
      <c r="D65" s="2"/>
    </row>
    <row r="66" spans="2:7">
      <c r="B66" s="22" t="s">
        <v>168</v>
      </c>
      <c r="C66" s="32" t="s">
        <v>168</v>
      </c>
    </row>
    <row r="68" spans="2:7" ht="13">
      <c r="B68" s="20" t="s">
        <v>205</v>
      </c>
      <c r="C68" s="25" t="s">
        <v>204</v>
      </c>
    </row>
    <row r="69" spans="2:7">
      <c r="B69" s="22" t="s">
        <v>168</v>
      </c>
      <c r="C69" s="32" t="s">
        <v>168</v>
      </c>
    </row>
    <row r="71" spans="2:7" ht="13">
      <c r="B71" s="20" t="s">
        <v>206</v>
      </c>
      <c r="C71" s="25" t="s">
        <v>207</v>
      </c>
    </row>
    <row r="72" spans="2:7">
      <c r="B72" s="22" t="s">
        <v>168</v>
      </c>
      <c r="C72" s="32" t="s">
        <v>168</v>
      </c>
    </row>
    <row r="74" spans="2:7" ht="13">
      <c r="B74" s="26" t="s">
        <v>208</v>
      </c>
      <c r="C74" s="25" t="s">
        <v>207</v>
      </c>
    </row>
    <row r="75" spans="2:7">
      <c r="B75" s="23" t="s">
        <v>168</v>
      </c>
      <c r="C75" s="32" t="s">
        <v>168</v>
      </c>
    </row>
    <row r="77" spans="2:7" ht="13">
      <c r="B77" s="20" t="s">
        <v>209</v>
      </c>
      <c r="C77" s="25" t="s">
        <v>168</v>
      </c>
    </row>
    <row r="79" spans="2:7" ht="13">
      <c r="B79" s="20" t="s">
        <v>210</v>
      </c>
      <c r="C79" s="21">
        <v>46173</v>
      </c>
      <c r="D79" s="22"/>
      <c r="E79" s="23"/>
      <c r="F79" s="24"/>
    </row>
    <row r="80" spans="2:7" ht="13">
      <c r="B80" s="20" t="s">
        <v>196</v>
      </c>
      <c r="C80" s="25" t="s">
        <v>197</v>
      </c>
      <c r="D80" s="20" t="s">
        <v>198</v>
      </c>
      <c r="E80" s="26" t="s">
        <v>199</v>
      </c>
      <c r="F80" s="27" t="s">
        <v>200</v>
      </c>
      <c r="G80" s="14"/>
    </row>
    <row r="81" spans="2:6">
      <c r="B81" s="28" t="s">
        <v>168</v>
      </c>
      <c r="C81" s="29" t="s">
        <v>168</v>
      </c>
      <c r="D81" s="28" t="s">
        <v>168</v>
      </c>
      <c r="E81" s="30" t="s">
        <v>168</v>
      </c>
      <c r="F81" s="31" t="s">
        <v>168</v>
      </c>
    </row>
    <row r="82" spans="2:6" ht="13">
      <c r="B82" s="2" t="s">
        <v>201</v>
      </c>
    </row>
    <row r="83" spans="2:6" ht="13">
      <c r="B83" s="2"/>
    </row>
    <row r="84" spans="2:6" ht="13">
      <c r="B84" s="2" t="s">
        <v>202</v>
      </c>
    </row>
    <row r="85" spans="2:6" ht="13">
      <c r="B85" s="20" t="s">
        <v>203</v>
      </c>
      <c r="C85" s="25" t="s">
        <v>204</v>
      </c>
      <c r="D85" s="2"/>
    </row>
    <row r="86" spans="2:6">
      <c r="B86" s="22" t="s">
        <v>168</v>
      </c>
      <c r="C86" s="32" t="s">
        <v>168</v>
      </c>
    </row>
    <row r="88" spans="2:6" ht="13">
      <c r="B88" s="20" t="s">
        <v>205</v>
      </c>
      <c r="C88" s="25" t="s">
        <v>204</v>
      </c>
    </row>
    <row r="89" spans="2:6">
      <c r="B89" s="22" t="s">
        <v>168</v>
      </c>
      <c r="C89" s="32" t="s">
        <v>168</v>
      </c>
    </row>
    <row r="91" spans="2:6" ht="13">
      <c r="B91" s="20" t="s">
        <v>206</v>
      </c>
      <c r="C91" s="25" t="s">
        <v>207</v>
      </c>
    </row>
    <row r="92" spans="2:6">
      <c r="B92" s="22" t="s">
        <v>168</v>
      </c>
      <c r="C92" s="32" t="s">
        <v>168</v>
      </c>
    </row>
    <row r="94" spans="2:6" ht="13">
      <c r="B94" s="26" t="s">
        <v>208</v>
      </c>
      <c r="C94" s="25" t="s">
        <v>207</v>
      </c>
    </row>
    <row r="95" spans="2:6">
      <c r="B95" s="23" t="s">
        <v>168</v>
      </c>
      <c r="C95" s="32" t="s">
        <v>168</v>
      </c>
    </row>
    <row r="97" spans="2:80" ht="13">
      <c r="B97" s="20" t="s">
        <v>209</v>
      </c>
      <c r="C97" s="25" t="s">
        <v>168</v>
      </c>
    </row>
    <row r="100" spans="2:80" ht="13">
      <c r="B100" s="2" t="s">
        <v>211</v>
      </c>
    </row>
    <row r="102" spans="2:80" ht="13">
      <c r="B102" s="20" t="s">
        <v>196</v>
      </c>
      <c r="C102" s="25" t="s">
        <v>212</v>
      </c>
      <c r="D102" s="20" t="s">
        <v>213</v>
      </c>
      <c r="E102" s="20" t="s">
        <v>214</v>
      </c>
      <c r="F102" s="14"/>
    </row>
    <row r="103" spans="2:80">
      <c r="B103" s="22" t="s">
        <v>168</v>
      </c>
      <c r="C103" s="32" t="s">
        <v>168</v>
      </c>
      <c r="D103" s="22" t="s">
        <v>168</v>
      </c>
      <c r="E103" s="22" t="s">
        <v>168</v>
      </c>
    </row>
    <row r="106" spans="2:80" ht="13">
      <c r="B106" s="2" t="s">
        <v>215</v>
      </c>
      <c r="C106" s="12" t="s">
        <v>168</v>
      </c>
      <c r="D106" s="2"/>
      <c r="E106" s="2"/>
      <c r="F106" s="14"/>
      <c r="G106" s="14"/>
      <c r="H106" s="14"/>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row>
    <row r="108" spans="2:80" ht="13">
      <c r="B108" s="2" t="s">
        <v>216</v>
      </c>
    </row>
    <row r="110" spans="2:80" ht="13">
      <c r="B110" s="20" t="s">
        <v>217</v>
      </c>
      <c r="C110" s="25" t="s">
        <v>204</v>
      </c>
      <c r="D110" s="2"/>
    </row>
    <row r="111" spans="2:80">
      <c r="B111" s="22" t="s">
        <v>168</v>
      </c>
      <c r="C111" s="32" t="s">
        <v>168</v>
      </c>
    </row>
    <row r="114" spans="2:80" ht="13">
      <c r="B114" s="20" t="s">
        <v>218</v>
      </c>
      <c r="C114" s="25" t="s">
        <v>219</v>
      </c>
      <c r="D114" s="2"/>
    </row>
    <row r="115" spans="2:80">
      <c r="B115" s="22" t="s">
        <v>168</v>
      </c>
      <c r="C115" s="32" t="s">
        <v>168</v>
      </c>
    </row>
    <row r="118" spans="2:80" ht="13">
      <c r="B118" s="2" t="s">
        <v>220</v>
      </c>
    </row>
    <row r="121" spans="2:80" ht="13">
      <c r="B121" s="2" t="s">
        <v>221</v>
      </c>
    </row>
    <row r="123" spans="2:80" ht="13">
      <c r="B123" s="20" t="s">
        <v>196</v>
      </c>
      <c r="C123" s="25" t="s">
        <v>222</v>
      </c>
      <c r="D123" s="20" t="s">
        <v>212</v>
      </c>
      <c r="E123" s="20" t="s">
        <v>213</v>
      </c>
      <c r="F123" s="27" t="s">
        <v>214</v>
      </c>
      <c r="G123" s="14"/>
    </row>
    <row r="124" spans="2:80">
      <c r="B124" s="22" t="s">
        <v>168</v>
      </c>
      <c r="C124" s="32" t="s">
        <v>168</v>
      </c>
      <c r="D124" s="22" t="s">
        <v>168</v>
      </c>
      <c r="E124" s="22" t="s">
        <v>168</v>
      </c>
      <c r="F124" s="33" t="s">
        <v>168</v>
      </c>
    </row>
    <row r="127" spans="2:80" ht="13">
      <c r="B127" s="2" t="s">
        <v>215</v>
      </c>
      <c r="C127" s="12" t="s">
        <v>168</v>
      </c>
      <c r="D127" s="2"/>
      <c r="E127" s="2"/>
      <c r="F127" s="14"/>
      <c r="G127" s="14"/>
      <c r="H127" s="14"/>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row>
    <row r="129" spans="2:7" ht="13">
      <c r="B129" s="2" t="s">
        <v>216</v>
      </c>
    </row>
    <row r="131" spans="2:7" ht="13">
      <c r="B131" s="20" t="s">
        <v>217</v>
      </c>
      <c r="C131" s="25" t="s">
        <v>204</v>
      </c>
      <c r="D131" s="2"/>
    </row>
    <row r="132" spans="2:7">
      <c r="B132" s="22" t="s">
        <v>168</v>
      </c>
      <c r="C132" s="32" t="s">
        <v>168</v>
      </c>
    </row>
    <row r="135" spans="2:7" ht="13">
      <c r="B135" s="20" t="s">
        <v>218</v>
      </c>
      <c r="C135" s="25" t="s">
        <v>219</v>
      </c>
      <c r="D135" s="2"/>
    </row>
    <row r="136" spans="2:7">
      <c r="B136" s="22" t="s">
        <v>168</v>
      </c>
      <c r="C136" s="32" t="s">
        <v>168</v>
      </c>
    </row>
    <row r="139" spans="2:7" ht="13">
      <c r="B139" s="2" t="s">
        <v>220</v>
      </c>
    </row>
    <row r="142" spans="2:7" ht="13">
      <c r="B142" s="2" t="s">
        <v>223</v>
      </c>
    </row>
    <row r="143" spans="2:7" ht="13">
      <c r="B143" s="20" t="s">
        <v>196</v>
      </c>
      <c r="C143" s="25" t="s">
        <v>224</v>
      </c>
      <c r="D143" s="20" t="s">
        <v>225</v>
      </c>
      <c r="E143" s="20" t="s">
        <v>226</v>
      </c>
      <c r="F143" s="27" t="s">
        <v>227</v>
      </c>
      <c r="G143" s="14"/>
    </row>
    <row r="144" spans="2:7">
      <c r="B144" s="22" t="s">
        <v>168</v>
      </c>
      <c r="C144" s="32" t="s">
        <v>168</v>
      </c>
      <c r="D144" s="22" t="s">
        <v>168</v>
      </c>
      <c r="E144" s="22" t="s">
        <v>168</v>
      </c>
      <c r="F144" s="33" t="s">
        <v>168</v>
      </c>
    </row>
    <row r="145" spans="2:2">
      <c r="B145" s="1" t="s">
        <v>2576</v>
      </c>
    </row>
  </sheetData>
  <mergeCells count="4">
    <mergeCell ref="B1:E1"/>
    <mergeCell ref="C3:C7"/>
    <mergeCell ref="D3:D7"/>
    <mergeCell ref="B51:C51"/>
  </mergeCells>
  <hyperlinks>
    <hyperlink ref="A1" location="Index!A1" display="Index" xr:uid="{17161D27-60E9-42D6-99B9-30C8051362DB}"/>
  </hyperlink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DB7BC-0C67-4141-ABF2-489464E4B83C}">
  <sheetPr codeName="Sheet133"/>
  <dimension ref="A1:CB135"/>
  <sheetViews>
    <sheetView workbookViewId="0"/>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125</v>
      </c>
      <c r="C1" s="276"/>
      <c r="D1" s="276"/>
      <c r="E1" s="276"/>
    </row>
    <row r="3" spans="1:9" ht="14.5">
      <c r="B3" s="5" t="s">
        <v>125</v>
      </c>
      <c r="C3" s="277"/>
      <c r="D3" s="278"/>
      <c r="E3" s="6"/>
    </row>
    <row r="4" spans="1:9" ht="14.5">
      <c r="B4" s="7" t="s">
        <v>404</v>
      </c>
      <c r="C4" s="277"/>
      <c r="D4" s="278"/>
      <c r="E4" s="6"/>
    </row>
    <row r="5" spans="1:9" ht="14.5">
      <c r="B5" s="7" t="s">
        <v>140</v>
      </c>
      <c r="C5" s="277"/>
      <c r="D5" s="278"/>
      <c r="E5" s="6"/>
    </row>
    <row r="6" spans="1:9" ht="29">
      <c r="B6" s="7" t="s">
        <v>405</v>
      </c>
      <c r="C6" s="277"/>
      <c r="D6" s="278"/>
      <c r="E6" s="6"/>
    </row>
    <row r="7" spans="1:9" ht="14.5">
      <c r="B7" s="7" t="s">
        <v>406</v>
      </c>
      <c r="C7" s="277"/>
      <c r="D7" s="278"/>
      <c r="E7" s="6"/>
    </row>
    <row r="8" spans="1:9" ht="29">
      <c r="B8" s="7" t="s">
        <v>143</v>
      </c>
      <c r="C8" s="8" t="s">
        <v>144</v>
      </c>
      <c r="D8" s="8" t="s">
        <v>145</v>
      </c>
      <c r="E8" s="6"/>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407</v>
      </c>
      <c r="C15" s="11" t="s">
        <v>151</v>
      </c>
      <c r="D15" s="1" t="s">
        <v>408</v>
      </c>
      <c r="F15" s="4">
        <v>202196.42790000001</v>
      </c>
      <c r="G15" s="4">
        <v>532526.75</v>
      </c>
      <c r="H15" s="4">
        <v>97.65</v>
      </c>
    </row>
    <row r="16" spans="1:9" ht="13">
      <c r="B16" s="2" t="s">
        <v>161</v>
      </c>
      <c r="C16" s="12"/>
      <c r="D16" s="2"/>
      <c r="E16" s="2"/>
      <c r="F16" s="14"/>
      <c r="G16" s="14">
        <f>SUM(G12:G15)</f>
        <v>532526.75</v>
      </c>
      <c r="H16" s="14">
        <f>SUM(H12:H15)</f>
        <v>97.65</v>
      </c>
    </row>
    <row r="17" spans="2:8" ht="13">
      <c r="B17" s="2" t="s">
        <v>154</v>
      </c>
      <c r="C17" s="12"/>
      <c r="D17" s="2"/>
      <c r="E17" s="2"/>
      <c r="F17" s="14"/>
      <c r="G17" s="14">
        <v>532526.75</v>
      </c>
      <c r="H17" s="14">
        <v>97.65</v>
      </c>
    </row>
    <row r="18" spans="2:8" ht="13">
      <c r="B18" s="2" t="s">
        <v>155</v>
      </c>
      <c r="C18" s="12"/>
      <c r="D18" s="2"/>
      <c r="E18" s="2"/>
      <c r="F18" s="14"/>
      <c r="G18" s="14">
        <v>12808.369820759981</v>
      </c>
      <c r="H18" s="14">
        <v>2.3499999999999943</v>
      </c>
    </row>
    <row r="19" spans="2:8" ht="13">
      <c r="B19" s="2" t="s">
        <v>162</v>
      </c>
      <c r="C19" s="12"/>
      <c r="D19" s="2"/>
      <c r="E19" s="2"/>
      <c r="F19" s="14"/>
      <c r="G19" s="14">
        <v>545335.11982075998</v>
      </c>
      <c r="H19" s="14">
        <v>100</v>
      </c>
    </row>
    <row r="20" spans="2:8">
      <c r="B20" s="1" t="s">
        <v>163</v>
      </c>
    </row>
    <row r="21" spans="2:8" ht="13">
      <c r="B21" s="2" t="s">
        <v>164</v>
      </c>
    </row>
    <row r="22" spans="2:8" ht="13">
      <c r="B22" s="2" t="s">
        <v>165</v>
      </c>
      <c r="C22" s="11" t="s">
        <v>166</v>
      </c>
    </row>
    <row r="23" spans="2:8" ht="13">
      <c r="B23" s="2" t="s">
        <v>169</v>
      </c>
      <c r="C23" s="11" t="s">
        <v>168</v>
      </c>
    </row>
    <row r="24" spans="2:8" ht="13">
      <c r="B24" s="2" t="s">
        <v>170</v>
      </c>
      <c r="C24" s="11" t="s">
        <v>168</v>
      </c>
    </row>
    <row r="25" spans="2:8" ht="13">
      <c r="B25" s="2" t="s">
        <v>171</v>
      </c>
      <c r="C25" s="11" t="s">
        <v>172</v>
      </c>
    </row>
    <row r="26" spans="2:8" ht="13">
      <c r="B26" s="2" t="s">
        <v>409</v>
      </c>
      <c r="C26" s="12"/>
    </row>
    <row r="27" spans="2:8" ht="13">
      <c r="B27" s="2" t="s">
        <v>410</v>
      </c>
      <c r="C27" s="12"/>
    </row>
    <row r="28" spans="2:8" ht="13">
      <c r="B28" s="2" t="s">
        <v>3946</v>
      </c>
      <c r="C28" s="12"/>
    </row>
    <row r="29" spans="2:8">
      <c r="B29" s="1" t="s">
        <v>182</v>
      </c>
    </row>
    <row r="30" spans="2:8">
      <c r="B30" s="1" t="s">
        <v>411</v>
      </c>
    </row>
    <row r="33" spans="2:7" ht="14.5">
      <c r="B33" s="39" t="s">
        <v>412</v>
      </c>
      <c r="C33" s="41"/>
    </row>
    <row r="34" spans="2:7" ht="14.5">
      <c r="B34" s="39" t="s">
        <v>3982</v>
      </c>
      <c r="C34" s="42" t="s">
        <v>413</v>
      </c>
    </row>
    <row r="35" spans="2:7" ht="14.5">
      <c r="B35" s="16" t="s">
        <v>414</v>
      </c>
      <c r="C35" s="17" t="s">
        <v>415</v>
      </c>
    </row>
    <row r="36" spans="2:7" ht="14.5">
      <c r="B36" s="16" t="s">
        <v>3983</v>
      </c>
      <c r="C36" s="17" t="s">
        <v>415</v>
      </c>
    </row>
    <row r="37" spans="2:7" ht="14.5">
      <c r="B37" s="16" t="s">
        <v>416</v>
      </c>
      <c r="C37" s="17" t="s">
        <v>415</v>
      </c>
    </row>
    <row r="38" spans="2:7" ht="14.5">
      <c r="B38" s="16" t="s">
        <v>417</v>
      </c>
      <c r="C38" s="17" t="s">
        <v>415</v>
      </c>
    </row>
    <row r="39" spans="2:7" ht="14.5">
      <c r="B39" s="16" t="s">
        <v>418</v>
      </c>
      <c r="C39" s="17" t="s">
        <v>415</v>
      </c>
    </row>
    <row r="40" spans="2:7" ht="14.5">
      <c r="B40" s="16" t="s">
        <v>419</v>
      </c>
      <c r="C40" s="17" t="s">
        <v>415</v>
      </c>
    </row>
    <row r="41" spans="2:7" ht="14.5">
      <c r="B41" s="39" t="s">
        <v>420</v>
      </c>
      <c r="C41" s="41" t="s">
        <v>415</v>
      </c>
    </row>
    <row r="43" spans="2:7" ht="14.5">
      <c r="B43" s="16" t="s">
        <v>191</v>
      </c>
      <c r="C43" s="17"/>
      <c r="D43" s="16"/>
    </row>
    <row r="44" spans="2:7" ht="29">
      <c r="B44" s="19" t="s">
        <v>192</v>
      </c>
      <c r="C44" s="18" t="s">
        <v>193</v>
      </c>
      <c r="D44" s="19" t="s">
        <v>194</v>
      </c>
    </row>
    <row r="45" spans="2:7" ht="14.5">
      <c r="B45" s="16" t="s">
        <v>168</v>
      </c>
      <c r="C45" s="17" t="s">
        <v>168</v>
      </c>
      <c r="D45" s="16" t="s">
        <v>168</v>
      </c>
    </row>
    <row r="47" spans="2:7" ht="13">
      <c r="B47" s="20" t="s">
        <v>195</v>
      </c>
      <c r="C47" s="21">
        <v>46173</v>
      </c>
      <c r="D47" s="22"/>
      <c r="E47" s="23"/>
      <c r="F47" s="24"/>
    </row>
    <row r="48" spans="2:7" ht="13">
      <c r="B48" s="20" t="s">
        <v>196</v>
      </c>
      <c r="C48" s="25" t="s">
        <v>197</v>
      </c>
      <c r="D48" s="20" t="s">
        <v>198</v>
      </c>
      <c r="E48" s="26" t="s">
        <v>199</v>
      </c>
      <c r="F48" s="27" t="s">
        <v>200</v>
      </c>
      <c r="G48" s="14"/>
    </row>
    <row r="49" spans="2:6">
      <c r="B49" s="28" t="s">
        <v>168</v>
      </c>
      <c r="C49" s="29" t="s">
        <v>168</v>
      </c>
      <c r="D49" s="28" t="s">
        <v>168</v>
      </c>
      <c r="E49" s="30" t="s">
        <v>168</v>
      </c>
      <c r="F49" s="31" t="s">
        <v>168</v>
      </c>
    </row>
    <row r="52" spans="2:6" ht="13">
      <c r="B52" s="2" t="s">
        <v>201</v>
      </c>
    </row>
    <row r="53" spans="2:6" ht="13">
      <c r="B53" s="2"/>
    </row>
    <row r="54" spans="2:6" ht="13">
      <c r="B54" s="2" t="s">
        <v>202</v>
      </c>
    </row>
    <row r="55" spans="2:6" ht="13">
      <c r="B55" s="20" t="s">
        <v>203</v>
      </c>
      <c r="C55" s="25" t="s">
        <v>204</v>
      </c>
      <c r="D55" s="2"/>
    </row>
    <row r="56" spans="2:6">
      <c r="B56" s="22" t="s">
        <v>168</v>
      </c>
      <c r="C56" s="32" t="s">
        <v>168</v>
      </c>
    </row>
    <row r="58" spans="2:6" ht="13">
      <c r="B58" s="20" t="s">
        <v>205</v>
      </c>
      <c r="C58" s="25" t="s">
        <v>204</v>
      </c>
    </row>
    <row r="59" spans="2:6">
      <c r="B59" s="22" t="s">
        <v>168</v>
      </c>
      <c r="C59" s="32" t="s">
        <v>168</v>
      </c>
    </row>
    <row r="61" spans="2:6" ht="13">
      <c r="B61" s="20" t="s">
        <v>206</v>
      </c>
      <c r="C61" s="25" t="s">
        <v>207</v>
      </c>
    </row>
    <row r="62" spans="2:6">
      <c r="B62" s="22" t="s">
        <v>168</v>
      </c>
      <c r="C62" s="32" t="s">
        <v>168</v>
      </c>
    </row>
    <row r="64" spans="2:6" ht="13">
      <c r="B64" s="26" t="s">
        <v>208</v>
      </c>
      <c r="C64" s="25" t="s">
        <v>207</v>
      </c>
    </row>
    <row r="65" spans="2:7">
      <c r="B65" s="23" t="s">
        <v>168</v>
      </c>
      <c r="C65" s="32" t="s">
        <v>168</v>
      </c>
    </row>
    <row r="67" spans="2:7" ht="13">
      <c r="B67" s="20" t="s">
        <v>209</v>
      </c>
      <c r="C67" s="25" t="s">
        <v>168</v>
      </c>
    </row>
    <row r="69" spans="2:7" ht="13">
      <c r="B69" s="20" t="s">
        <v>210</v>
      </c>
      <c r="C69" s="21">
        <v>46173</v>
      </c>
      <c r="D69" s="22"/>
      <c r="E69" s="23"/>
      <c r="F69" s="24"/>
    </row>
    <row r="70" spans="2:7" ht="13">
      <c r="B70" s="20" t="s">
        <v>196</v>
      </c>
      <c r="C70" s="25" t="s">
        <v>197</v>
      </c>
      <c r="D70" s="20" t="s">
        <v>198</v>
      </c>
      <c r="E70" s="26" t="s">
        <v>199</v>
      </c>
      <c r="F70" s="27" t="s">
        <v>200</v>
      </c>
      <c r="G70" s="14"/>
    </row>
    <row r="71" spans="2:7">
      <c r="B71" s="28" t="s">
        <v>168</v>
      </c>
      <c r="C71" s="29" t="s">
        <v>168</v>
      </c>
      <c r="D71" s="28" t="s">
        <v>168</v>
      </c>
      <c r="E71" s="30" t="s">
        <v>168</v>
      </c>
      <c r="F71" s="31" t="s">
        <v>168</v>
      </c>
    </row>
    <row r="72" spans="2:7" ht="13">
      <c r="B72" s="2" t="s">
        <v>201</v>
      </c>
    </row>
    <row r="73" spans="2:7" ht="13">
      <c r="B73" s="2"/>
    </row>
    <row r="74" spans="2:7" ht="13">
      <c r="B74" s="2" t="s">
        <v>202</v>
      </c>
    </row>
    <row r="75" spans="2:7" ht="13">
      <c r="B75" s="20" t="s">
        <v>203</v>
      </c>
      <c r="C75" s="25" t="s">
        <v>204</v>
      </c>
      <c r="D75" s="2"/>
    </row>
    <row r="76" spans="2:7">
      <c r="B76" s="22" t="s">
        <v>168</v>
      </c>
      <c r="C76" s="32" t="s">
        <v>168</v>
      </c>
    </row>
    <row r="78" spans="2:7" ht="13">
      <c r="B78" s="20" t="s">
        <v>205</v>
      </c>
      <c r="C78" s="25" t="s">
        <v>204</v>
      </c>
    </row>
    <row r="79" spans="2:7">
      <c r="B79" s="22" t="s">
        <v>168</v>
      </c>
      <c r="C79" s="32" t="s">
        <v>168</v>
      </c>
    </row>
    <row r="81" spans="2:80" ht="13">
      <c r="B81" s="20" t="s">
        <v>206</v>
      </c>
      <c r="C81" s="25" t="s">
        <v>207</v>
      </c>
    </row>
    <row r="82" spans="2:80">
      <c r="B82" s="22" t="s">
        <v>168</v>
      </c>
      <c r="C82" s="32" t="s">
        <v>168</v>
      </c>
    </row>
    <row r="84" spans="2:80" ht="13">
      <c r="B84" s="26" t="s">
        <v>208</v>
      </c>
      <c r="C84" s="25" t="s">
        <v>207</v>
      </c>
    </row>
    <row r="85" spans="2:80">
      <c r="B85" s="23" t="s">
        <v>168</v>
      </c>
      <c r="C85" s="32" t="s">
        <v>168</v>
      </c>
    </row>
    <row r="87" spans="2:80" ht="13">
      <c r="B87" s="20" t="s">
        <v>209</v>
      </c>
      <c r="C87" s="25" t="s">
        <v>168</v>
      </c>
    </row>
    <row r="90" spans="2:80" ht="13">
      <c r="B90" s="2" t="s">
        <v>211</v>
      </c>
    </row>
    <row r="92" spans="2:80" ht="13">
      <c r="B92" s="20" t="s">
        <v>196</v>
      </c>
      <c r="C92" s="25" t="s">
        <v>212</v>
      </c>
      <c r="D92" s="20" t="s">
        <v>213</v>
      </c>
      <c r="E92" s="20" t="s">
        <v>214</v>
      </c>
      <c r="F92" s="14"/>
    </row>
    <row r="93" spans="2:80">
      <c r="B93" s="22" t="s">
        <v>168</v>
      </c>
      <c r="C93" s="32" t="s">
        <v>168</v>
      </c>
      <c r="D93" s="22" t="s">
        <v>168</v>
      </c>
      <c r="E93" s="22" t="s">
        <v>168</v>
      </c>
    </row>
    <row r="96" spans="2:80" ht="13">
      <c r="B96" s="2" t="s">
        <v>215</v>
      </c>
      <c r="C96" s="12" t="s">
        <v>168</v>
      </c>
      <c r="D96" s="2"/>
      <c r="E96" s="2"/>
      <c r="F96" s="14"/>
      <c r="G96" s="14"/>
      <c r="H96" s="14"/>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row>
    <row r="98" spans="2:4" ht="13">
      <c r="B98" s="2" t="s">
        <v>216</v>
      </c>
    </row>
    <row r="100" spans="2:4" ht="13">
      <c r="B100" s="20" t="s">
        <v>217</v>
      </c>
      <c r="C100" s="25" t="s">
        <v>204</v>
      </c>
      <c r="D100" s="2"/>
    </row>
    <row r="101" spans="2:4">
      <c r="B101" s="22" t="s">
        <v>168</v>
      </c>
      <c r="C101" s="32" t="s">
        <v>168</v>
      </c>
    </row>
    <row r="104" spans="2:4" ht="13">
      <c r="B104" s="20" t="s">
        <v>218</v>
      </c>
      <c r="C104" s="25" t="s">
        <v>219</v>
      </c>
      <c r="D104" s="2"/>
    </row>
    <row r="105" spans="2:4">
      <c r="B105" s="22" t="s">
        <v>168</v>
      </c>
      <c r="C105" s="32" t="s">
        <v>168</v>
      </c>
    </row>
    <row r="108" spans="2:4" ht="13">
      <c r="B108" s="2" t="s">
        <v>220</v>
      </c>
    </row>
    <row r="111" spans="2:4" ht="13">
      <c r="B111" s="2" t="s">
        <v>221</v>
      </c>
    </row>
    <row r="113" spans="2:80" ht="13">
      <c r="B113" s="20" t="s">
        <v>196</v>
      </c>
      <c r="C113" s="25" t="s">
        <v>222</v>
      </c>
      <c r="D113" s="20" t="s">
        <v>212</v>
      </c>
      <c r="E113" s="20" t="s">
        <v>213</v>
      </c>
      <c r="F113" s="27" t="s">
        <v>214</v>
      </c>
      <c r="G113" s="14"/>
    </row>
    <row r="114" spans="2:80">
      <c r="B114" s="22" t="s">
        <v>168</v>
      </c>
      <c r="C114" s="32" t="s">
        <v>168</v>
      </c>
      <c r="D114" s="22" t="s">
        <v>168</v>
      </c>
      <c r="E114" s="22" t="s">
        <v>168</v>
      </c>
      <c r="F114" s="33" t="s">
        <v>168</v>
      </c>
    </row>
    <row r="117" spans="2:80" ht="13">
      <c r="B117" s="2" t="s">
        <v>215</v>
      </c>
      <c r="C117" s="12" t="s">
        <v>168</v>
      </c>
      <c r="D117" s="2"/>
      <c r="E117" s="2"/>
      <c r="F117" s="14"/>
      <c r="G117" s="14"/>
      <c r="H117" s="14"/>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row>
    <row r="119" spans="2:80" ht="13">
      <c r="B119" s="2" t="s">
        <v>216</v>
      </c>
    </row>
    <row r="121" spans="2:80" ht="13">
      <c r="B121" s="20" t="s">
        <v>217</v>
      </c>
      <c r="C121" s="25" t="s">
        <v>204</v>
      </c>
      <c r="D121" s="2"/>
    </row>
    <row r="122" spans="2:80">
      <c r="B122" s="22" t="s">
        <v>168</v>
      </c>
      <c r="C122" s="32" t="s">
        <v>168</v>
      </c>
    </row>
    <row r="125" spans="2:80" ht="13">
      <c r="B125" s="20" t="s">
        <v>218</v>
      </c>
      <c r="C125" s="25" t="s">
        <v>219</v>
      </c>
      <c r="D125" s="2"/>
    </row>
    <row r="126" spans="2:80">
      <c r="B126" s="22" t="s">
        <v>168</v>
      </c>
      <c r="C126" s="32" t="s">
        <v>168</v>
      </c>
    </row>
    <row r="129" spans="2:7" ht="13">
      <c r="B129" s="2" t="s">
        <v>220</v>
      </c>
    </row>
    <row r="132" spans="2:7" ht="13">
      <c r="B132" s="2" t="s">
        <v>223</v>
      </c>
    </row>
    <row r="133" spans="2:7" ht="13">
      <c r="B133" s="20" t="s">
        <v>196</v>
      </c>
      <c r="C133" s="25" t="s">
        <v>224</v>
      </c>
      <c r="D133" s="20" t="s">
        <v>225</v>
      </c>
      <c r="E133" s="20" t="s">
        <v>226</v>
      </c>
      <c r="F133" s="27" t="s">
        <v>227</v>
      </c>
      <c r="G133" s="14"/>
    </row>
    <row r="134" spans="2:7">
      <c r="B134" s="22" t="s">
        <v>168</v>
      </c>
      <c r="C134" s="32" t="s">
        <v>168</v>
      </c>
      <c r="D134" s="22" t="s">
        <v>168</v>
      </c>
      <c r="E134" s="22" t="s">
        <v>168</v>
      </c>
      <c r="F134" s="33" t="s">
        <v>168</v>
      </c>
    </row>
    <row r="135" spans="2:7">
      <c r="B135" s="1" t="s">
        <v>2576</v>
      </c>
    </row>
  </sheetData>
  <mergeCells count="3">
    <mergeCell ref="B1:E1"/>
    <mergeCell ref="C3:C7"/>
    <mergeCell ref="D3:D7"/>
  </mergeCells>
  <hyperlinks>
    <hyperlink ref="A1" location="Index!A1" display="Index" xr:uid="{96FC1DD8-86BE-4B54-B9C6-9C4A850AA0B6}"/>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6B5B4-DA90-409F-A10C-8D33A7A581D8}">
  <sheetPr codeName="Sheet132"/>
  <dimension ref="A1:CB135"/>
  <sheetViews>
    <sheetView workbookViewId="0">
      <selection activeCell="B12" sqref="B12"/>
    </sheetView>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63</v>
      </c>
      <c r="C1" s="276"/>
      <c r="D1" s="276"/>
      <c r="E1" s="276"/>
    </row>
    <row r="3" spans="1:9" ht="14.5">
      <c r="B3" s="5" t="s">
        <v>63</v>
      </c>
      <c r="C3" s="277"/>
      <c r="D3" s="278"/>
      <c r="E3" s="6"/>
    </row>
    <row r="4" spans="1:9" ht="14.5">
      <c r="B4" s="7" t="s">
        <v>421</v>
      </c>
      <c r="C4" s="277"/>
      <c r="D4" s="278"/>
      <c r="E4" s="6"/>
    </row>
    <row r="5" spans="1:9" ht="14.5">
      <c r="B5" s="7" t="s">
        <v>140</v>
      </c>
      <c r="C5" s="277"/>
      <c r="D5" s="278"/>
      <c r="E5" s="6"/>
    </row>
    <row r="6" spans="1:9" ht="29">
      <c r="B6" s="7" t="s">
        <v>422</v>
      </c>
      <c r="C6" s="277"/>
      <c r="D6" s="278"/>
      <c r="E6" s="6"/>
    </row>
    <row r="7" spans="1:9" ht="14.5">
      <c r="B7" s="7" t="s">
        <v>423</v>
      </c>
      <c r="C7" s="277"/>
      <c r="D7" s="278"/>
      <c r="E7" s="6"/>
    </row>
    <row r="8" spans="1:9" ht="29">
      <c r="B8" s="7" t="s">
        <v>143</v>
      </c>
      <c r="C8" s="8" t="s">
        <v>144</v>
      </c>
      <c r="D8" s="8" t="s">
        <v>145</v>
      </c>
      <c r="E8" s="6"/>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424</v>
      </c>
      <c r="C15" s="11" t="s">
        <v>151</v>
      </c>
      <c r="D15" s="1" t="s">
        <v>408</v>
      </c>
      <c r="F15" s="4">
        <v>3644</v>
      </c>
      <c r="G15" s="4">
        <v>568332.81999999995</v>
      </c>
      <c r="H15" s="4">
        <v>97.63</v>
      </c>
    </row>
    <row r="16" spans="1:9" ht="13">
      <c r="B16" s="2" t="s">
        <v>161</v>
      </c>
      <c r="C16" s="12"/>
      <c r="D16" s="2"/>
      <c r="E16" s="2"/>
      <c r="F16" s="14"/>
      <c r="G16" s="14">
        <f>SUM(G12:G15)</f>
        <v>568332.81999999995</v>
      </c>
      <c r="H16" s="14">
        <f>SUM(H12:H15)</f>
        <v>97.63</v>
      </c>
    </row>
    <row r="17" spans="2:8" ht="13">
      <c r="B17" s="2" t="s">
        <v>154</v>
      </c>
      <c r="C17" s="12"/>
      <c r="D17" s="2"/>
      <c r="E17" s="2"/>
      <c r="F17" s="14"/>
      <c r="G17" s="14">
        <v>568332.81999999995</v>
      </c>
      <c r="H17" s="14">
        <v>97.63</v>
      </c>
    </row>
    <row r="18" spans="2:8" ht="13">
      <c r="B18" s="2" t="s">
        <v>155</v>
      </c>
      <c r="C18" s="12"/>
      <c r="D18" s="2"/>
      <c r="E18" s="2"/>
      <c r="F18" s="14"/>
      <c r="G18" s="14">
        <v>13789.77381360007</v>
      </c>
      <c r="H18" s="14">
        <v>2.3700000000000045</v>
      </c>
    </row>
    <row r="19" spans="2:8" ht="13">
      <c r="B19" s="2" t="s">
        <v>162</v>
      </c>
      <c r="C19" s="12"/>
      <c r="D19" s="2"/>
      <c r="E19" s="2"/>
      <c r="F19" s="14"/>
      <c r="G19" s="14">
        <v>582122.59381360002</v>
      </c>
      <c r="H19" s="14">
        <v>100</v>
      </c>
    </row>
    <row r="20" spans="2:8">
      <c r="B20" s="1" t="s">
        <v>163</v>
      </c>
    </row>
    <row r="21" spans="2:8" ht="13">
      <c r="B21" s="2" t="s">
        <v>164</v>
      </c>
    </row>
    <row r="22" spans="2:8" ht="13">
      <c r="B22" s="2" t="s">
        <v>165</v>
      </c>
      <c r="C22" s="11" t="s">
        <v>166</v>
      </c>
    </row>
    <row r="23" spans="2:8" ht="13">
      <c r="B23" s="2" t="s">
        <v>169</v>
      </c>
      <c r="C23" s="11" t="s">
        <v>168</v>
      </c>
    </row>
    <row r="24" spans="2:8" ht="13">
      <c r="B24" s="2" t="s">
        <v>170</v>
      </c>
      <c r="C24" s="11" t="s">
        <v>168</v>
      </c>
    </row>
    <row r="25" spans="2:8" ht="13">
      <c r="B25" s="2" t="s">
        <v>171</v>
      </c>
      <c r="C25" s="11" t="s">
        <v>172</v>
      </c>
    </row>
    <row r="26" spans="2:8" ht="13">
      <c r="B26" s="2" t="s">
        <v>425</v>
      </c>
      <c r="C26" s="12"/>
    </row>
    <row r="27" spans="2:8" ht="13">
      <c r="B27" s="2" t="s">
        <v>426</v>
      </c>
      <c r="C27" s="12"/>
    </row>
    <row r="28" spans="2:8" ht="13">
      <c r="B28" s="2" t="s">
        <v>854</v>
      </c>
      <c r="C28" s="12"/>
    </row>
    <row r="29" spans="2:8">
      <c r="B29" s="1" t="s">
        <v>182</v>
      </c>
    </row>
    <row r="30" spans="2:8">
      <c r="B30" s="1" t="s">
        <v>411</v>
      </c>
    </row>
    <row r="33" spans="2:7" ht="14.5">
      <c r="B33" s="39" t="s">
        <v>412</v>
      </c>
      <c r="C33" s="41"/>
    </row>
    <row r="34" spans="2:7" ht="14.5">
      <c r="B34" s="39" t="s">
        <v>3982</v>
      </c>
      <c r="C34" s="42" t="s">
        <v>413</v>
      </c>
    </row>
    <row r="35" spans="2:7" ht="14.5">
      <c r="B35" s="16" t="s">
        <v>414</v>
      </c>
      <c r="C35" s="17" t="s">
        <v>415</v>
      </c>
    </row>
    <row r="36" spans="2:7" ht="14.5">
      <c r="B36" s="16" t="s">
        <v>3983</v>
      </c>
      <c r="C36" s="17" t="s">
        <v>415</v>
      </c>
    </row>
    <row r="37" spans="2:7" ht="14.5">
      <c r="B37" s="16" t="s">
        <v>416</v>
      </c>
      <c r="C37" s="17" t="s">
        <v>415</v>
      </c>
    </row>
    <row r="38" spans="2:7" ht="14.5">
      <c r="B38" s="16" t="s">
        <v>417</v>
      </c>
      <c r="C38" s="17" t="s">
        <v>415</v>
      </c>
    </row>
    <row r="39" spans="2:7" ht="14.5">
      <c r="B39" s="16" t="s">
        <v>418</v>
      </c>
      <c r="C39" s="17" t="s">
        <v>415</v>
      </c>
    </row>
    <row r="40" spans="2:7" ht="14.5">
      <c r="B40" s="16" t="s">
        <v>419</v>
      </c>
      <c r="C40" s="17" t="s">
        <v>415</v>
      </c>
    </row>
    <row r="41" spans="2:7" ht="14.5">
      <c r="B41" s="39" t="s">
        <v>420</v>
      </c>
      <c r="C41" s="41" t="s">
        <v>415</v>
      </c>
    </row>
    <row r="43" spans="2:7" ht="14.5">
      <c r="B43" s="16" t="s">
        <v>191</v>
      </c>
      <c r="C43" s="17"/>
      <c r="D43" s="16"/>
    </row>
    <row r="44" spans="2:7" ht="29">
      <c r="B44" s="19" t="s">
        <v>192</v>
      </c>
      <c r="C44" s="18" t="s">
        <v>193</v>
      </c>
      <c r="D44" s="19" t="s">
        <v>194</v>
      </c>
    </row>
    <row r="45" spans="2:7" ht="14.5">
      <c r="B45" s="16" t="s">
        <v>168</v>
      </c>
      <c r="C45" s="17" t="s">
        <v>168</v>
      </c>
      <c r="D45" s="16" t="s">
        <v>168</v>
      </c>
    </row>
    <row r="47" spans="2:7" ht="13">
      <c r="B47" s="20" t="s">
        <v>195</v>
      </c>
      <c r="C47" s="21">
        <v>46173</v>
      </c>
      <c r="D47" s="22"/>
      <c r="E47" s="23"/>
      <c r="F47" s="24"/>
    </row>
    <row r="48" spans="2:7" ht="13">
      <c r="B48" s="20" t="s">
        <v>196</v>
      </c>
      <c r="C48" s="25" t="s">
        <v>197</v>
      </c>
      <c r="D48" s="20" t="s">
        <v>198</v>
      </c>
      <c r="E48" s="26" t="s">
        <v>199</v>
      </c>
      <c r="F48" s="27" t="s">
        <v>200</v>
      </c>
      <c r="G48" s="14"/>
    </row>
    <row r="49" spans="2:6">
      <c r="B49" s="28" t="s">
        <v>168</v>
      </c>
      <c r="C49" s="29" t="s">
        <v>168</v>
      </c>
      <c r="D49" s="28" t="s">
        <v>168</v>
      </c>
      <c r="E49" s="30" t="s">
        <v>168</v>
      </c>
      <c r="F49" s="31" t="s">
        <v>168</v>
      </c>
    </row>
    <row r="52" spans="2:6" ht="13">
      <c r="B52" s="2" t="s">
        <v>201</v>
      </c>
    </row>
    <row r="53" spans="2:6" ht="13">
      <c r="B53" s="2"/>
    </row>
    <row r="54" spans="2:6" ht="13">
      <c r="B54" s="2" t="s">
        <v>202</v>
      </c>
    </row>
    <row r="55" spans="2:6" ht="13">
      <c r="B55" s="20" t="s">
        <v>203</v>
      </c>
      <c r="C55" s="25" t="s">
        <v>204</v>
      </c>
      <c r="D55" s="2"/>
    </row>
    <row r="56" spans="2:6">
      <c r="B56" s="22" t="s">
        <v>168</v>
      </c>
      <c r="C56" s="32" t="s">
        <v>168</v>
      </c>
    </row>
    <row r="58" spans="2:6" ht="13">
      <c r="B58" s="20" t="s">
        <v>205</v>
      </c>
      <c r="C58" s="25" t="s">
        <v>204</v>
      </c>
    </row>
    <row r="59" spans="2:6">
      <c r="B59" s="22" t="s">
        <v>168</v>
      </c>
      <c r="C59" s="32" t="s">
        <v>168</v>
      </c>
    </row>
    <row r="61" spans="2:6" ht="13">
      <c r="B61" s="20" t="s">
        <v>206</v>
      </c>
      <c r="C61" s="25" t="s">
        <v>207</v>
      </c>
    </row>
    <row r="62" spans="2:6">
      <c r="B62" s="22" t="s">
        <v>168</v>
      </c>
      <c r="C62" s="32" t="s">
        <v>168</v>
      </c>
    </row>
    <row r="64" spans="2:6" ht="13">
      <c r="B64" s="26" t="s">
        <v>208</v>
      </c>
      <c r="C64" s="25" t="s">
        <v>207</v>
      </c>
    </row>
    <row r="65" spans="2:7">
      <c r="B65" s="23" t="s">
        <v>168</v>
      </c>
      <c r="C65" s="32" t="s">
        <v>168</v>
      </c>
    </row>
    <row r="67" spans="2:7" ht="13">
      <c r="B67" s="20" t="s">
        <v>209</v>
      </c>
      <c r="C67" s="25" t="s">
        <v>168</v>
      </c>
    </row>
    <row r="69" spans="2:7" ht="13">
      <c r="B69" s="20" t="s">
        <v>210</v>
      </c>
      <c r="C69" s="21">
        <v>46173</v>
      </c>
      <c r="D69" s="22"/>
      <c r="E69" s="23"/>
      <c r="F69" s="24"/>
    </row>
    <row r="70" spans="2:7" ht="13">
      <c r="B70" s="20" t="s">
        <v>196</v>
      </c>
      <c r="C70" s="25" t="s">
        <v>197</v>
      </c>
      <c r="D70" s="20" t="s">
        <v>198</v>
      </c>
      <c r="E70" s="26" t="s">
        <v>199</v>
      </c>
      <c r="F70" s="27" t="s">
        <v>200</v>
      </c>
      <c r="G70" s="14"/>
    </row>
    <row r="71" spans="2:7">
      <c r="B71" s="28" t="s">
        <v>168</v>
      </c>
      <c r="C71" s="29" t="s">
        <v>168</v>
      </c>
      <c r="D71" s="28" t="s">
        <v>168</v>
      </c>
      <c r="E71" s="30" t="s">
        <v>168</v>
      </c>
      <c r="F71" s="31" t="s">
        <v>168</v>
      </c>
    </row>
    <row r="72" spans="2:7" ht="13">
      <c r="B72" s="2" t="s">
        <v>201</v>
      </c>
    </row>
    <row r="73" spans="2:7" ht="13">
      <c r="B73" s="2"/>
    </row>
    <row r="74" spans="2:7" ht="13">
      <c r="B74" s="2" t="s">
        <v>202</v>
      </c>
    </row>
    <row r="75" spans="2:7" ht="13">
      <c r="B75" s="20" t="s">
        <v>203</v>
      </c>
      <c r="C75" s="25" t="s">
        <v>204</v>
      </c>
      <c r="D75" s="2"/>
    </row>
    <row r="76" spans="2:7">
      <c r="B76" s="22" t="s">
        <v>168</v>
      </c>
      <c r="C76" s="32" t="s">
        <v>168</v>
      </c>
    </row>
    <row r="78" spans="2:7" ht="13">
      <c r="B78" s="20" t="s">
        <v>205</v>
      </c>
      <c r="C78" s="25" t="s">
        <v>204</v>
      </c>
    </row>
    <row r="79" spans="2:7">
      <c r="B79" s="22" t="s">
        <v>168</v>
      </c>
      <c r="C79" s="32" t="s">
        <v>168</v>
      </c>
    </row>
    <row r="81" spans="2:80" ht="13">
      <c r="B81" s="20" t="s">
        <v>206</v>
      </c>
      <c r="C81" s="25" t="s">
        <v>207</v>
      </c>
    </row>
    <row r="82" spans="2:80">
      <c r="B82" s="22" t="s">
        <v>168</v>
      </c>
      <c r="C82" s="32" t="s">
        <v>168</v>
      </c>
    </row>
    <row r="84" spans="2:80" ht="13">
      <c r="B84" s="26" t="s">
        <v>208</v>
      </c>
      <c r="C84" s="25" t="s">
        <v>207</v>
      </c>
    </row>
    <row r="85" spans="2:80">
      <c r="B85" s="23" t="s">
        <v>168</v>
      </c>
      <c r="C85" s="32" t="s">
        <v>168</v>
      </c>
    </row>
    <row r="87" spans="2:80" ht="13">
      <c r="B87" s="20" t="s">
        <v>209</v>
      </c>
      <c r="C87" s="25" t="s">
        <v>168</v>
      </c>
    </row>
    <row r="90" spans="2:80" ht="13">
      <c r="B90" s="2" t="s">
        <v>211</v>
      </c>
    </row>
    <row r="92" spans="2:80" ht="13">
      <c r="B92" s="20" t="s">
        <v>196</v>
      </c>
      <c r="C92" s="25" t="s">
        <v>212</v>
      </c>
      <c r="D92" s="20" t="s">
        <v>213</v>
      </c>
      <c r="E92" s="20" t="s">
        <v>214</v>
      </c>
      <c r="F92" s="14"/>
    </row>
    <row r="93" spans="2:80">
      <c r="B93" s="22" t="s">
        <v>168</v>
      </c>
      <c r="C93" s="32" t="s">
        <v>168</v>
      </c>
      <c r="D93" s="22" t="s">
        <v>168</v>
      </c>
      <c r="E93" s="22" t="s">
        <v>168</v>
      </c>
    </row>
    <row r="96" spans="2:80" ht="13">
      <c r="B96" s="2" t="s">
        <v>215</v>
      </c>
      <c r="C96" s="12" t="s">
        <v>168</v>
      </c>
      <c r="D96" s="2"/>
      <c r="E96" s="2"/>
      <c r="F96" s="14"/>
      <c r="G96" s="14"/>
      <c r="H96" s="14"/>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row>
    <row r="98" spans="2:4" ht="13">
      <c r="B98" s="2" t="s">
        <v>216</v>
      </c>
    </row>
    <row r="100" spans="2:4" ht="13">
      <c r="B100" s="20" t="s">
        <v>217</v>
      </c>
      <c r="C100" s="25" t="s">
        <v>204</v>
      </c>
      <c r="D100" s="2"/>
    </row>
    <row r="101" spans="2:4">
      <c r="B101" s="22" t="s">
        <v>168</v>
      </c>
      <c r="C101" s="32" t="s">
        <v>168</v>
      </c>
    </row>
    <row r="104" spans="2:4" ht="13">
      <c r="B104" s="20" t="s">
        <v>218</v>
      </c>
      <c r="C104" s="25" t="s">
        <v>219</v>
      </c>
      <c r="D104" s="2"/>
    </row>
    <row r="105" spans="2:4">
      <c r="B105" s="22" t="s">
        <v>168</v>
      </c>
      <c r="C105" s="32" t="s">
        <v>168</v>
      </c>
    </row>
    <row r="108" spans="2:4" ht="13">
      <c r="B108" s="2" t="s">
        <v>220</v>
      </c>
    </row>
    <row r="111" spans="2:4" ht="13">
      <c r="B111" s="2" t="s">
        <v>221</v>
      </c>
    </row>
    <row r="113" spans="2:80" ht="13">
      <c r="B113" s="20" t="s">
        <v>196</v>
      </c>
      <c r="C113" s="25" t="s">
        <v>222</v>
      </c>
      <c r="D113" s="20" t="s">
        <v>212</v>
      </c>
      <c r="E113" s="20" t="s">
        <v>213</v>
      </c>
      <c r="F113" s="27" t="s">
        <v>214</v>
      </c>
      <c r="G113" s="14"/>
    </row>
    <row r="114" spans="2:80">
      <c r="B114" s="22" t="s">
        <v>168</v>
      </c>
      <c r="C114" s="32" t="s">
        <v>168</v>
      </c>
      <c r="D114" s="22" t="s">
        <v>168</v>
      </c>
      <c r="E114" s="22" t="s">
        <v>168</v>
      </c>
      <c r="F114" s="33" t="s">
        <v>168</v>
      </c>
    </row>
    <row r="117" spans="2:80" ht="13">
      <c r="B117" s="2" t="s">
        <v>215</v>
      </c>
      <c r="C117" s="12" t="s">
        <v>168</v>
      </c>
      <c r="D117" s="2"/>
      <c r="E117" s="2"/>
      <c r="F117" s="14"/>
      <c r="G117" s="14"/>
      <c r="H117" s="14"/>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row>
    <row r="119" spans="2:80" ht="13">
      <c r="B119" s="2" t="s">
        <v>216</v>
      </c>
    </row>
    <row r="121" spans="2:80" ht="13">
      <c r="B121" s="20" t="s">
        <v>217</v>
      </c>
      <c r="C121" s="25" t="s">
        <v>204</v>
      </c>
      <c r="D121" s="2"/>
    </row>
    <row r="122" spans="2:80">
      <c r="B122" s="22" t="s">
        <v>168</v>
      </c>
      <c r="C122" s="32" t="s">
        <v>168</v>
      </c>
    </row>
    <row r="125" spans="2:80" ht="13">
      <c r="B125" s="20" t="s">
        <v>218</v>
      </c>
      <c r="C125" s="25" t="s">
        <v>219</v>
      </c>
      <c r="D125" s="2"/>
    </row>
    <row r="126" spans="2:80">
      <c r="B126" s="22" t="s">
        <v>168</v>
      </c>
      <c r="C126" s="32" t="s">
        <v>168</v>
      </c>
    </row>
    <row r="129" spans="2:7" ht="13">
      <c r="B129" s="2" t="s">
        <v>220</v>
      </c>
    </row>
    <row r="132" spans="2:7" ht="13">
      <c r="B132" s="2" t="s">
        <v>223</v>
      </c>
    </row>
    <row r="133" spans="2:7" ht="13">
      <c r="B133" s="20" t="s">
        <v>196</v>
      </c>
      <c r="C133" s="25" t="s">
        <v>224</v>
      </c>
      <c r="D133" s="20" t="s">
        <v>225</v>
      </c>
      <c r="E133" s="20" t="s">
        <v>226</v>
      </c>
      <c r="F133" s="27" t="s">
        <v>227</v>
      </c>
      <c r="G133" s="14"/>
    </row>
    <row r="134" spans="2:7">
      <c r="B134" s="22" t="s">
        <v>168</v>
      </c>
      <c r="C134" s="32" t="s">
        <v>168</v>
      </c>
      <c r="D134" s="22" t="s">
        <v>168</v>
      </c>
      <c r="E134" s="22" t="s">
        <v>168</v>
      </c>
      <c r="F134" s="33" t="s">
        <v>168</v>
      </c>
    </row>
    <row r="135" spans="2:7">
      <c r="B135" s="1" t="s">
        <v>2576</v>
      </c>
    </row>
  </sheetData>
  <mergeCells count="3">
    <mergeCell ref="B1:E1"/>
    <mergeCell ref="C3:C7"/>
    <mergeCell ref="D3:D7"/>
  </mergeCells>
  <hyperlinks>
    <hyperlink ref="A1" location="Index!A1" display="Index" xr:uid="{9797C1EF-01F9-48DF-A4AE-3E5426F8BB74}"/>
  </hyperlink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1D628-AABF-427F-918C-5D862CD6A17D}">
  <sheetPr codeName="Sheet131"/>
  <dimension ref="A1:CB190"/>
  <sheetViews>
    <sheetView workbookViewId="0"/>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129</v>
      </c>
      <c r="C1" s="276"/>
      <c r="D1" s="276"/>
      <c r="E1" s="276"/>
    </row>
    <row r="3" spans="1:9" ht="14.5">
      <c r="B3" s="5" t="s">
        <v>427</v>
      </c>
      <c r="C3" s="277"/>
      <c r="D3" s="278"/>
      <c r="E3" s="6"/>
    </row>
    <row r="4" spans="1:9" ht="14.5">
      <c r="B4" s="7" t="s">
        <v>428</v>
      </c>
      <c r="C4" s="277"/>
      <c r="D4" s="278"/>
      <c r="E4" s="6"/>
    </row>
    <row r="5" spans="1:9" ht="14.5">
      <c r="B5" s="35" t="s">
        <v>140</v>
      </c>
      <c r="C5" s="277"/>
      <c r="D5" s="278"/>
      <c r="E5" s="6"/>
    </row>
    <row r="6" spans="1:9" ht="14.5">
      <c r="B6" s="35" t="s">
        <v>141</v>
      </c>
      <c r="C6" s="277"/>
      <c r="D6" s="278"/>
      <c r="E6" s="6"/>
    </row>
    <row r="7" spans="1:9" ht="29">
      <c r="B7" s="7" t="s">
        <v>429</v>
      </c>
      <c r="C7" s="277"/>
      <c r="D7" s="278"/>
      <c r="E7" s="6"/>
    </row>
    <row r="8" spans="1:9" ht="29">
      <c r="B8" s="7" t="s">
        <v>143</v>
      </c>
      <c r="C8" s="8" t="s">
        <v>144</v>
      </c>
      <c r="D8" s="8" t="s">
        <v>145</v>
      </c>
      <c r="E8" s="6"/>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2830</v>
      </c>
      <c r="C15" s="11" t="s">
        <v>151</v>
      </c>
      <c r="D15" s="1" t="s">
        <v>430</v>
      </c>
      <c r="E15" s="1" t="s">
        <v>431</v>
      </c>
      <c r="F15" s="4">
        <v>5400000</v>
      </c>
      <c r="G15" s="4">
        <v>67845.600000000006</v>
      </c>
      <c r="H15" s="4">
        <v>8.1300000000000008</v>
      </c>
    </row>
    <row r="16" spans="1:9">
      <c r="B16" s="1" t="s">
        <v>2796</v>
      </c>
      <c r="C16" s="11" t="s">
        <v>151</v>
      </c>
      <c r="D16" s="1" t="s">
        <v>432</v>
      </c>
      <c r="E16" s="1" t="s">
        <v>433</v>
      </c>
      <c r="F16" s="4">
        <v>4923000</v>
      </c>
      <c r="G16" s="4">
        <v>46628.19</v>
      </c>
      <c r="H16" s="4">
        <v>5.59</v>
      </c>
    </row>
    <row r="17" spans="2:8">
      <c r="B17" s="1" t="s">
        <v>2813</v>
      </c>
      <c r="C17" s="11" t="s">
        <v>151</v>
      </c>
      <c r="D17" s="1" t="s">
        <v>430</v>
      </c>
      <c r="E17" s="1" t="s">
        <v>434</v>
      </c>
      <c r="F17" s="4">
        <v>11250000</v>
      </c>
      <c r="G17" s="4">
        <v>43222.5</v>
      </c>
      <c r="H17" s="4">
        <v>5.18</v>
      </c>
    </row>
    <row r="18" spans="2:8">
      <c r="B18" s="1" t="s">
        <v>3020</v>
      </c>
      <c r="C18" s="11" t="s">
        <v>151</v>
      </c>
      <c r="D18" s="1" t="s">
        <v>435</v>
      </c>
      <c r="E18" s="1" t="s">
        <v>436</v>
      </c>
      <c r="F18" s="4">
        <v>9630000</v>
      </c>
      <c r="G18" s="4">
        <v>42569.42</v>
      </c>
      <c r="H18" s="4">
        <v>5.0999999999999996</v>
      </c>
    </row>
    <row r="19" spans="2:8">
      <c r="B19" s="1" t="s">
        <v>2812</v>
      </c>
      <c r="C19" s="11" t="s">
        <v>151</v>
      </c>
      <c r="D19" s="1" t="s">
        <v>432</v>
      </c>
      <c r="E19" s="1" t="s">
        <v>437</v>
      </c>
      <c r="F19" s="4">
        <v>1260000</v>
      </c>
      <c r="G19" s="4">
        <v>42120.54</v>
      </c>
      <c r="H19" s="4">
        <v>5.05</v>
      </c>
    </row>
    <row r="20" spans="2:8">
      <c r="B20" s="1" t="s">
        <v>2827</v>
      </c>
      <c r="C20" s="11" t="s">
        <v>151</v>
      </c>
      <c r="D20" s="1" t="s">
        <v>438</v>
      </c>
      <c r="E20" s="1" t="s">
        <v>439</v>
      </c>
      <c r="F20" s="4">
        <v>8640000</v>
      </c>
      <c r="G20" s="4">
        <v>39562.559999999998</v>
      </c>
      <c r="H20" s="4">
        <v>4.74</v>
      </c>
    </row>
    <row r="21" spans="2:8">
      <c r="B21" s="1" t="s">
        <v>3021</v>
      </c>
      <c r="C21" s="11" t="s">
        <v>151</v>
      </c>
      <c r="D21" s="1" t="s">
        <v>440</v>
      </c>
      <c r="E21" s="1" t="s">
        <v>441</v>
      </c>
      <c r="F21" s="4">
        <v>4392000</v>
      </c>
      <c r="G21" s="4">
        <v>38627.64</v>
      </c>
      <c r="H21" s="4">
        <v>4.63</v>
      </c>
    </row>
    <row r="22" spans="2:8">
      <c r="B22" s="1" t="s">
        <v>3022</v>
      </c>
      <c r="C22" s="11" t="s">
        <v>151</v>
      </c>
      <c r="D22" s="1" t="s">
        <v>442</v>
      </c>
      <c r="E22" s="1" t="s">
        <v>443</v>
      </c>
      <c r="F22" s="4">
        <v>10710000</v>
      </c>
      <c r="G22" s="4">
        <v>31926.51</v>
      </c>
      <c r="H22" s="4">
        <v>3.83</v>
      </c>
    </row>
    <row r="23" spans="2:8">
      <c r="B23" s="1" t="s">
        <v>3023</v>
      </c>
      <c r="C23" s="11" t="s">
        <v>151</v>
      </c>
      <c r="D23" s="1" t="s">
        <v>444</v>
      </c>
      <c r="E23" s="1" t="s">
        <v>445</v>
      </c>
      <c r="F23" s="4">
        <v>8100000</v>
      </c>
      <c r="G23" s="4">
        <v>31338.9</v>
      </c>
      <c r="H23" s="4">
        <v>3.76</v>
      </c>
    </row>
    <row r="24" spans="2:8">
      <c r="B24" s="1" t="s">
        <v>3024</v>
      </c>
      <c r="C24" s="11" t="s">
        <v>151</v>
      </c>
      <c r="D24" s="1" t="s">
        <v>446</v>
      </c>
      <c r="E24" s="1" t="s">
        <v>447</v>
      </c>
      <c r="F24" s="4">
        <v>590161</v>
      </c>
      <c r="G24" s="4">
        <v>28935.59</v>
      </c>
      <c r="H24" s="4">
        <v>3.47</v>
      </c>
    </row>
    <row r="25" spans="2:8">
      <c r="B25" s="1" t="s">
        <v>2825</v>
      </c>
      <c r="C25" s="11" t="s">
        <v>151</v>
      </c>
      <c r="D25" s="1" t="s">
        <v>448</v>
      </c>
      <c r="E25" s="1" t="s">
        <v>449</v>
      </c>
      <c r="F25" s="4">
        <v>10080000</v>
      </c>
      <c r="G25" s="4">
        <v>28919.52</v>
      </c>
      <c r="H25" s="4">
        <v>3.47</v>
      </c>
    </row>
    <row r="26" spans="2:8">
      <c r="B26" s="1" t="s">
        <v>2820</v>
      </c>
      <c r="C26" s="11" t="s">
        <v>151</v>
      </c>
      <c r="D26" s="1" t="s">
        <v>450</v>
      </c>
      <c r="E26" s="1" t="s">
        <v>451</v>
      </c>
      <c r="F26" s="4">
        <v>747142</v>
      </c>
      <c r="G26" s="4">
        <v>26288.94</v>
      </c>
      <c r="H26" s="4">
        <v>3.15</v>
      </c>
    </row>
    <row r="27" spans="2:8">
      <c r="B27" s="1" t="s">
        <v>3025</v>
      </c>
      <c r="C27" s="11" t="s">
        <v>151</v>
      </c>
      <c r="D27" s="1" t="s">
        <v>444</v>
      </c>
      <c r="E27" s="1" t="s">
        <v>452</v>
      </c>
      <c r="F27" s="4">
        <v>7290000</v>
      </c>
      <c r="G27" s="4">
        <v>21181.1</v>
      </c>
      <c r="H27" s="4">
        <v>2.54</v>
      </c>
    </row>
    <row r="28" spans="2:8">
      <c r="B28" s="1" t="s">
        <v>3026</v>
      </c>
      <c r="C28" s="11" t="s">
        <v>151</v>
      </c>
      <c r="D28" s="1" t="s">
        <v>430</v>
      </c>
      <c r="E28" s="1" t="s">
        <v>453</v>
      </c>
      <c r="F28" s="4">
        <v>2754000</v>
      </c>
      <c r="G28" s="4">
        <v>20504.91</v>
      </c>
      <c r="H28" s="4">
        <v>2.46</v>
      </c>
    </row>
    <row r="29" spans="2:8">
      <c r="B29" s="1" t="s">
        <v>2810</v>
      </c>
      <c r="C29" s="11" t="s">
        <v>151</v>
      </c>
      <c r="D29" s="1" t="s">
        <v>454</v>
      </c>
      <c r="E29" s="1" t="s">
        <v>455</v>
      </c>
      <c r="F29" s="4">
        <v>4140000</v>
      </c>
      <c r="G29" s="4">
        <v>19712.61</v>
      </c>
      <c r="H29" s="4">
        <v>2.36</v>
      </c>
    </row>
    <row r="30" spans="2:8">
      <c r="B30" s="1" t="s">
        <v>2828</v>
      </c>
      <c r="C30" s="11" t="s">
        <v>151</v>
      </c>
      <c r="D30" s="1" t="s">
        <v>456</v>
      </c>
      <c r="E30" s="1" t="s">
        <v>457</v>
      </c>
      <c r="F30" s="4">
        <v>7740000</v>
      </c>
      <c r="G30" s="4">
        <v>19394.89</v>
      </c>
      <c r="H30" s="4">
        <v>2.3199999999999998</v>
      </c>
    </row>
    <row r="31" spans="2:8">
      <c r="B31" s="1" t="s">
        <v>2817</v>
      </c>
      <c r="C31" s="11" t="s">
        <v>151</v>
      </c>
      <c r="D31" s="1" t="s">
        <v>458</v>
      </c>
      <c r="E31" s="1" t="s">
        <v>459</v>
      </c>
      <c r="F31" s="4">
        <v>153000</v>
      </c>
      <c r="G31" s="4">
        <v>17631.72</v>
      </c>
      <c r="H31" s="4">
        <v>2.11</v>
      </c>
    </row>
    <row r="32" spans="2:8">
      <c r="B32" s="1" t="s">
        <v>460</v>
      </c>
      <c r="C32" s="11" t="s">
        <v>151</v>
      </c>
      <c r="D32" s="1" t="s">
        <v>461</v>
      </c>
      <c r="E32" s="1" t="s">
        <v>462</v>
      </c>
      <c r="F32" s="4">
        <v>1658042</v>
      </c>
      <c r="G32" s="4">
        <v>17591.830000000002</v>
      </c>
      <c r="H32" s="4">
        <v>2.11</v>
      </c>
    </row>
    <row r="33" spans="2:8">
      <c r="B33" s="1" t="s">
        <v>3027</v>
      </c>
      <c r="C33" s="11" t="s">
        <v>151</v>
      </c>
      <c r="D33" s="1" t="s">
        <v>463</v>
      </c>
      <c r="E33" s="1" t="s">
        <v>464</v>
      </c>
      <c r="F33" s="4">
        <v>405000</v>
      </c>
      <c r="G33" s="4">
        <v>17430.39</v>
      </c>
      <c r="H33" s="4">
        <v>2.09</v>
      </c>
    </row>
    <row r="34" spans="2:8">
      <c r="B34" s="1" t="s">
        <v>3028</v>
      </c>
      <c r="C34" s="11" t="s">
        <v>151</v>
      </c>
      <c r="D34" s="1" t="s">
        <v>432</v>
      </c>
      <c r="E34" s="1" t="s">
        <v>465</v>
      </c>
      <c r="F34" s="4">
        <v>3780000</v>
      </c>
      <c r="G34" s="4">
        <v>16201.08</v>
      </c>
      <c r="H34" s="4">
        <v>1.94</v>
      </c>
    </row>
    <row r="35" spans="2:8">
      <c r="B35" s="1" t="s">
        <v>3029</v>
      </c>
      <c r="C35" s="11" t="s">
        <v>151</v>
      </c>
      <c r="D35" s="1" t="s">
        <v>466</v>
      </c>
      <c r="E35" s="1" t="s">
        <v>467</v>
      </c>
      <c r="F35" s="4">
        <v>459000</v>
      </c>
      <c r="G35" s="4">
        <v>14876.19</v>
      </c>
      <c r="H35" s="4">
        <v>1.78</v>
      </c>
    </row>
    <row r="36" spans="2:8">
      <c r="B36" s="1" t="s">
        <v>2803</v>
      </c>
      <c r="C36" s="11" t="s">
        <v>151</v>
      </c>
      <c r="D36" s="1" t="s">
        <v>444</v>
      </c>
      <c r="E36" s="1" t="s">
        <v>468</v>
      </c>
      <c r="F36" s="4">
        <v>5400000</v>
      </c>
      <c r="G36" s="4">
        <v>13141.98</v>
      </c>
      <c r="H36" s="4">
        <v>1.57</v>
      </c>
    </row>
    <row r="37" spans="2:8">
      <c r="B37" s="1" t="s">
        <v>3030</v>
      </c>
      <c r="C37" s="11" t="s">
        <v>151</v>
      </c>
      <c r="D37" s="1" t="s">
        <v>430</v>
      </c>
      <c r="E37" s="1" t="s">
        <v>469</v>
      </c>
      <c r="F37" s="4">
        <v>4320000</v>
      </c>
      <c r="G37" s="4">
        <v>12482.64</v>
      </c>
      <c r="H37" s="4">
        <v>1.5</v>
      </c>
    </row>
    <row r="38" spans="2:8">
      <c r="B38" s="1" t="s">
        <v>3031</v>
      </c>
      <c r="C38" s="11" t="s">
        <v>151</v>
      </c>
      <c r="D38" s="1" t="s">
        <v>470</v>
      </c>
      <c r="E38" s="1" t="s">
        <v>471</v>
      </c>
      <c r="F38" s="4">
        <v>999000</v>
      </c>
      <c r="G38" s="4">
        <v>11597.39</v>
      </c>
      <c r="H38" s="4">
        <v>1.39</v>
      </c>
    </row>
    <row r="39" spans="2:8">
      <c r="B39" s="1" t="s">
        <v>3032</v>
      </c>
      <c r="C39" s="11" t="s">
        <v>151</v>
      </c>
      <c r="D39" s="1" t="s">
        <v>440</v>
      </c>
      <c r="E39" s="1" t="s">
        <v>472</v>
      </c>
      <c r="F39" s="4">
        <v>423000</v>
      </c>
      <c r="G39" s="4">
        <v>11312.29</v>
      </c>
      <c r="H39" s="4">
        <v>1.36</v>
      </c>
    </row>
    <row r="40" spans="2:8">
      <c r="B40" s="1" t="s">
        <v>3033</v>
      </c>
      <c r="C40" s="11" t="s">
        <v>151</v>
      </c>
      <c r="D40" s="1" t="s">
        <v>473</v>
      </c>
      <c r="E40" s="1" t="s">
        <v>474</v>
      </c>
      <c r="F40" s="4">
        <v>3060000</v>
      </c>
      <c r="G40" s="4">
        <v>10789.56</v>
      </c>
      <c r="H40" s="4">
        <v>1.29</v>
      </c>
    </row>
    <row r="41" spans="2:8">
      <c r="B41" s="1" t="s">
        <v>3034</v>
      </c>
      <c r="C41" s="11" t="s">
        <v>151</v>
      </c>
      <c r="D41" s="1" t="s">
        <v>475</v>
      </c>
      <c r="E41" s="1" t="s">
        <v>476</v>
      </c>
      <c r="F41" s="4">
        <v>11790000</v>
      </c>
      <c r="G41" s="4">
        <v>10374.02</v>
      </c>
      <c r="H41" s="4">
        <v>1.24</v>
      </c>
    </row>
    <row r="42" spans="2:8">
      <c r="B42" s="1" t="s">
        <v>3035</v>
      </c>
      <c r="C42" s="11" t="s">
        <v>151</v>
      </c>
      <c r="D42" s="1" t="s">
        <v>477</v>
      </c>
      <c r="E42" s="1" t="s">
        <v>478</v>
      </c>
      <c r="F42" s="4">
        <v>1945000</v>
      </c>
      <c r="G42" s="4">
        <v>9766.82</v>
      </c>
      <c r="H42" s="4">
        <v>1.17</v>
      </c>
    </row>
    <row r="43" spans="2:8">
      <c r="B43" s="1" t="s">
        <v>3036</v>
      </c>
      <c r="C43" s="11" t="s">
        <v>151</v>
      </c>
      <c r="D43" s="1" t="s">
        <v>479</v>
      </c>
      <c r="E43" s="1" t="s">
        <v>480</v>
      </c>
      <c r="F43" s="4">
        <v>3933000</v>
      </c>
      <c r="G43" s="4">
        <v>9112.76</v>
      </c>
      <c r="H43" s="4">
        <v>1.0900000000000001</v>
      </c>
    </row>
    <row r="44" spans="2:8">
      <c r="B44" s="1" t="s">
        <v>2799</v>
      </c>
      <c r="C44" s="11" t="s">
        <v>151</v>
      </c>
      <c r="D44" s="1" t="s">
        <v>470</v>
      </c>
      <c r="E44" s="1" t="s">
        <v>481</v>
      </c>
      <c r="F44" s="4">
        <v>385326</v>
      </c>
      <c r="G44" s="4">
        <v>8704.1299999999992</v>
      </c>
      <c r="H44" s="4">
        <v>1.04</v>
      </c>
    </row>
    <row r="45" spans="2:8">
      <c r="B45" s="1" t="s">
        <v>3037</v>
      </c>
      <c r="C45" s="11" t="s">
        <v>151</v>
      </c>
      <c r="D45" s="1" t="s">
        <v>456</v>
      </c>
      <c r="E45" s="1" t="s">
        <v>482</v>
      </c>
      <c r="F45" s="4">
        <v>483730</v>
      </c>
      <c r="G45" s="4">
        <v>8393.68</v>
      </c>
      <c r="H45" s="4">
        <v>1.01</v>
      </c>
    </row>
    <row r="46" spans="2:8">
      <c r="B46" s="1" t="s">
        <v>3038</v>
      </c>
      <c r="C46" s="11" t="s">
        <v>151</v>
      </c>
      <c r="D46" s="1" t="s">
        <v>483</v>
      </c>
      <c r="E46" s="1" t="s">
        <v>484</v>
      </c>
      <c r="F46" s="4">
        <v>825000</v>
      </c>
      <c r="G46" s="4">
        <v>8381.18</v>
      </c>
      <c r="H46" s="4">
        <v>1</v>
      </c>
    </row>
    <row r="47" spans="2:8">
      <c r="B47" s="1" t="s">
        <v>3039</v>
      </c>
      <c r="C47" s="11" t="s">
        <v>151</v>
      </c>
      <c r="D47" s="1" t="s">
        <v>485</v>
      </c>
      <c r="E47" s="1" t="s">
        <v>486</v>
      </c>
      <c r="F47" s="4">
        <v>477000</v>
      </c>
      <c r="G47" s="4">
        <v>8364.67</v>
      </c>
      <c r="H47" s="4">
        <v>1</v>
      </c>
    </row>
    <row r="48" spans="2:8">
      <c r="B48" s="1" t="s">
        <v>3040</v>
      </c>
      <c r="C48" s="11" t="s">
        <v>151</v>
      </c>
      <c r="D48" s="1" t="s">
        <v>487</v>
      </c>
      <c r="E48" s="1" t="s">
        <v>488</v>
      </c>
      <c r="F48" s="4">
        <v>2970000</v>
      </c>
      <c r="G48" s="4">
        <v>8050.19</v>
      </c>
      <c r="H48" s="4">
        <v>0.96</v>
      </c>
    </row>
    <row r="49" spans="2:8">
      <c r="B49" s="1" t="s">
        <v>3041</v>
      </c>
      <c r="C49" s="11" t="s">
        <v>151</v>
      </c>
      <c r="D49" s="1" t="s">
        <v>489</v>
      </c>
      <c r="E49" s="1" t="s">
        <v>490</v>
      </c>
      <c r="F49" s="4">
        <v>585000</v>
      </c>
      <c r="G49" s="4">
        <v>8009.82</v>
      </c>
      <c r="H49" s="4">
        <v>0.96</v>
      </c>
    </row>
    <row r="50" spans="2:8">
      <c r="B50" s="1" t="s">
        <v>3042</v>
      </c>
      <c r="C50" s="11" t="s">
        <v>151</v>
      </c>
      <c r="D50" s="1" t="s">
        <v>491</v>
      </c>
      <c r="E50" s="1" t="s">
        <v>492</v>
      </c>
      <c r="F50" s="4">
        <v>468000</v>
      </c>
      <c r="G50" s="4">
        <v>7967.7</v>
      </c>
      <c r="H50" s="4">
        <v>0.95</v>
      </c>
    </row>
    <row r="51" spans="2:8">
      <c r="B51" s="1" t="s">
        <v>3043</v>
      </c>
      <c r="C51" s="11" t="s">
        <v>151</v>
      </c>
      <c r="D51" s="1" t="s">
        <v>444</v>
      </c>
      <c r="E51" s="1" t="s">
        <v>493</v>
      </c>
      <c r="F51" s="4">
        <v>410693</v>
      </c>
      <c r="G51" s="4">
        <v>6215.02</v>
      </c>
      <c r="H51" s="4">
        <v>0.74</v>
      </c>
    </row>
    <row r="52" spans="2:8">
      <c r="B52" s="1" t="s">
        <v>494</v>
      </c>
      <c r="C52" s="11" t="s">
        <v>151</v>
      </c>
      <c r="D52" s="1" t="s">
        <v>495</v>
      </c>
      <c r="E52" s="1" t="s">
        <v>496</v>
      </c>
      <c r="F52" s="4">
        <v>837113</v>
      </c>
      <c r="G52" s="4">
        <v>5441.65</v>
      </c>
      <c r="H52" s="4">
        <v>0.65</v>
      </c>
    </row>
    <row r="53" spans="2:8">
      <c r="B53" s="1" t="s">
        <v>3044</v>
      </c>
      <c r="C53" s="11" t="s">
        <v>151</v>
      </c>
      <c r="D53" s="1" t="s">
        <v>497</v>
      </c>
      <c r="E53" s="1" t="s">
        <v>498</v>
      </c>
      <c r="F53" s="4">
        <v>3000000</v>
      </c>
      <c r="G53" s="4">
        <v>5241.3</v>
      </c>
      <c r="H53" s="4">
        <v>0.63</v>
      </c>
    </row>
    <row r="54" spans="2:8">
      <c r="B54" s="1" t="s">
        <v>2788</v>
      </c>
      <c r="C54" s="11" t="s">
        <v>151</v>
      </c>
      <c r="D54" s="1" t="s">
        <v>444</v>
      </c>
      <c r="F54" s="4">
        <v>3690000</v>
      </c>
      <c r="G54" s="4">
        <v>4465.82</v>
      </c>
      <c r="H54" s="4">
        <v>0.54</v>
      </c>
    </row>
    <row r="55" spans="2:8">
      <c r="B55" s="1" t="s">
        <v>2787</v>
      </c>
      <c r="C55" s="11" t="s">
        <v>151</v>
      </c>
      <c r="D55" s="1" t="s">
        <v>499</v>
      </c>
      <c r="F55" s="4">
        <v>3690000</v>
      </c>
      <c r="G55" s="4">
        <v>4465.82</v>
      </c>
      <c r="H55" s="4">
        <v>0.54</v>
      </c>
    </row>
    <row r="56" spans="2:8">
      <c r="B56" s="1" t="s">
        <v>2786</v>
      </c>
      <c r="C56" s="11" t="s">
        <v>151</v>
      </c>
      <c r="D56" s="1" t="s">
        <v>500</v>
      </c>
      <c r="F56" s="4">
        <v>3690000</v>
      </c>
      <c r="G56" s="4">
        <v>4465.82</v>
      </c>
      <c r="H56" s="4">
        <v>0.54</v>
      </c>
    </row>
    <row r="57" spans="2:8">
      <c r="B57" s="1" t="s">
        <v>2789</v>
      </c>
      <c r="C57" s="11" t="s">
        <v>151</v>
      </c>
      <c r="D57" s="1" t="s">
        <v>438</v>
      </c>
      <c r="F57" s="4">
        <v>3690000</v>
      </c>
      <c r="G57" s="4">
        <v>4465.82</v>
      </c>
      <c r="H57" s="4">
        <v>0.54</v>
      </c>
    </row>
    <row r="58" spans="2:8">
      <c r="B58" s="1" t="s">
        <v>3045</v>
      </c>
      <c r="C58" s="11" t="s">
        <v>151</v>
      </c>
      <c r="D58" s="1" t="s">
        <v>458</v>
      </c>
      <c r="E58" s="1" t="s">
        <v>501</v>
      </c>
      <c r="F58" s="4">
        <v>297000</v>
      </c>
      <c r="G58" s="4">
        <v>1118.6500000000001</v>
      </c>
      <c r="H58" s="4">
        <v>0.13</v>
      </c>
    </row>
    <row r="59" spans="2:8" ht="13">
      <c r="B59" s="2" t="s">
        <v>161</v>
      </c>
      <c r="C59" s="12"/>
      <c r="D59" s="2"/>
      <c r="E59" s="2"/>
      <c r="F59" s="14"/>
      <c r="G59" s="14">
        <f>SUM(G12:G58)</f>
        <v>814839.36</v>
      </c>
      <c r="H59" s="14">
        <f>SUM(H12:H58)</f>
        <v>97.65</v>
      </c>
    </row>
    <row r="60" spans="2:8" ht="13">
      <c r="B60" s="2" t="s">
        <v>244</v>
      </c>
      <c r="C60" s="12"/>
      <c r="D60" s="2"/>
      <c r="E60" s="2"/>
      <c r="F60" s="14"/>
      <c r="G60" s="14">
        <v>958.81</v>
      </c>
      <c r="H60" s="14">
        <v>0.11</v>
      </c>
    </row>
    <row r="61" spans="2:8" ht="13">
      <c r="B61" s="2" t="s">
        <v>154</v>
      </c>
      <c r="C61" s="12"/>
      <c r="D61" s="2"/>
      <c r="E61" s="2"/>
      <c r="F61" s="14"/>
      <c r="G61" s="14">
        <v>815798.17</v>
      </c>
      <c r="H61" s="14">
        <v>97.76</v>
      </c>
    </row>
    <row r="62" spans="2:8" ht="13">
      <c r="B62" s="2" t="s">
        <v>155</v>
      </c>
      <c r="C62" s="12"/>
      <c r="D62" s="2"/>
      <c r="E62" s="2"/>
      <c r="F62" s="14"/>
      <c r="G62" s="14">
        <v>18781.814211090033</v>
      </c>
      <c r="H62" s="14">
        <v>2.2399999999999949</v>
      </c>
    </row>
    <row r="63" spans="2:8" ht="13">
      <c r="B63" s="2" t="s">
        <v>162</v>
      </c>
      <c r="C63" s="12"/>
      <c r="D63" s="2"/>
      <c r="E63" s="2"/>
      <c r="F63" s="14"/>
      <c r="G63" s="14">
        <v>834579.98421109002</v>
      </c>
      <c r="H63" s="14">
        <v>100</v>
      </c>
    </row>
    <row r="64" spans="2:8">
      <c r="B64" s="1" t="s">
        <v>163</v>
      </c>
    </row>
    <row r="65" spans="2:3" ht="13">
      <c r="B65" s="2" t="s">
        <v>164</v>
      </c>
    </row>
    <row r="66" spans="2:3" ht="13">
      <c r="B66" s="2" t="s">
        <v>165</v>
      </c>
      <c r="C66" s="11" t="s">
        <v>166</v>
      </c>
    </row>
    <row r="67" spans="2:3" ht="13">
      <c r="B67" s="2" t="s">
        <v>169</v>
      </c>
      <c r="C67" s="11" t="s">
        <v>168</v>
      </c>
    </row>
    <row r="68" spans="2:3" ht="13">
      <c r="B68" s="2" t="s">
        <v>170</v>
      </c>
      <c r="C68" s="11" t="s">
        <v>168</v>
      </c>
    </row>
    <row r="69" spans="2:3" ht="13">
      <c r="B69" s="2" t="s">
        <v>171</v>
      </c>
      <c r="C69" s="11" t="s">
        <v>172</v>
      </c>
    </row>
    <row r="70" spans="2:3" ht="13">
      <c r="B70" s="2" t="s">
        <v>502</v>
      </c>
      <c r="C70" s="12"/>
    </row>
    <row r="71" spans="2:3" ht="13">
      <c r="B71" s="2" t="s">
        <v>503</v>
      </c>
      <c r="C71" s="12"/>
    </row>
    <row r="72" spans="2:3" ht="13">
      <c r="B72" s="2" t="s">
        <v>504</v>
      </c>
      <c r="C72" s="12"/>
    </row>
    <row r="73" spans="2:3" ht="13">
      <c r="B73" s="2" t="s">
        <v>505</v>
      </c>
      <c r="C73" s="12"/>
    </row>
    <row r="74" spans="2:3" ht="13">
      <c r="B74" s="2" t="s">
        <v>506</v>
      </c>
      <c r="C74" s="12"/>
    </row>
    <row r="75" spans="2:3" ht="13">
      <c r="B75" s="2" t="s">
        <v>507</v>
      </c>
      <c r="C75" s="12"/>
    </row>
    <row r="76" spans="2:3" ht="13">
      <c r="B76" s="2" t="s">
        <v>508</v>
      </c>
      <c r="C76" s="12"/>
    </row>
    <row r="77" spans="2:3" ht="13">
      <c r="B77" s="2" t="s">
        <v>509</v>
      </c>
      <c r="C77" s="12"/>
    </row>
    <row r="78" spans="2:3" ht="13">
      <c r="B78" s="2" t="s">
        <v>510</v>
      </c>
      <c r="C78" s="12"/>
    </row>
    <row r="79" spans="2:3" ht="13">
      <c r="B79" s="2" t="s">
        <v>511</v>
      </c>
      <c r="C79" s="12"/>
    </row>
    <row r="80" spans="2:3" ht="13">
      <c r="B80" s="2" t="s">
        <v>512</v>
      </c>
      <c r="C80" s="12"/>
    </row>
    <row r="81" spans="2:6" ht="13">
      <c r="B81" s="2" t="s">
        <v>513</v>
      </c>
      <c r="C81" s="12"/>
    </row>
    <row r="82" spans="2:6" ht="13">
      <c r="B82" s="2" t="s">
        <v>1102</v>
      </c>
      <c r="C82" s="12"/>
    </row>
    <row r="83" spans="2:6">
      <c r="B83" s="1" t="s">
        <v>182</v>
      </c>
    </row>
    <row r="84" spans="2:6">
      <c r="B84" s="1" t="s">
        <v>411</v>
      </c>
    </row>
    <row r="86" spans="2:6" ht="14.5">
      <c r="B86" s="284" t="s">
        <v>2639</v>
      </c>
      <c r="C86" s="284"/>
      <c r="D86" s="284"/>
      <c r="E86" s="284"/>
      <c r="F86" s="284"/>
    </row>
    <row r="88" spans="2:6" ht="14.5">
      <c r="B88" s="39" t="s">
        <v>412</v>
      </c>
      <c r="C88" s="41"/>
    </row>
    <row r="89" spans="2:6" ht="14.5">
      <c r="B89" s="39" t="s">
        <v>3982</v>
      </c>
      <c r="C89" s="42" t="s">
        <v>413</v>
      </c>
    </row>
    <row r="90" spans="2:6" ht="14.5">
      <c r="B90" s="16" t="s">
        <v>414</v>
      </c>
      <c r="C90" s="17" t="s">
        <v>415</v>
      </c>
    </row>
    <row r="91" spans="2:6" ht="14.5">
      <c r="B91" s="16" t="s">
        <v>3983</v>
      </c>
      <c r="C91" s="17" t="s">
        <v>415</v>
      </c>
    </row>
    <row r="92" spans="2:6" ht="14.5">
      <c r="B92" s="16" t="s">
        <v>416</v>
      </c>
      <c r="C92" s="17" t="s">
        <v>415</v>
      </c>
    </row>
    <row r="93" spans="2:6" ht="14.5">
      <c r="B93" s="16" t="s">
        <v>417</v>
      </c>
      <c r="C93" s="17" t="s">
        <v>415</v>
      </c>
    </row>
    <row r="94" spans="2:6" ht="14.5">
      <c r="B94" s="16" t="s">
        <v>418</v>
      </c>
      <c r="C94" s="17" t="s">
        <v>415</v>
      </c>
    </row>
    <row r="95" spans="2:6" ht="14.5">
      <c r="B95" s="16" t="s">
        <v>419</v>
      </c>
      <c r="C95" s="17" t="s">
        <v>415</v>
      </c>
    </row>
    <row r="96" spans="2:6" ht="14.5">
      <c r="B96" s="39" t="s">
        <v>420</v>
      </c>
      <c r="C96" s="41" t="s">
        <v>415</v>
      </c>
    </row>
    <row r="98" spans="2:7" ht="14.5">
      <c r="B98" s="16" t="s">
        <v>191</v>
      </c>
      <c r="C98" s="17"/>
      <c r="D98" s="16"/>
    </row>
    <row r="99" spans="2:7" ht="29">
      <c r="B99" s="19" t="s">
        <v>192</v>
      </c>
      <c r="C99" s="18" t="s">
        <v>193</v>
      </c>
      <c r="D99" s="19" t="s">
        <v>194</v>
      </c>
    </row>
    <row r="100" spans="2:7" ht="14.5">
      <c r="B100" s="16" t="s">
        <v>168</v>
      </c>
      <c r="C100" s="17" t="s">
        <v>168</v>
      </c>
      <c r="D100" s="16" t="s">
        <v>168</v>
      </c>
    </row>
    <row r="102" spans="2:7" ht="13">
      <c r="B102" s="20" t="s">
        <v>195</v>
      </c>
      <c r="C102" s="21">
        <v>46173</v>
      </c>
      <c r="D102" s="22"/>
      <c r="E102" s="23"/>
      <c r="F102" s="24"/>
    </row>
    <row r="103" spans="2:7" ht="13">
      <c r="B103" s="20" t="s">
        <v>196</v>
      </c>
      <c r="C103" s="25" t="s">
        <v>197</v>
      </c>
      <c r="D103" s="20" t="s">
        <v>198</v>
      </c>
      <c r="E103" s="26" t="s">
        <v>199</v>
      </c>
      <c r="F103" s="27" t="s">
        <v>200</v>
      </c>
      <c r="G103" s="14"/>
    </row>
    <row r="104" spans="2:7">
      <c r="B104" s="28" t="s">
        <v>168</v>
      </c>
      <c r="C104" s="29" t="s">
        <v>168</v>
      </c>
      <c r="D104" s="28" t="s">
        <v>168</v>
      </c>
      <c r="E104" s="30" t="s">
        <v>168</v>
      </c>
      <c r="F104" s="31" t="s">
        <v>168</v>
      </c>
    </row>
    <row r="107" spans="2:7" ht="13">
      <c r="B107" s="2" t="s">
        <v>201</v>
      </c>
    </row>
    <row r="108" spans="2:7" ht="13">
      <c r="B108" s="2"/>
    </row>
    <row r="109" spans="2:7" ht="13">
      <c r="B109" s="2" t="s">
        <v>202</v>
      </c>
    </row>
    <row r="110" spans="2:7" ht="13">
      <c r="B110" s="20" t="s">
        <v>203</v>
      </c>
      <c r="C110" s="25" t="s">
        <v>204</v>
      </c>
      <c r="D110" s="2"/>
    </row>
    <row r="111" spans="2:7">
      <c r="B111" s="22" t="s">
        <v>168</v>
      </c>
      <c r="C111" s="32" t="s">
        <v>168</v>
      </c>
    </row>
    <row r="113" spans="2:7" ht="13">
      <c r="B113" s="20" t="s">
        <v>205</v>
      </c>
      <c r="C113" s="25" t="s">
        <v>204</v>
      </c>
    </row>
    <row r="114" spans="2:7">
      <c r="B114" s="22" t="s">
        <v>168</v>
      </c>
      <c r="C114" s="32" t="s">
        <v>168</v>
      </c>
    </row>
    <row r="116" spans="2:7" ht="13">
      <c r="B116" s="20" t="s">
        <v>206</v>
      </c>
      <c r="C116" s="25" t="s">
        <v>207</v>
      </c>
    </row>
    <row r="117" spans="2:7">
      <c r="B117" s="22" t="s">
        <v>168</v>
      </c>
      <c r="C117" s="32" t="s">
        <v>168</v>
      </c>
    </row>
    <row r="119" spans="2:7" ht="13">
      <c r="B119" s="26" t="s">
        <v>208</v>
      </c>
      <c r="C119" s="25" t="s">
        <v>207</v>
      </c>
    </row>
    <row r="120" spans="2:7">
      <c r="B120" s="23" t="s">
        <v>168</v>
      </c>
      <c r="C120" s="32" t="s">
        <v>168</v>
      </c>
    </row>
    <row r="122" spans="2:7" ht="13">
      <c r="B122" s="20" t="s">
        <v>209</v>
      </c>
      <c r="C122" s="25" t="s">
        <v>168</v>
      </c>
    </row>
    <row r="124" spans="2:7" ht="13">
      <c r="B124" s="20" t="s">
        <v>210</v>
      </c>
      <c r="C124" s="21">
        <v>46173</v>
      </c>
      <c r="D124" s="22"/>
      <c r="E124" s="23"/>
      <c r="F124" s="24"/>
    </row>
    <row r="125" spans="2:7" ht="13">
      <c r="B125" s="20" t="s">
        <v>196</v>
      </c>
      <c r="C125" s="25" t="s">
        <v>197</v>
      </c>
      <c r="D125" s="20" t="s">
        <v>198</v>
      </c>
      <c r="E125" s="26" t="s">
        <v>199</v>
      </c>
      <c r="F125" s="27" t="s">
        <v>200</v>
      </c>
      <c r="G125" s="14"/>
    </row>
    <row r="126" spans="2:7">
      <c r="B126" s="28" t="s">
        <v>168</v>
      </c>
      <c r="C126" s="29" t="s">
        <v>168</v>
      </c>
      <c r="D126" s="28" t="s">
        <v>168</v>
      </c>
      <c r="E126" s="30" t="s">
        <v>168</v>
      </c>
      <c r="F126" s="31" t="s">
        <v>168</v>
      </c>
    </row>
    <row r="127" spans="2:7" ht="13">
      <c r="B127" s="2" t="s">
        <v>201</v>
      </c>
    </row>
    <row r="128" spans="2:7" ht="13">
      <c r="B128" s="2"/>
    </row>
    <row r="129" spans="2:4" ht="13">
      <c r="B129" s="2" t="s">
        <v>202</v>
      </c>
    </row>
    <row r="130" spans="2:4" ht="13">
      <c r="B130" s="20" t="s">
        <v>203</v>
      </c>
      <c r="C130" s="25" t="s">
        <v>204</v>
      </c>
      <c r="D130" s="2"/>
    </row>
    <row r="131" spans="2:4">
      <c r="B131" s="22" t="s">
        <v>168</v>
      </c>
      <c r="C131" s="32" t="s">
        <v>168</v>
      </c>
    </row>
    <row r="133" spans="2:4" ht="13">
      <c r="B133" s="20" t="s">
        <v>205</v>
      </c>
      <c r="C133" s="25" t="s">
        <v>204</v>
      </c>
    </row>
    <row r="134" spans="2:4">
      <c r="B134" s="22" t="s">
        <v>168</v>
      </c>
      <c r="C134" s="32" t="s">
        <v>168</v>
      </c>
    </row>
    <row r="136" spans="2:4" ht="13">
      <c r="B136" s="20" t="s">
        <v>206</v>
      </c>
      <c r="C136" s="25" t="s">
        <v>207</v>
      </c>
    </row>
    <row r="137" spans="2:4">
      <c r="B137" s="22" t="s">
        <v>168</v>
      </c>
      <c r="C137" s="32" t="s">
        <v>168</v>
      </c>
    </row>
    <row r="139" spans="2:4" ht="13">
      <c r="B139" s="26" t="s">
        <v>208</v>
      </c>
      <c r="C139" s="25" t="s">
        <v>207</v>
      </c>
    </row>
    <row r="140" spans="2:4">
      <c r="B140" s="23" t="s">
        <v>168</v>
      </c>
      <c r="C140" s="32" t="s">
        <v>168</v>
      </c>
    </row>
    <row r="142" spans="2:4" ht="13">
      <c r="B142" s="20" t="s">
        <v>209</v>
      </c>
      <c r="C142" s="25" t="s">
        <v>168</v>
      </c>
    </row>
    <row r="145" spans="2:80" ht="13">
      <c r="B145" s="2" t="s">
        <v>211</v>
      </c>
    </row>
    <row r="147" spans="2:80" ht="13">
      <c r="B147" s="20" t="s">
        <v>196</v>
      </c>
      <c r="C147" s="25" t="s">
        <v>212</v>
      </c>
      <c r="D147" s="20" t="s">
        <v>213</v>
      </c>
      <c r="E147" s="20" t="s">
        <v>214</v>
      </c>
      <c r="F147" s="14"/>
    </row>
    <row r="148" spans="2:80">
      <c r="B148" s="22" t="s">
        <v>168</v>
      </c>
      <c r="C148" s="32" t="s">
        <v>168</v>
      </c>
      <c r="D148" s="22" t="s">
        <v>168</v>
      </c>
      <c r="E148" s="22" t="s">
        <v>168</v>
      </c>
    </row>
    <row r="151" spans="2:80" ht="13">
      <c r="B151" s="2" t="s">
        <v>215</v>
      </c>
      <c r="C151" s="12" t="s">
        <v>168</v>
      </c>
      <c r="D151" s="2"/>
      <c r="E151" s="2"/>
      <c r="F151" s="14"/>
      <c r="G151" s="14"/>
      <c r="H151" s="14"/>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row>
    <row r="153" spans="2:80" ht="13">
      <c r="B153" s="2" t="s">
        <v>216</v>
      </c>
    </row>
    <row r="155" spans="2:80" ht="13">
      <c r="B155" s="20" t="s">
        <v>217</v>
      </c>
      <c r="C155" s="25" t="s">
        <v>204</v>
      </c>
      <c r="D155" s="2"/>
    </row>
    <row r="156" spans="2:80">
      <c r="B156" s="22" t="s">
        <v>168</v>
      </c>
      <c r="C156" s="32" t="s">
        <v>168</v>
      </c>
    </row>
    <row r="159" spans="2:80" ht="13">
      <c r="B159" s="20" t="s">
        <v>218</v>
      </c>
      <c r="C159" s="25" t="s">
        <v>219</v>
      </c>
      <c r="D159" s="2"/>
    </row>
    <row r="160" spans="2:80">
      <c r="B160" s="22" t="s">
        <v>168</v>
      </c>
      <c r="C160" s="32" t="s">
        <v>168</v>
      </c>
    </row>
    <row r="163" spans="2:80" ht="13">
      <c r="B163" s="2" t="s">
        <v>220</v>
      </c>
    </row>
    <row r="166" spans="2:80" ht="13">
      <c r="B166" s="2" t="s">
        <v>221</v>
      </c>
    </row>
    <row r="168" spans="2:80" ht="13">
      <c r="B168" s="20" t="s">
        <v>196</v>
      </c>
      <c r="C168" s="25" t="s">
        <v>222</v>
      </c>
      <c r="D168" s="20" t="s">
        <v>212</v>
      </c>
      <c r="E168" s="20" t="s">
        <v>213</v>
      </c>
      <c r="F168" s="27" t="s">
        <v>214</v>
      </c>
      <c r="G168" s="14"/>
    </row>
    <row r="169" spans="2:80">
      <c r="B169" s="22" t="s">
        <v>168</v>
      </c>
      <c r="C169" s="32" t="s">
        <v>168</v>
      </c>
      <c r="D169" s="22" t="s">
        <v>168</v>
      </c>
      <c r="E169" s="22" t="s">
        <v>168</v>
      </c>
      <c r="F169" s="33" t="s">
        <v>168</v>
      </c>
    </row>
    <row r="172" spans="2:80" ht="13">
      <c r="B172" s="2" t="s">
        <v>215</v>
      </c>
      <c r="C172" s="12" t="s">
        <v>168</v>
      </c>
      <c r="D172" s="2"/>
      <c r="E172" s="2"/>
      <c r="F172" s="14"/>
      <c r="G172" s="14"/>
      <c r="H172" s="14"/>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row>
    <row r="174" spans="2:80" ht="13">
      <c r="B174" s="2" t="s">
        <v>216</v>
      </c>
    </row>
    <row r="176" spans="2:80" ht="13">
      <c r="B176" s="20" t="s">
        <v>217</v>
      </c>
      <c r="C176" s="25" t="s">
        <v>204</v>
      </c>
      <c r="D176" s="2"/>
    </row>
    <row r="177" spans="2:7">
      <c r="B177" s="22" t="s">
        <v>168</v>
      </c>
      <c r="C177" s="32" t="s">
        <v>168</v>
      </c>
    </row>
    <row r="180" spans="2:7" ht="13">
      <c r="B180" s="20" t="s">
        <v>218</v>
      </c>
      <c r="C180" s="25" t="s">
        <v>219</v>
      </c>
      <c r="D180" s="2"/>
    </row>
    <row r="181" spans="2:7">
      <c r="B181" s="22" t="s">
        <v>168</v>
      </c>
      <c r="C181" s="32" t="s">
        <v>168</v>
      </c>
    </row>
    <row r="184" spans="2:7" ht="13">
      <c r="B184" s="2" t="s">
        <v>220</v>
      </c>
    </row>
    <row r="187" spans="2:7" ht="13">
      <c r="B187" s="2" t="s">
        <v>223</v>
      </c>
    </row>
    <row r="188" spans="2:7" ht="13">
      <c r="B188" s="20" t="s">
        <v>196</v>
      </c>
      <c r="C188" s="25" t="s">
        <v>224</v>
      </c>
      <c r="D188" s="20" t="s">
        <v>225</v>
      </c>
      <c r="E188" s="20" t="s">
        <v>226</v>
      </c>
      <c r="F188" s="27" t="s">
        <v>227</v>
      </c>
      <c r="G188" s="14"/>
    </row>
    <row r="189" spans="2:7">
      <c r="B189" s="22" t="s">
        <v>168</v>
      </c>
      <c r="C189" s="32" t="s">
        <v>168</v>
      </c>
      <c r="D189" s="22" t="s">
        <v>168</v>
      </c>
      <c r="E189" s="22" t="s">
        <v>168</v>
      </c>
      <c r="F189" s="33" t="s">
        <v>168</v>
      </c>
    </row>
    <row r="190" spans="2:7">
      <c r="B190" s="1" t="s">
        <v>2576</v>
      </c>
    </row>
  </sheetData>
  <mergeCells count="4">
    <mergeCell ref="B1:E1"/>
    <mergeCell ref="C3:C7"/>
    <mergeCell ref="D3:D7"/>
    <mergeCell ref="B86:F86"/>
  </mergeCells>
  <hyperlinks>
    <hyperlink ref="A1" location="Index!A1" display="Index" xr:uid="{CBC0B800-ED8D-4E0D-8EA6-F034CB0D255B}"/>
  </hyperlink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5C363-2FE1-4A09-8864-322F21AAA749}">
  <sheetPr codeName="Sheet130"/>
  <dimension ref="A1:CB207"/>
  <sheetViews>
    <sheetView workbookViewId="0"/>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127</v>
      </c>
      <c r="C1" s="276"/>
      <c r="D1" s="276"/>
      <c r="E1" s="276"/>
    </row>
    <row r="3" spans="1:9" ht="14.5">
      <c r="B3" s="5" t="s">
        <v>514</v>
      </c>
      <c r="C3" s="280"/>
      <c r="D3" s="281"/>
      <c r="E3" s="6"/>
    </row>
    <row r="4" spans="1:9" ht="14.5">
      <c r="B4" s="7" t="s">
        <v>515</v>
      </c>
      <c r="C4" s="280"/>
      <c r="D4" s="281"/>
      <c r="E4" s="6"/>
    </row>
    <row r="5" spans="1:9" ht="14.5">
      <c r="B5" s="7" t="s">
        <v>140</v>
      </c>
      <c r="C5" s="280"/>
      <c r="D5" s="281"/>
      <c r="E5" s="6"/>
    </row>
    <row r="6" spans="1:9" ht="14.5">
      <c r="B6" s="7" t="s">
        <v>516</v>
      </c>
      <c r="C6" s="280"/>
      <c r="D6" s="281"/>
      <c r="E6" s="6"/>
    </row>
    <row r="7" spans="1:9" ht="14.5">
      <c r="B7" s="7" t="s">
        <v>517</v>
      </c>
      <c r="C7" s="280"/>
      <c r="D7" s="281"/>
      <c r="E7" s="6"/>
    </row>
    <row r="8" spans="1:9" ht="29">
      <c r="B8" s="7" t="s">
        <v>143</v>
      </c>
      <c r="C8" s="43" t="s">
        <v>144</v>
      </c>
      <c r="D8" s="43" t="s">
        <v>145</v>
      </c>
      <c r="E8" s="6"/>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2809</v>
      </c>
      <c r="C15" s="11" t="s">
        <v>151</v>
      </c>
      <c r="D15" s="1" t="s">
        <v>497</v>
      </c>
      <c r="E15" s="1" t="s">
        <v>518</v>
      </c>
      <c r="F15" s="4">
        <v>4200000</v>
      </c>
      <c r="G15" s="4">
        <v>66120.600000000006</v>
      </c>
      <c r="H15" s="4">
        <v>5.68</v>
      </c>
    </row>
    <row r="16" spans="1:9">
      <c r="B16" s="1" t="s">
        <v>3046</v>
      </c>
      <c r="C16" s="11" t="s">
        <v>151</v>
      </c>
      <c r="D16" s="1" t="s">
        <v>497</v>
      </c>
      <c r="E16" s="1" t="s">
        <v>519</v>
      </c>
      <c r="F16" s="4">
        <v>11609989</v>
      </c>
      <c r="G16" s="4">
        <v>58752.35</v>
      </c>
      <c r="H16" s="4">
        <v>5.05</v>
      </c>
    </row>
    <row r="17" spans="2:8">
      <c r="B17" s="1" t="s">
        <v>3047</v>
      </c>
      <c r="C17" s="11" t="s">
        <v>151</v>
      </c>
      <c r="D17" s="1" t="s">
        <v>520</v>
      </c>
      <c r="E17" s="1" t="s">
        <v>521</v>
      </c>
      <c r="F17" s="4">
        <v>4987897</v>
      </c>
      <c r="G17" s="4">
        <v>46786.47</v>
      </c>
      <c r="H17" s="4">
        <v>4.0199999999999996</v>
      </c>
    </row>
    <row r="18" spans="2:8">
      <c r="B18" s="1" t="s">
        <v>522</v>
      </c>
      <c r="C18" s="11" t="s">
        <v>151</v>
      </c>
      <c r="D18" s="1" t="s">
        <v>523</v>
      </c>
      <c r="E18" s="1" t="s">
        <v>524</v>
      </c>
      <c r="F18" s="4">
        <v>2550000</v>
      </c>
      <c r="G18" s="4">
        <v>45033</v>
      </c>
      <c r="H18" s="4">
        <v>3.87</v>
      </c>
    </row>
    <row r="19" spans="2:8">
      <c r="B19" s="1" t="s">
        <v>525</v>
      </c>
      <c r="C19" s="11" t="s">
        <v>151</v>
      </c>
      <c r="D19" s="1" t="s">
        <v>526</v>
      </c>
      <c r="E19" s="1" t="s">
        <v>527</v>
      </c>
      <c r="F19" s="4">
        <v>3950000</v>
      </c>
      <c r="G19" s="4">
        <v>43738.35</v>
      </c>
      <c r="H19" s="4">
        <v>3.76</v>
      </c>
    </row>
    <row r="20" spans="2:8">
      <c r="B20" s="1" t="s">
        <v>3048</v>
      </c>
      <c r="C20" s="11" t="s">
        <v>151</v>
      </c>
      <c r="D20" s="1" t="s">
        <v>483</v>
      </c>
      <c r="E20" s="1" t="s">
        <v>528</v>
      </c>
      <c r="F20" s="4">
        <v>2100000</v>
      </c>
      <c r="G20" s="4">
        <v>42659.4</v>
      </c>
      <c r="H20" s="4">
        <v>3.66</v>
      </c>
    </row>
    <row r="21" spans="2:8">
      <c r="B21" s="1" t="s">
        <v>3049</v>
      </c>
      <c r="C21" s="11" t="s">
        <v>151</v>
      </c>
      <c r="D21" s="1" t="s">
        <v>430</v>
      </c>
      <c r="E21" s="1" t="s">
        <v>529</v>
      </c>
      <c r="F21" s="4">
        <v>59774540</v>
      </c>
      <c r="G21" s="4">
        <v>42631.199999999997</v>
      </c>
      <c r="H21" s="4">
        <v>3.66</v>
      </c>
    </row>
    <row r="22" spans="2:8">
      <c r="B22" s="1" t="s">
        <v>530</v>
      </c>
      <c r="C22" s="11" t="s">
        <v>151</v>
      </c>
      <c r="D22" s="1" t="s">
        <v>458</v>
      </c>
      <c r="E22" s="1" t="s">
        <v>531</v>
      </c>
      <c r="F22" s="4">
        <v>7586558</v>
      </c>
      <c r="G22" s="4">
        <v>27937.5</v>
      </c>
      <c r="H22" s="4">
        <v>2.4</v>
      </c>
    </row>
    <row r="23" spans="2:8">
      <c r="B23" s="1" t="s">
        <v>3050</v>
      </c>
      <c r="C23" s="11" t="s">
        <v>151</v>
      </c>
      <c r="D23" s="1" t="s">
        <v>497</v>
      </c>
      <c r="E23" s="1" t="s">
        <v>532</v>
      </c>
      <c r="F23" s="4">
        <v>3757727</v>
      </c>
      <c r="G23" s="4">
        <v>27346.86</v>
      </c>
      <c r="H23" s="4">
        <v>2.35</v>
      </c>
    </row>
    <row r="24" spans="2:8">
      <c r="B24" s="1" t="s">
        <v>3051</v>
      </c>
      <c r="C24" s="11" t="s">
        <v>151</v>
      </c>
      <c r="D24" s="1" t="s">
        <v>520</v>
      </c>
      <c r="E24" s="1" t="s">
        <v>533</v>
      </c>
      <c r="F24" s="4">
        <v>763051</v>
      </c>
      <c r="G24" s="4">
        <v>25941.439999999999</v>
      </c>
      <c r="H24" s="4">
        <v>2.23</v>
      </c>
    </row>
    <row r="25" spans="2:8">
      <c r="B25" s="1" t="s">
        <v>3044</v>
      </c>
      <c r="C25" s="11" t="s">
        <v>151</v>
      </c>
      <c r="D25" s="1" t="s">
        <v>497</v>
      </c>
      <c r="E25" s="1" t="s">
        <v>498</v>
      </c>
      <c r="F25" s="4">
        <v>14203058</v>
      </c>
      <c r="G25" s="4">
        <v>24814.16</v>
      </c>
      <c r="H25" s="4">
        <v>2.13</v>
      </c>
    </row>
    <row r="26" spans="2:8">
      <c r="B26" s="1" t="s">
        <v>3052</v>
      </c>
      <c r="C26" s="11" t="s">
        <v>151</v>
      </c>
      <c r="D26" s="1" t="s">
        <v>497</v>
      </c>
      <c r="E26" s="1" t="s">
        <v>534</v>
      </c>
      <c r="F26" s="4">
        <v>2389281</v>
      </c>
      <c r="G26" s="4">
        <v>24586.9</v>
      </c>
      <c r="H26" s="4">
        <v>2.11</v>
      </c>
    </row>
    <row r="27" spans="2:8">
      <c r="B27" s="1" t="s">
        <v>3053</v>
      </c>
      <c r="C27" s="11" t="s">
        <v>151</v>
      </c>
      <c r="D27" s="1" t="s">
        <v>470</v>
      </c>
      <c r="E27" s="1" t="s">
        <v>535</v>
      </c>
      <c r="F27" s="4">
        <v>2800000</v>
      </c>
      <c r="G27" s="4">
        <v>22953</v>
      </c>
      <c r="H27" s="4">
        <v>1.97</v>
      </c>
    </row>
    <row r="28" spans="2:8">
      <c r="B28" s="1" t="s">
        <v>3054</v>
      </c>
      <c r="C28" s="11" t="s">
        <v>151</v>
      </c>
      <c r="D28" s="1" t="s">
        <v>489</v>
      </c>
      <c r="E28" s="1" t="s">
        <v>536</v>
      </c>
      <c r="F28" s="4">
        <v>4100000</v>
      </c>
      <c r="G28" s="4">
        <v>21080.15</v>
      </c>
      <c r="H28" s="4">
        <v>1.81</v>
      </c>
    </row>
    <row r="29" spans="2:8">
      <c r="B29" s="1" t="s">
        <v>3055</v>
      </c>
      <c r="C29" s="11" t="s">
        <v>151</v>
      </c>
      <c r="D29" s="1" t="s">
        <v>537</v>
      </c>
      <c r="E29" s="1" t="s">
        <v>538</v>
      </c>
      <c r="F29" s="4">
        <v>4300000</v>
      </c>
      <c r="G29" s="4">
        <v>20399.2</v>
      </c>
      <c r="H29" s="4">
        <v>1.75</v>
      </c>
    </row>
    <row r="30" spans="2:8">
      <c r="B30" s="1" t="s">
        <v>3056</v>
      </c>
      <c r="C30" s="11" t="s">
        <v>151</v>
      </c>
      <c r="D30" s="1" t="s">
        <v>466</v>
      </c>
      <c r="E30" s="1" t="s">
        <v>539</v>
      </c>
      <c r="F30" s="4">
        <v>1535331</v>
      </c>
      <c r="G30" s="4">
        <v>20247.95</v>
      </c>
      <c r="H30" s="4">
        <v>1.74</v>
      </c>
    </row>
    <row r="31" spans="2:8">
      <c r="B31" s="1" t="s">
        <v>3057</v>
      </c>
      <c r="C31" s="11" t="s">
        <v>151</v>
      </c>
      <c r="D31" s="1" t="s">
        <v>430</v>
      </c>
      <c r="E31" s="1" t="s">
        <v>540</v>
      </c>
      <c r="F31" s="4">
        <v>11340118</v>
      </c>
      <c r="G31" s="4">
        <v>19882.63</v>
      </c>
      <c r="H31" s="4">
        <v>1.71</v>
      </c>
    </row>
    <row r="32" spans="2:8">
      <c r="B32" s="1" t="s">
        <v>541</v>
      </c>
      <c r="C32" s="11" t="s">
        <v>151</v>
      </c>
      <c r="D32" s="1" t="s">
        <v>537</v>
      </c>
      <c r="E32" s="1" t="s">
        <v>542</v>
      </c>
      <c r="F32" s="4">
        <v>11907432</v>
      </c>
      <c r="G32" s="4">
        <v>19712.75</v>
      </c>
      <c r="H32" s="4">
        <v>1.69</v>
      </c>
    </row>
    <row r="33" spans="2:8">
      <c r="B33" s="1" t="s">
        <v>3058</v>
      </c>
      <c r="C33" s="11" t="s">
        <v>151</v>
      </c>
      <c r="D33" s="1" t="s">
        <v>520</v>
      </c>
      <c r="E33" s="1" t="s">
        <v>543</v>
      </c>
      <c r="F33" s="4">
        <v>209256</v>
      </c>
      <c r="G33" s="4">
        <v>19361.41</v>
      </c>
      <c r="H33" s="4">
        <v>1.66</v>
      </c>
    </row>
    <row r="34" spans="2:8">
      <c r="B34" s="1" t="s">
        <v>3059</v>
      </c>
      <c r="C34" s="11" t="s">
        <v>151</v>
      </c>
      <c r="D34" s="1" t="s">
        <v>544</v>
      </c>
      <c r="E34" s="1" t="s">
        <v>545</v>
      </c>
      <c r="F34" s="4">
        <v>9215000</v>
      </c>
      <c r="G34" s="4">
        <v>19267.64</v>
      </c>
      <c r="H34" s="4">
        <v>1.65</v>
      </c>
    </row>
    <row r="35" spans="2:8">
      <c r="B35" s="1" t="s">
        <v>3060</v>
      </c>
      <c r="C35" s="11" t="s">
        <v>151</v>
      </c>
      <c r="D35" s="1" t="s">
        <v>456</v>
      </c>
      <c r="E35" s="1" t="s">
        <v>546</v>
      </c>
      <c r="F35" s="4">
        <v>5272484</v>
      </c>
      <c r="G35" s="4">
        <v>18693.59</v>
      </c>
      <c r="H35" s="4">
        <v>1.61</v>
      </c>
    </row>
    <row r="36" spans="2:8">
      <c r="B36" s="1" t="s">
        <v>3037</v>
      </c>
      <c r="C36" s="11" t="s">
        <v>151</v>
      </c>
      <c r="D36" s="1" t="s">
        <v>456</v>
      </c>
      <c r="E36" s="1" t="s">
        <v>482</v>
      </c>
      <c r="F36" s="4">
        <v>1059932</v>
      </c>
      <c r="G36" s="4">
        <v>18391.939999999999</v>
      </c>
      <c r="H36" s="4">
        <v>1.58</v>
      </c>
    </row>
    <row r="37" spans="2:8">
      <c r="B37" s="1" t="s">
        <v>3061</v>
      </c>
      <c r="C37" s="11" t="s">
        <v>151</v>
      </c>
      <c r="D37" s="1" t="s">
        <v>497</v>
      </c>
      <c r="E37" s="1" t="s">
        <v>547</v>
      </c>
      <c r="F37" s="4">
        <v>2321974</v>
      </c>
      <c r="G37" s="4">
        <v>18341.27</v>
      </c>
      <c r="H37" s="4">
        <v>1.58</v>
      </c>
    </row>
    <row r="38" spans="2:8">
      <c r="B38" s="1" t="s">
        <v>3062</v>
      </c>
      <c r="C38" s="11" t="s">
        <v>151</v>
      </c>
      <c r="D38" s="1" t="s">
        <v>444</v>
      </c>
      <c r="E38" s="1" t="s">
        <v>548</v>
      </c>
      <c r="F38" s="4">
        <v>5911077</v>
      </c>
      <c r="G38" s="4">
        <v>18330.25</v>
      </c>
      <c r="H38" s="4">
        <v>1.57</v>
      </c>
    </row>
    <row r="39" spans="2:8">
      <c r="B39" s="1" t="s">
        <v>3063</v>
      </c>
      <c r="C39" s="11" t="s">
        <v>151</v>
      </c>
      <c r="D39" s="1" t="s">
        <v>499</v>
      </c>
      <c r="E39" s="1" t="s">
        <v>549</v>
      </c>
      <c r="F39" s="4">
        <v>4194687</v>
      </c>
      <c r="G39" s="4">
        <v>18251.080000000002</v>
      </c>
      <c r="H39" s="4">
        <v>1.57</v>
      </c>
    </row>
    <row r="40" spans="2:8">
      <c r="B40" s="1" t="s">
        <v>3064</v>
      </c>
      <c r="C40" s="11" t="s">
        <v>151</v>
      </c>
      <c r="D40" s="1" t="s">
        <v>491</v>
      </c>
      <c r="E40" s="1" t="s">
        <v>550</v>
      </c>
      <c r="F40" s="4">
        <v>1532500</v>
      </c>
      <c r="G40" s="4">
        <v>17704.97</v>
      </c>
      <c r="H40" s="4">
        <v>1.52</v>
      </c>
    </row>
    <row r="41" spans="2:8">
      <c r="B41" s="1" t="s">
        <v>3065</v>
      </c>
      <c r="C41" s="11" t="s">
        <v>151</v>
      </c>
      <c r="D41" s="1" t="s">
        <v>458</v>
      </c>
      <c r="E41" s="1" t="s">
        <v>551</v>
      </c>
      <c r="F41" s="4">
        <v>7000830</v>
      </c>
      <c r="G41" s="4">
        <v>17369.060000000001</v>
      </c>
      <c r="H41" s="4">
        <v>1.49</v>
      </c>
    </row>
    <row r="42" spans="2:8">
      <c r="B42" s="1" t="s">
        <v>3066</v>
      </c>
      <c r="C42" s="11" t="s">
        <v>151</v>
      </c>
      <c r="D42" s="1" t="s">
        <v>552</v>
      </c>
      <c r="E42" s="1" t="s">
        <v>553</v>
      </c>
      <c r="F42" s="4">
        <v>10859605</v>
      </c>
      <c r="G42" s="4">
        <v>17087.59</v>
      </c>
      <c r="H42" s="4">
        <v>1.47</v>
      </c>
    </row>
    <row r="43" spans="2:8">
      <c r="B43" s="1" t="s">
        <v>3067</v>
      </c>
      <c r="C43" s="11" t="s">
        <v>151</v>
      </c>
      <c r="D43" s="1" t="s">
        <v>554</v>
      </c>
      <c r="E43" s="1" t="s">
        <v>555</v>
      </c>
      <c r="F43" s="4">
        <v>1760849</v>
      </c>
      <c r="G43" s="4">
        <v>15340.52</v>
      </c>
      <c r="H43" s="4">
        <v>1.32</v>
      </c>
    </row>
    <row r="44" spans="2:8">
      <c r="B44" s="1" t="s">
        <v>3068</v>
      </c>
      <c r="C44" s="11" t="s">
        <v>151</v>
      </c>
      <c r="D44" s="1" t="s">
        <v>544</v>
      </c>
      <c r="E44" s="1" t="s">
        <v>556</v>
      </c>
      <c r="F44" s="4">
        <v>6466218</v>
      </c>
      <c r="G44" s="4">
        <v>14505.67</v>
      </c>
      <c r="H44" s="4">
        <v>1.25</v>
      </c>
    </row>
    <row r="45" spans="2:8">
      <c r="B45" s="1" t="s">
        <v>3069</v>
      </c>
      <c r="C45" s="11" t="s">
        <v>151</v>
      </c>
      <c r="D45" s="1" t="s">
        <v>466</v>
      </c>
      <c r="E45" s="1" t="s">
        <v>557</v>
      </c>
      <c r="F45" s="4">
        <v>3232701</v>
      </c>
      <c r="G45" s="4">
        <v>14432.39</v>
      </c>
      <c r="H45" s="4">
        <v>1.24</v>
      </c>
    </row>
    <row r="46" spans="2:8">
      <c r="B46" s="1" t="s">
        <v>3070</v>
      </c>
      <c r="C46" s="11" t="s">
        <v>151</v>
      </c>
      <c r="D46" s="1" t="s">
        <v>466</v>
      </c>
      <c r="E46" s="1" t="s">
        <v>558</v>
      </c>
      <c r="F46" s="4">
        <v>3158073</v>
      </c>
      <c r="G46" s="4">
        <v>14399.23</v>
      </c>
      <c r="H46" s="4">
        <v>1.24</v>
      </c>
    </row>
    <row r="47" spans="2:8">
      <c r="B47" s="1" t="s">
        <v>3071</v>
      </c>
      <c r="C47" s="11" t="s">
        <v>151</v>
      </c>
      <c r="D47" s="1" t="s">
        <v>559</v>
      </c>
      <c r="E47" s="1" t="s">
        <v>560</v>
      </c>
      <c r="F47" s="4">
        <v>2608076</v>
      </c>
      <c r="G47" s="4">
        <v>14330.07</v>
      </c>
      <c r="H47" s="4">
        <v>1.23</v>
      </c>
    </row>
    <row r="48" spans="2:8">
      <c r="B48" s="1" t="s">
        <v>3072</v>
      </c>
      <c r="C48" s="11" t="s">
        <v>151</v>
      </c>
      <c r="D48" s="1" t="s">
        <v>458</v>
      </c>
      <c r="E48" s="1" t="s">
        <v>561</v>
      </c>
      <c r="F48" s="4">
        <v>4692204</v>
      </c>
      <c r="G48" s="4">
        <v>14048.46</v>
      </c>
      <c r="H48" s="4">
        <v>1.21</v>
      </c>
    </row>
    <row r="49" spans="2:8">
      <c r="B49" s="1" t="s">
        <v>3073</v>
      </c>
      <c r="C49" s="11" t="s">
        <v>151</v>
      </c>
      <c r="D49" s="1" t="s">
        <v>520</v>
      </c>
      <c r="E49" s="1" t="s">
        <v>562</v>
      </c>
      <c r="F49" s="4">
        <v>4332988</v>
      </c>
      <c r="G49" s="4">
        <v>12559.17</v>
      </c>
      <c r="H49" s="4">
        <v>1.08</v>
      </c>
    </row>
    <row r="50" spans="2:8">
      <c r="B50" s="1" t="s">
        <v>3074</v>
      </c>
      <c r="C50" s="11" t="s">
        <v>151</v>
      </c>
      <c r="D50" s="1" t="s">
        <v>523</v>
      </c>
      <c r="E50" s="1" t="s">
        <v>563</v>
      </c>
      <c r="F50" s="4">
        <v>521006</v>
      </c>
      <c r="G50" s="4">
        <v>12313.46</v>
      </c>
      <c r="H50" s="4">
        <v>1.06</v>
      </c>
    </row>
    <row r="51" spans="2:8">
      <c r="B51" s="1" t="s">
        <v>3075</v>
      </c>
      <c r="C51" s="11" t="s">
        <v>151</v>
      </c>
      <c r="D51" s="1" t="s">
        <v>564</v>
      </c>
      <c r="E51" s="1" t="s">
        <v>565</v>
      </c>
      <c r="F51" s="4">
        <v>1782421</v>
      </c>
      <c r="G51" s="4">
        <v>11998.37</v>
      </c>
      <c r="H51" s="4">
        <v>1.03</v>
      </c>
    </row>
    <row r="52" spans="2:8">
      <c r="B52" s="1" t="s">
        <v>3076</v>
      </c>
      <c r="C52" s="11" t="s">
        <v>151</v>
      </c>
      <c r="D52" s="1" t="s">
        <v>564</v>
      </c>
      <c r="E52" s="1" t="s">
        <v>566</v>
      </c>
      <c r="F52" s="4">
        <v>2186728</v>
      </c>
      <c r="G52" s="4">
        <v>11257.28</v>
      </c>
      <c r="H52" s="4">
        <v>0.97</v>
      </c>
    </row>
    <row r="53" spans="2:8">
      <c r="B53" s="1" t="s">
        <v>3077</v>
      </c>
      <c r="C53" s="11" t="s">
        <v>151</v>
      </c>
      <c r="D53" s="1" t="s">
        <v>489</v>
      </c>
      <c r="E53" s="1" t="s">
        <v>567</v>
      </c>
      <c r="F53" s="4">
        <v>2734324</v>
      </c>
      <c r="G53" s="4">
        <v>10881.24</v>
      </c>
      <c r="H53" s="4">
        <v>0.93</v>
      </c>
    </row>
    <row r="54" spans="2:8">
      <c r="B54" s="1" t="s">
        <v>3078</v>
      </c>
      <c r="C54" s="11" t="s">
        <v>151</v>
      </c>
      <c r="D54" s="1" t="s">
        <v>568</v>
      </c>
      <c r="E54" s="1" t="s">
        <v>569</v>
      </c>
      <c r="F54" s="4">
        <v>1503967</v>
      </c>
      <c r="G54" s="4">
        <v>10404.44</v>
      </c>
      <c r="H54" s="4">
        <v>0.89</v>
      </c>
    </row>
    <row r="55" spans="2:8">
      <c r="B55" s="1" t="s">
        <v>3079</v>
      </c>
      <c r="C55" s="11" t="s">
        <v>151</v>
      </c>
      <c r="D55" s="1" t="s">
        <v>497</v>
      </c>
      <c r="E55" s="1" t="s">
        <v>570</v>
      </c>
      <c r="F55" s="4">
        <v>900700</v>
      </c>
      <c r="G55" s="4">
        <v>10234.65</v>
      </c>
      <c r="H55" s="4">
        <v>0.88</v>
      </c>
    </row>
    <row r="56" spans="2:8">
      <c r="B56" s="1" t="s">
        <v>3013</v>
      </c>
      <c r="C56" s="11" t="s">
        <v>151</v>
      </c>
      <c r="D56" s="1" t="s">
        <v>544</v>
      </c>
      <c r="E56" s="1" t="s">
        <v>571</v>
      </c>
      <c r="F56" s="4">
        <v>2168435</v>
      </c>
      <c r="G56" s="4">
        <v>9427.27</v>
      </c>
      <c r="H56" s="4">
        <v>0.81</v>
      </c>
    </row>
    <row r="57" spans="2:8">
      <c r="B57" s="1" t="s">
        <v>3080</v>
      </c>
      <c r="C57" s="11" t="s">
        <v>151</v>
      </c>
      <c r="D57" s="1" t="s">
        <v>458</v>
      </c>
      <c r="E57" s="1" t="s">
        <v>572</v>
      </c>
      <c r="F57" s="4">
        <v>287484</v>
      </c>
      <c r="G57" s="4">
        <v>9060.92</v>
      </c>
      <c r="H57" s="4">
        <v>0.78</v>
      </c>
    </row>
    <row r="58" spans="2:8">
      <c r="B58" s="1" t="s">
        <v>573</v>
      </c>
      <c r="C58" s="11" t="s">
        <v>151</v>
      </c>
      <c r="D58" s="1" t="s">
        <v>483</v>
      </c>
      <c r="E58" s="1" t="s">
        <v>574</v>
      </c>
      <c r="F58" s="4">
        <v>806867</v>
      </c>
      <c r="G58" s="4">
        <v>8516.48</v>
      </c>
      <c r="H58" s="4">
        <v>0.73</v>
      </c>
    </row>
    <row r="59" spans="2:8">
      <c r="B59" s="1" t="s">
        <v>3081</v>
      </c>
      <c r="C59" s="11" t="s">
        <v>151</v>
      </c>
      <c r="D59" s="1" t="s">
        <v>477</v>
      </c>
      <c r="E59" s="1" t="s">
        <v>575</v>
      </c>
      <c r="F59" s="4">
        <v>1761762</v>
      </c>
      <c r="G59" s="4">
        <v>7472.51</v>
      </c>
      <c r="H59" s="4">
        <v>0.64</v>
      </c>
    </row>
    <row r="60" spans="2:8">
      <c r="B60" s="1" t="s">
        <v>3082</v>
      </c>
      <c r="C60" s="11" t="s">
        <v>151</v>
      </c>
      <c r="D60" s="1" t="s">
        <v>576</v>
      </c>
      <c r="E60" s="1" t="s">
        <v>577</v>
      </c>
      <c r="F60" s="4">
        <v>782332</v>
      </c>
      <c r="G60" s="4">
        <v>7195.11</v>
      </c>
      <c r="H60" s="4">
        <v>0.62</v>
      </c>
    </row>
    <row r="61" spans="2:8">
      <c r="B61" s="1" t="s">
        <v>3083</v>
      </c>
      <c r="C61" s="11" t="s">
        <v>151</v>
      </c>
      <c r="D61" s="1" t="s">
        <v>466</v>
      </c>
      <c r="E61" s="1" t="s">
        <v>578</v>
      </c>
      <c r="F61" s="4">
        <v>1576286</v>
      </c>
      <c r="G61" s="4">
        <v>7060.97</v>
      </c>
      <c r="H61" s="4">
        <v>0.61</v>
      </c>
    </row>
    <row r="62" spans="2:8">
      <c r="B62" s="1" t="s">
        <v>3084</v>
      </c>
      <c r="C62" s="11" t="s">
        <v>151</v>
      </c>
      <c r="D62" s="1" t="s">
        <v>579</v>
      </c>
      <c r="E62" s="1" t="s">
        <v>580</v>
      </c>
      <c r="F62" s="4">
        <v>2281581</v>
      </c>
      <c r="G62" s="4">
        <v>6696.44</v>
      </c>
      <c r="H62" s="4">
        <v>0.57999999999999996</v>
      </c>
    </row>
    <row r="63" spans="2:8">
      <c r="B63" s="1" t="s">
        <v>3085</v>
      </c>
      <c r="C63" s="11" t="s">
        <v>151</v>
      </c>
      <c r="D63" s="1" t="s">
        <v>544</v>
      </c>
      <c r="E63" s="1" t="s">
        <v>581</v>
      </c>
      <c r="F63" s="4">
        <v>8360577</v>
      </c>
      <c r="G63" s="4">
        <v>6607.36</v>
      </c>
      <c r="H63" s="4">
        <v>0.56999999999999995</v>
      </c>
    </row>
    <row r="64" spans="2:8">
      <c r="B64" s="1" t="s">
        <v>3086</v>
      </c>
      <c r="C64" s="11" t="s">
        <v>151</v>
      </c>
      <c r="D64" s="1" t="s">
        <v>483</v>
      </c>
      <c r="E64" s="1" t="s">
        <v>582</v>
      </c>
      <c r="F64" s="4">
        <v>3300000</v>
      </c>
      <c r="G64" s="4">
        <v>6444.24</v>
      </c>
      <c r="H64" s="4">
        <v>0.55000000000000004</v>
      </c>
    </row>
    <row r="65" spans="2:8">
      <c r="B65" s="1" t="s">
        <v>583</v>
      </c>
      <c r="C65" s="11" t="s">
        <v>151</v>
      </c>
      <c r="D65" s="1" t="s">
        <v>497</v>
      </c>
      <c r="E65" s="1" t="s">
        <v>584</v>
      </c>
      <c r="F65" s="4">
        <v>2378601</v>
      </c>
      <c r="G65" s="4">
        <v>6379.41</v>
      </c>
      <c r="H65" s="4">
        <v>0.55000000000000004</v>
      </c>
    </row>
    <row r="66" spans="2:8">
      <c r="B66" s="1" t="s">
        <v>3087</v>
      </c>
      <c r="C66" s="11" t="s">
        <v>151</v>
      </c>
      <c r="D66" s="1" t="s">
        <v>585</v>
      </c>
      <c r="E66" s="1" t="s">
        <v>586</v>
      </c>
      <c r="F66" s="4">
        <v>1772916</v>
      </c>
      <c r="G66" s="4">
        <v>5613.94</v>
      </c>
      <c r="H66" s="4">
        <v>0.48</v>
      </c>
    </row>
    <row r="67" spans="2:8">
      <c r="B67" s="1" t="s">
        <v>3038</v>
      </c>
      <c r="C67" s="11" t="s">
        <v>151</v>
      </c>
      <c r="D67" s="1" t="s">
        <v>483</v>
      </c>
      <c r="E67" s="1" t="s">
        <v>484</v>
      </c>
      <c r="F67" s="4">
        <v>549064</v>
      </c>
      <c r="G67" s="4">
        <v>5577.94</v>
      </c>
      <c r="H67" s="4">
        <v>0.48</v>
      </c>
    </row>
    <row r="68" spans="2:8">
      <c r="B68" s="1" t="s">
        <v>3088</v>
      </c>
      <c r="C68" s="11" t="s">
        <v>151</v>
      </c>
      <c r="D68" s="1" t="s">
        <v>568</v>
      </c>
      <c r="E68" s="1" t="s">
        <v>587</v>
      </c>
      <c r="F68" s="4">
        <v>578704</v>
      </c>
      <c r="G68" s="4">
        <v>5342.6</v>
      </c>
      <c r="H68" s="4">
        <v>0.46</v>
      </c>
    </row>
    <row r="69" spans="2:8">
      <c r="B69" s="1" t="s">
        <v>588</v>
      </c>
      <c r="C69" s="11" t="s">
        <v>151</v>
      </c>
      <c r="D69" s="1" t="s">
        <v>458</v>
      </c>
      <c r="E69" s="1" t="s">
        <v>589</v>
      </c>
      <c r="F69" s="4">
        <v>1121339</v>
      </c>
      <c r="G69" s="4">
        <v>4936.6899999999996</v>
      </c>
      <c r="H69" s="4">
        <v>0.42</v>
      </c>
    </row>
    <row r="70" spans="2:8">
      <c r="B70" s="1" t="s">
        <v>3089</v>
      </c>
      <c r="C70" s="11" t="s">
        <v>151</v>
      </c>
      <c r="D70" s="1" t="s">
        <v>590</v>
      </c>
      <c r="E70" s="1" t="s">
        <v>591</v>
      </c>
      <c r="F70" s="4">
        <v>4804600</v>
      </c>
      <c r="G70" s="4">
        <v>4146.8500000000004</v>
      </c>
      <c r="H70" s="4">
        <v>0.36</v>
      </c>
    </row>
    <row r="71" spans="2:8">
      <c r="B71" s="1" t="s">
        <v>3090</v>
      </c>
      <c r="C71" s="11" t="s">
        <v>151</v>
      </c>
      <c r="D71" s="1" t="s">
        <v>576</v>
      </c>
      <c r="E71" s="1" t="s">
        <v>594</v>
      </c>
      <c r="F71" s="4">
        <v>17112968</v>
      </c>
      <c r="G71" s="4">
        <v>4038.61</v>
      </c>
      <c r="H71" s="4">
        <v>0.35</v>
      </c>
    </row>
    <row r="72" spans="2:8">
      <c r="B72" s="1" t="s">
        <v>3091</v>
      </c>
      <c r="C72" s="11" t="s">
        <v>151</v>
      </c>
      <c r="D72" s="1" t="s">
        <v>489</v>
      </c>
      <c r="E72" s="1" t="s">
        <v>592</v>
      </c>
      <c r="F72" s="4">
        <v>2777562</v>
      </c>
      <c r="G72" s="4">
        <v>3829.7</v>
      </c>
      <c r="H72" s="4">
        <v>0.33</v>
      </c>
    </row>
    <row r="73" spans="2:8">
      <c r="B73" s="1" t="s">
        <v>3092</v>
      </c>
      <c r="C73" s="11" t="s">
        <v>151</v>
      </c>
      <c r="D73" s="1" t="s">
        <v>466</v>
      </c>
      <c r="E73" s="1" t="s">
        <v>593</v>
      </c>
      <c r="F73" s="4">
        <v>143392</v>
      </c>
      <c r="G73" s="4">
        <v>2481.54</v>
      </c>
      <c r="H73" s="4">
        <v>0.21</v>
      </c>
    </row>
    <row r="74" spans="2:8">
      <c r="B74" s="1" t="s">
        <v>3093</v>
      </c>
      <c r="C74" s="11" t="s">
        <v>151</v>
      </c>
      <c r="D74" s="1" t="s">
        <v>576</v>
      </c>
      <c r="E74" s="1" t="s">
        <v>594</v>
      </c>
      <c r="F74" s="4">
        <v>17112968</v>
      </c>
      <c r="G74" s="4">
        <v>1557.28</v>
      </c>
      <c r="H74" s="4">
        <v>0.13</v>
      </c>
    </row>
    <row r="75" spans="2:8">
      <c r="B75" s="1" t="s">
        <v>3094</v>
      </c>
      <c r="C75" s="11" t="s">
        <v>151</v>
      </c>
      <c r="D75" s="1" t="s">
        <v>485</v>
      </c>
      <c r="E75" s="1" t="s">
        <v>595</v>
      </c>
      <c r="F75" s="4">
        <v>540349</v>
      </c>
      <c r="G75" s="4">
        <v>1313.59</v>
      </c>
      <c r="H75" s="4">
        <v>0.11</v>
      </c>
    </row>
    <row r="76" spans="2:8">
      <c r="B76" s="1" t="s">
        <v>3014</v>
      </c>
      <c r="C76" s="11" t="s">
        <v>151</v>
      </c>
      <c r="D76" s="1" t="s">
        <v>576</v>
      </c>
      <c r="E76" s="1" t="s">
        <v>596</v>
      </c>
      <c r="F76" s="4">
        <v>3095712</v>
      </c>
      <c r="G76" s="4">
        <v>791.26</v>
      </c>
      <c r="H76" s="4">
        <v>7.0000000000000007E-2</v>
      </c>
    </row>
    <row r="77" spans="2:8" ht="13">
      <c r="B77" s="2" t="s">
        <v>161</v>
      </c>
      <c r="G77" s="14">
        <f>SUM(G15:G76)</f>
        <v>1064618.3699999999</v>
      </c>
      <c r="H77" s="14">
        <f>SUM(H15:H76)</f>
        <v>91.459999999999951</v>
      </c>
    </row>
    <row r="78" spans="2:8" ht="13">
      <c r="B78" s="2" t="s">
        <v>3948</v>
      </c>
    </row>
    <row r="79" spans="2:8">
      <c r="B79" s="1" t="s">
        <v>597</v>
      </c>
      <c r="C79" s="11" t="s">
        <v>151</v>
      </c>
      <c r="D79" s="1" t="s">
        <v>444</v>
      </c>
      <c r="E79" s="1" t="s">
        <v>598</v>
      </c>
      <c r="F79" s="4">
        <v>1043500</v>
      </c>
      <c r="G79" s="4">
        <v>968.47</v>
      </c>
      <c r="H79" s="4">
        <v>0.08</v>
      </c>
    </row>
    <row r="80" spans="2:8" ht="13">
      <c r="B80" s="2" t="s">
        <v>3949</v>
      </c>
      <c r="C80" s="12"/>
      <c r="D80" s="2"/>
      <c r="E80" s="2"/>
      <c r="F80" s="14"/>
      <c r="G80" s="14">
        <f>G79</f>
        <v>968.47</v>
      </c>
      <c r="H80" s="14">
        <f>H79</f>
        <v>0.08</v>
      </c>
    </row>
    <row r="81" spans="2:8" ht="13">
      <c r="B81" s="2" t="s">
        <v>599</v>
      </c>
      <c r="C81" s="12"/>
      <c r="D81" s="2"/>
      <c r="E81" s="2"/>
      <c r="F81" s="14"/>
      <c r="G81" s="14">
        <v>19300</v>
      </c>
      <c r="H81" s="14">
        <v>1.66</v>
      </c>
    </row>
    <row r="82" spans="2:8" ht="13">
      <c r="B82" s="2" t="s">
        <v>600</v>
      </c>
      <c r="C82" s="12"/>
      <c r="D82" s="2"/>
      <c r="E82" s="2"/>
      <c r="F82" s="14"/>
      <c r="G82" s="14">
        <v>35523.379999999997</v>
      </c>
      <c r="H82" s="14">
        <v>3.05</v>
      </c>
    </row>
    <row r="83" spans="2:8" ht="13">
      <c r="B83" s="2" t="s">
        <v>154</v>
      </c>
      <c r="C83" s="12"/>
      <c r="D83" s="2"/>
      <c r="E83" s="2"/>
      <c r="F83" s="14"/>
      <c r="G83" s="14">
        <f>G82+G81+G80+G77</f>
        <v>1120410.22</v>
      </c>
      <c r="H83" s="14">
        <f>H82+H81+H80+H77</f>
        <v>96.249999999999957</v>
      </c>
    </row>
    <row r="84" spans="2:8" ht="13">
      <c r="B84" s="2" t="s">
        <v>155</v>
      </c>
      <c r="C84" s="12"/>
      <c r="D84" s="2"/>
      <c r="E84" s="2"/>
      <c r="F84" s="14"/>
      <c r="G84" s="14">
        <f>G85-G83</f>
        <v>44090.286331489915</v>
      </c>
      <c r="H84" s="14">
        <f>H85-H83</f>
        <v>3.7500000000000426</v>
      </c>
    </row>
    <row r="85" spans="2:8" ht="13">
      <c r="B85" s="2" t="s">
        <v>162</v>
      </c>
      <c r="C85" s="12"/>
      <c r="D85" s="2"/>
      <c r="E85" s="2"/>
      <c r="F85" s="14"/>
      <c r="G85" s="14">
        <v>1164500.5063314899</v>
      </c>
      <c r="H85" s="14">
        <v>100</v>
      </c>
    </row>
    <row r="86" spans="2:8">
      <c r="B86" s="1" t="s">
        <v>163</v>
      </c>
    </row>
    <row r="87" spans="2:8" ht="13">
      <c r="B87" s="2" t="s">
        <v>164</v>
      </c>
    </row>
    <row r="88" spans="2:8" ht="13">
      <c r="B88" s="2" t="s">
        <v>165</v>
      </c>
      <c r="C88" s="11" t="s">
        <v>166</v>
      </c>
    </row>
    <row r="89" spans="2:8" ht="13">
      <c r="B89" s="2" t="s">
        <v>169</v>
      </c>
      <c r="C89" s="11" t="s">
        <v>168</v>
      </c>
    </row>
    <row r="90" spans="2:8" ht="13">
      <c r="B90" s="2" t="s">
        <v>170</v>
      </c>
      <c r="C90" s="11" t="s">
        <v>168</v>
      </c>
    </row>
    <row r="91" spans="2:8" ht="13">
      <c r="B91" s="2" t="s">
        <v>171</v>
      </c>
      <c r="C91" s="11" t="s">
        <v>172</v>
      </c>
    </row>
    <row r="92" spans="2:8" ht="13">
      <c r="B92" s="2" t="s">
        <v>601</v>
      </c>
      <c r="C92" s="12"/>
    </row>
    <row r="93" spans="2:8" ht="13">
      <c r="B93" s="2" t="s">
        <v>602</v>
      </c>
      <c r="C93" s="12"/>
    </row>
    <row r="94" spans="2:8" ht="13">
      <c r="B94" s="2" t="s">
        <v>603</v>
      </c>
      <c r="C94" s="12"/>
    </row>
    <row r="95" spans="2:8" ht="13">
      <c r="B95" s="2" t="s">
        <v>604</v>
      </c>
      <c r="C95" s="12"/>
    </row>
    <row r="96" spans="2:8" ht="13">
      <c r="B96" s="2" t="s">
        <v>605</v>
      </c>
      <c r="C96" s="12"/>
    </row>
    <row r="97" spans="2:3" ht="13">
      <c r="B97" s="2" t="s">
        <v>606</v>
      </c>
      <c r="C97" s="12"/>
    </row>
    <row r="98" spans="2:3" ht="13">
      <c r="B98" s="2" t="s">
        <v>607</v>
      </c>
      <c r="C98" s="12"/>
    </row>
    <row r="99" spans="2:3" ht="13">
      <c r="B99" s="2" t="s">
        <v>608</v>
      </c>
      <c r="C99" s="12"/>
    </row>
    <row r="100" spans="2:3" ht="13">
      <c r="B100" s="2" t="s">
        <v>3947</v>
      </c>
      <c r="C100" s="12"/>
    </row>
    <row r="101" spans="2:3">
      <c r="B101" s="1" t="s">
        <v>182</v>
      </c>
    </row>
    <row r="102" spans="2:3">
      <c r="B102" s="1" t="s">
        <v>411</v>
      </c>
    </row>
    <row r="105" spans="2:3" ht="14.5">
      <c r="B105" s="39" t="s">
        <v>412</v>
      </c>
      <c r="C105" s="41"/>
    </row>
    <row r="106" spans="2:3" ht="14.5">
      <c r="B106" s="39" t="s">
        <v>3982</v>
      </c>
      <c r="C106" s="42" t="s">
        <v>413</v>
      </c>
    </row>
    <row r="107" spans="2:3" ht="14.5">
      <c r="B107" s="16" t="s">
        <v>414</v>
      </c>
      <c r="C107" s="17" t="s">
        <v>415</v>
      </c>
    </row>
    <row r="108" spans="2:3" ht="14.5">
      <c r="B108" s="16" t="s">
        <v>3983</v>
      </c>
      <c r="C108" s="17" t="s">
        <v>415</v>
      </c>
    </row>
    <row r="109" spans="2:3" ht="14.5">
      <c r="B109" s="16" t="s">
        <v>416</v>
      </c>
      <c r="C109" s="17" t="s">
        <v>415</v>
      </c>
    </row>
    <row r="110" spans="2:3" ht="14.5">
      <c r="B110" s="16" t="s">
        <v>417</v>
      </c>
      <c r="C110" s="17" t="s">
        <v>415</v>
      </c>
    </row>
    <row r="111" spans="2:3" ht="14.5">
      <c r="B111" s="16" t="s">
        <v>418</v>
      </c>
      <c r="C111" s="17" t="s">
        <v>415</v>
      </c>
    </row>
    <row r="112" spans="2:3" ht="14.5">
      <c r="B112" s="16" t="s">
        <v>419</v>
      </c>
      <c r="C112" s="17" t="s">
        <v>415</v>
      </c>
    </row>
    <row r="113" spans="2:7" ht="14.5">
      <c r="B113" s="39" t="s">
        <v>420</v>
      </c>
      <c r="C113" s="41" t="s">
        <v>415</v>
      </c>
    </row>
    <row r="115" spans="2:7" ht="14.5">
      <c r="B115" s="16" t="s">
        <v>191</v>
      </c>
      <c r="C115" s="17"/>
      <c r="D115" s="16"/>
    </row>
    <row r="116" spans="2:7" ht="29">
      <c r="B116" s="19" t="s">
        <v>192</v>
      </c>
      <c r="C116" s="18" t="s">
        <v>193</v>
      </c>
      <c r="D116" s="19" t="s">
        <v>194</v>
      </c>
    </row>
    <row r="117" spans="2:7" ht="14.5">
      <c r="B117" s="16" t="s">
        <v>168</v>
      </c>
      <c r="C117" s="17" t="s">
        <v>168</v>
      </c>
      <c r="D117" s="16" t="s">
        <v>168</v>
      </c>
    </row>
    <row r="119" spans="2:7" ht="13">
      <c r="B119" s="20" t="s">
        <v>195</v>
      </c>
      <c r="C119" s="21">
        <v>46173</v>
      </c>
      <c r="D119" s="22"/>
      <c r="E119" s="23"/>
      <c r="F119" s="24"/>
    </row>
    <row r="120" spans="2:7" ht="13">
      <c r="B120" s="20" t="s">
        <v>196</v>
      </c>
      <c r="C120" s="25" t="s">
        <v>197</v>
      </c>
      <c r="D120" s="20" t="s">
        <v>198</v>
      </c>
      <c r="E120" s="26" t="s">
        <v>199</v>
      </c>
      <c r="F120" s="27" t="s">
        <v>200</v>
      </c>
      <c r="G120" s="14"/>
    </row>
    <row r="121" spans="2:7">
      <c r="B121" s="28" t="s">
        <v>168</v>
      </c>
      <c r="C121" s="29" t="s">
        <v>168</v>
      </c>
      <c r="D121" s="28" t="s">
        <v>168</v>
      </c>
      <c r="E121" s="30" t="s">
        <v>168</v>
      </c>
      <c r="F121" s="31" t="s">
        <v>168</v>
      </c>
    </row>
    <row r="124" spans="2:7" ht="13">
      <c r="B124" s="2" t="s">
        <v>201</v>
      </c>
    </row>
    <row r="125" spans="2:7" ht="13">
      <c r="B125" s="2"/>
    </row>
    <row r="126" spans="2:7" ht="13">
      <c r="B126" s="2" t="s">
        <v>202</v>
      </c>
    </row>
    <row r="127" spans="2:7" ht="13">
      <c r="B127" s="20" t="s">
        <v>203</v>
      </c>
      <c r="C127" s="25" t="s">
        <v>204</v>
      </c>
      <c r="D127" s="2"/>
    </row>
    <row r="128" spans="2:7">
      <c r="B128" s="22" t="s">
        <v>168</v>
      </c>
      <c r="C128" s="32" t="s">
        <v>168</v>
      </c>
    </row>
    <row r="130" spans="2:7" ht="13">
      <c r="B130" s="20" t="s">
        <v>205</v>
      </c>
      <c r="C130" s="25" t="s">
        <v>204</v>
      </c>
    </row>
    <row r="131" spans="2:7">
      <c r="B131" s="22" t="s">
        <v>168</v>
      </c>
      <c r="C131" s="32" t="s">
        <v>168</v>
      </c>
    </row>
    <row r="133" spans="2:7" ht="13">
      <c r="B133" s="20" t="s">
        <v>206</v>
      </c>
      <c r="C133" s="25" t="s">
        <v>207</v>
      </c>
    </row>
    <row r="134" spans="2:7">
      <c r="B134" s="22" t="s">
        <v>168</v>
      </c>
      <c r="C134" s="32" t="s">
        <v>168</v>
      </c>
    </row>
    <row r="136" spans="2:7" ht="13">
      <c r="B136" s="26" t="s">
        <v>208</v>
      </c>
      <c r="C136" s="25" t="s">
        <v>207</v>
      </c>
    </row>
    <row r="137" spans="2:7">
      <c r="B137" s="23" t="s">
        <v>168</v>
      </c>
      <c r="C137" s="32" t="s">
        <v>168</v>
      </c>
    </row>
    <row r="139" spans="2:7" ht="13">
      <c r="B139" s="20" t="s">
        <v>209</v>
      </c>
      <c r="C139" s="25" t="s">
        <v>168</v>
      </c>
    </row>
    <row r="141" spans="2:7" ht="13">
      <c r="B141" s="20" t="s">
        <v>210</v>
      </c>
      <c r="C141" s="21">
        <v>46173</v>
      </c>
      <c r="D141" s="22"/>
      <c r="E141" s="23"/>
      <c r="F141" s="24"/>
    </row>
    <row r="142" spans="2:7" ht="13">
      <c r="B142" s="20" t="s">
        <v>196</v>
      </c>
      <c r="C142" s="25" t="s">
        <v>197</v>
      </c>
      <c r="D142" s="20" t="s">
        <v>198</v>
      </c>
      <c r="E142" s="26" t="s">
        <v>199</v>
      </c>
      <c r="F142" s="27" t="s">
        <v>200</v>
      </c>
      <c r="G142" s="14"/>
    </row>
    <row r="143" spans="2:7">
      <c r="B143" s="28" t="s">
        <v>168</v>
      </c>
      <c r="C143" s="29" t="s">
        <v>168</v>
      </c>
      <c r="D143" s="28" t="s">
        <v>168</v>
      </c>
      <c r="E143" s="30" t="s">
        <v>168</v>
      </c>
      <c r="F143" s="31" t="s">
        <v>168</v>
      </c>
    </row>
    <row r="144" spans="2:7" ht="13">
      <c r="B144" s="2" t="s">
        <v>201</v>
      </c>
    </row>
    <row r="145" spans="2:4" ht="13">
      <c r="B145" s="2"/>
    </row>
    <row r="146" spans="2:4" ht="13">
      <c r="B146" s="2" t="s">
        <v>202</v>
      </c>
    </row>
    <row r="147" spans="2:4" ht="13">
      <c r="B147" s="20" t="s">
        <v>203</v>
      </c>
      <c r="C147" s="25" t="s">
        <v>204</v>
      </c>
      <c r="D147" s="2"/>
    </row>
    <row r="148" spans="2:4">
      <c r="B148" s="22" t="s">
        <v>168</v>
      </c>
      <c r="C148" s="32" t="s">
        <v>168</v>
      </c>
    </row>
    <row r="150" spans="2:4" ht="13">
      <c r="B150" s="20" t="s">
        <v>205</v>
      </c>
      <c r="C150" s="25" t="s">
        <v>204</v>
      </c>
    </row>
    <row r="151" spans="2:4">
      <c r="B151" s="22" t="s">
        <v>168</v>
      </c>
      <c r="C151" s="32" t="s">
        <v>168</v>
      </c>
    </row>
    <row r="153" spans="2:4" ht="13">
      <c r="B153" s="20" t="s">
        <v>206</v>
      </c>
      <c r="C153" s="25" t="s">
        <v>207</v>
      </c>
    </row>
    <row r="154" spans="2:4">
      <c r="B154" s="22" t="s">
        <v>168</v>
      </c>
      <c r="C154" s="32" t="s">
        <v>168</v>
      </c>
    </row>
    <row r="156" spans="2:4" ht="13">
      <c r="B156" s="26" t="s">
        <v>208</v>
      </c>
      <c r="C156" s="25" t="s">
        <v>207</v>
      </c>
    </row>
    <row r="157" spans="2:4">
      <c r="B157" s="23" t="s">
        <v>168</v>
      </c>
      <c r="C157" s="32" t="s">
        <v>168</v>
      </c>
    </row>
    <row r="159" spans="2:4" ht="13">
      <c r="B159" s="20" t="s">
        <v>209</v>
      </c>
      <c r="C159" s="25" t="s">
        <v>168</v>
      </c>
    </row>
    <row r="162" spans="2:80" ht="13">
      <c r="B162" s="2" t="s">
        <v>211</v>
      </c>
    </row>
    <row r="164" spans="2:80" ht="13">
      <c r="B164" s="20" t="s">
        <v>196</v>
      </c>
      <c r="C164" s="25" t="s">
        <v>212</v>
      </c>
      <c r="D164" s="20" t="s">
        <v>213</v>
      </c>
      <c r="E164" s="20" t="s">
        <v>214</v>
      </c>
      <c r="F164" s="14"/>
    </row>
    <row r="165" spans="2:80">
      <c r="B165" s="22" t="s">
        <v>168</v>
      </c>
      <c r="C165" s="32" t="s">
        <v>168</v>
      </c>
      <c r="D165" s="22" t="s">
        <v>168</v>
      </c>
      <c r="E165" s="22" t="s">
        <v>168</v>
      </c>
    </row>
    <row r="168" spans="2:80" ht="13">
      <c r="B168" s="2" t="s">
        <v>215</v>
      </c>
      <c r="C168" s="12" t="s">
        <v>168</v>
      </c>
      <c r="D168" s="2"/>
      <c r="E168" s="2"/>
      <c r="F168" s="14"/>
      <c r="G168" s="14"/>
      <c r="H168" s="14"/>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row>
    <row r="170" spans="2:80" ht="13">
      <c r="B170" s="2" t="s">
        <v>216</v>
      </c>
    </row>
    <row r="172" spans="2:80" ht="13">
      <c r="B172" s="20" t="s">
        <v>217</v>
      </c>
      <c r="C172" s="25" t="s">
        <v>204</v>
      </c>
      <c r="D172" s="2"/>
    </row>
    <row r="173" spans="2:80">
      <c r="B173" s="22" t="s">
        <v>168</v>
      </c>
      <c r="C173" s="32" t="s">
        <v>168</v>
      </c>
    </row>
    <row r="176" spans="2:80" ht="13">
      <c r="B176" s="20" t="s">
        <v>218</v>
      </c>
      <c r="C176" s="25" t="s">
        <v>219</v>
      </c>
      <c r="D176" s="2"/>
    </row>
    <row r="177" spans="2:80">
      <c r="B177" s="22" t="s">
        <v>168</v>
      </c>
      <c r="C177" s="32" t="s">
        <v>168</v>
      </c>
    </row>
    <row r="180" spans="2:80" ht="13">
      <c r="B180" s="2" t="s">
        <v>220</v>
      </c>
    </row>
    <row r="183" spans="2:80" ht="13">
      <c r="B183" s="2" t="s">
        <v>221</v>
      </c>
    </row>
    <row r="185" spans="2:80" ht="13">
      <c r="B185" s="20" t="s">
        <v>196</v>
      </c>
      <c r="C185" s="25" t="s">
        <v>222</v>
      </c>
      <c r="D185" s="20" t="s">
        <v>212</v>
      </c>
      <c r="E185" s="20" t="s">
        <v>213</v>
      </c>
      <c r="F185" s="27" t="s">
        <v>214</v>
      </c>
      <c r="G185" s="14"/>
    </row>
    <row r="186" spans="2:80">
      <c r="B186" s="22" t="s">
        <v>168</v>
      </c>
      <c r="C186" s="32" t="s">
        <v>168</v>
      </c>
      <c r="D186" s="22" t="s">
        <v>168</v>
      </c>
      <c r="E186" s="22" t="s">
        <v>168</v>
      </c>
      <c r="F186" s="33" t="s">
        <v>168</v>
      </c>
    </row>
    <row r="189" spans="2:80" ht="13">
      <c r="B189" s="2" t="s">
        <v>215</v>
      </c>
      <c r="C189" s="12" t="s">
        <v>168</v>
      </c>
      <c r="D189" s="2"/>
      <c r="E189" s="2"/>
      <c r="F189" s="14"/>
      <c r="G189" s="14"/>
      <c r="H189" s="14"/>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row>
    <row r="191" spans="2:80" ht="13">
      <c r="B191" s="2" t="s">
        <v>216</v>
      </c>
    </row>
    <row r="193" spans="2:7" ht="13">
      <c r="B193" s="20" t="s">
        <v>217</v>
      </c>
      <c r="C193" s="25" t="s">
        <v>204</v>
      </c>
      <c r="D193" s="2"/>
    </row>
    <row r="194" spans="2:7">
      <c r="B194" s="22" t="s">
        <v>168</v>
      </c>
      <c r="C194" s="32" t="s">
        <v>168</v>
      </c>
    </row>
    <row r="197" spans="2:7" ht="13">
      <c r="B197" s="20" t="s">
        <v>218</v>
      </c>
      <c r="C197" s="25" t="s">
        <v>219</v>
      </c>
      <c r="D197" s="2"/>
    </row>
    <row r="198" spans="2:7">
      <c r="B198" s="22" t="s">
        <v>168</v>
      </c>
      <c r="C198" s="32" t="s">
        <v>168</v>
      </c>
    </row>
    <row r="201" spans="2:7" ht="13">
      <c r="B201" s="2" t="s">
        <v>220</v>
      </c>
    </row>
    <row r="204" spans="2:7" ht="13">
      <c r="B204" s="2" t="s">
        <v>223</v>
      </c>
    </row>
    <row r="205" spans="2:7" ht="13">
      <c r="B205" s="20" t="s">
        <v>196</v>
      </c>
      <c r="C205" s="25" t="s">
        <v>224</v>
      </c>
      <c r="D205" s="20" t="s">
        <v>225</v>
      </c>
      <c r="E205" s="20" t="s">
        <v>226</v>
      </c>
      <c r="F205" s="27" t="s">
        <v>227</v>
      </c>
      <c r="G205" s="14"/>
    </row>
    <row r="206" spans="2:7">
      <c r="B206" s="22" t="s">
        <v>168</v>
      </c>
      <c r="C206" s="32" t="s">
        <v>168</v>
      </c>
      <c r="D206" s="22" t="s">
        <v>168</v>
      </c>
      <c r="E206" s="22" t="s">
        <v>168</v>
      </c>
      <c r="F206" s="33" t="s">
        <v>168</v>
      </c>
    </row>
    <row r="207" spans="2:7">
      <c r="B207" s="1" t="s">
        <v>2576</v>
      </c>
    </row>
  </sheetData>
  <mergeCells count="3">
    <mergeCell ref="B1:E1"/>
    <mergeCell ref="C3:C7"/>
    <mergeCell ref="D3:D7"/>
  </mergeCells>
  <hyperlinks>
    <hyperlink ref="A1" location="Index!A1" display="Index" xr:uid="{DC8B16AA-10C5-4A0F-A5C3-F6F1BD04D70F}"/>
  </hyperlink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75EDE-D16E-442E-8708-6FA23B6E061C}">
  <sheetPr codeName="Sheet129"/>
  <dimension ref="A1:CB191"/>
  <sheetViews>
    <sheetView workbookViewId="0"/>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123</v>
      </c>
      <c r="C1" s="276"/>
      <c r="D1" s="276"/>
      <c r="E1" s="276"/>
    </row>
    <row r="3" spans="1:9" ht="14.5">
      <c r="B3" s="5" t="s">
        <v>610</v>
      </c>
      <c r="C3" s="282"/>
      <c r="D3" s="278"/>
      <c r="E3" s="6"/>
    </row>
    <row r="4" spans="1:9" ht="29">
      <c r="B4" s="7" t="s">
        <v>611</v>
      </c>
      <c r="C4" s="282"/>
      <c r="D4" s="278"/>
      <c r="E4" s="6"/>
    </row>
    <row r="5" spans="1:9" ht="14.5">
      <c r="B5" s="7" t="s">
        <v>140</v>
      </c>
      <c r="C5" s="282"/>
      <c r="D5" s="278"/>
      <c r="E5" s="6"/>
    </row>
    <row r="6" spans="1:9" ht="29">
      <c r="B6" s="7" t="s">
        <v>612</v>
      </c>
      <c r="C6" s="282"/>
      <c r="D6" s="278"/>
      <c r="E6" s="6"/>
    </row>
    <row r="7" spans="1:9" ht="29">
      <c r="B7" s="7" t="s">
        <v>143</v>
      </c>
      <c r="C7" s="43" t="s">
        <v>144</v>
      </c>
      <c r="D7" s="43" t="s">
        <v>145</v>
      </c>
      <c r="E7" s="6"/>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2832</v>
      </c>
      <c r="C15" s="11" t="s">
        <v>151</v>
      </c>
      <c r="D15" s="1" t="s">
        <v>520</v>
      </c>
      <c r="E15" s="1" t="s">
        <v>613</v>
      </c>
      <c r="F15" s="4">
        <v>64800</v>
      </c>
      <c r="G15" s="4">
        <v>11824.06</v>
      </c>
      <c r="H15" s="4">
        <v>5.55</v>
      </c>
    </row>
    <row r="16" spans="1:9">
      <c r="B16" s="1" t="s">
        <v>2830</v>
      </c>
      <c r="C16" s="11" t="s">
        <v>151</v>
      </c>
      <c r="D16" s="1" t="s">
        <v>430</v>
      </c>
      <c r="E16" s="1" t="s">
        <v>431</v>
      </c>
      <c r="F16" s="4">
        <v>792000</v>
      </c>
      <c r="G16" s="4">
        <v>9950.69</v>
      </c>
      <c r="H16" s="4">
        <v>4.67</v>
      </c>
    </row>
    <row r="17" spans="2:8">
      <c r="B17" s="1" t="s">
        <v>2831</v>
      </c>
      <c r="C17" s="11" t="s">
        <v>151</v>
      </c>
      <c r="D17" s="1" t="s">
        <v>440</v>
      </c>
      <c r="E17" s="1" t="s">
        <v>614</v>
      </c>
      <c r="F17" s="4">
        <v>234000</v>
      </c>
      <c r="G17" s="4">
        <v>9701.8700000000008</v>
      </c>
      <c r="H17" s="4">
        <v>4.55</v>
      </c>
    </row>
    <row r="18" spans="2:8">
      <c r="B18" s="1" t="s">
        <v>2829</v>
      </c>
      <c r="C18" s="11" t="s">
        <v>151</v>
      </c>
      <c r="D18" s="1" t="s">
        <v>442</v>
      </c>
      <c r="E18" s="1" t="s">
        <v>615</v>
      </c>
      <c r="F18" s="4">
        <v>648000</v>
      </c>
      <c r="G18" s="4">
        <v>8561.3799999999992</v>
      </c>
      <c r="H18" s="4">
        <v>4.0199999999999996</v>
      </c>
    </row>
    <row r="19" spans="2:8">
      <c r="B19" s="1" t="s">
        <v>2826</v>
      </c>
      <c r="C19" s="11" t="s">
        <v>151</v>
      </c>
      <c r="D19" s="1" t="s">
        <v>440</v>
      </c>
      <c r="E19" s="1" t="s">
        <v>616</v>
      </c>
      <c r="F19" s="4">
        <v>243000</v>
      </c>
      <c r="G19" s="4">
        <v>7179.44</v>
      </c>
      <c r="H19" s="4">
        <v>3.37</v>
      </c>
    </row>
    <row r="20" spans="2:8">
      <c r="B20" s="1" t="s">
        <v>2828</v>
      </c>
      <c r="C20" s="11" t="s">
        <v>151</v>
      </c>
      <c r="D20" s="1" t="s">
        <v>456</v>
      </c>
      <c r="E20" s="1" t="s">
        <v>457</v>
      </c>
      <c r="F20" s="4">
        <v>2763000</v>
      </c>
      <c r="G20" s="4">
        <v>6923.53</v>
      </c>
      <c r="H20" s="4">
        <v>3.25</v>
      </c>
    </row>
    <row r="21" spans="2:8">
      <c r="B21" s="1" t="s">
        <v>2820</v>
      </c>
      <c r="C21" s="11" t="s">
        <v>151</v>
      </c>
      <c r="D21" s="1" t="s">
        <v>450</v>
      </c>
      <c r="E21" s="1" t="s">
        <v>451</v>
      </c>
      <c r="F21" s="4">
        <v>180000</v>
      </c>
      <c r="G21" s="4">
        <v>6333.48</v>
      </c>
      <c r="H21" s="4">
        <v>2.97</v>
      </c>
    </row>
    <row r="22" spans="2:8">
      <c r="B22" s="1" t="s">
        <v>2821</v>
      </c>
      <c r="C22" s="11" t="s">
        <v>151</v>
      </c>
      <c r="D22" s="1" t="s">
        <v>497</v>
      </c>
      <c r="E22" s="1" t="s">
        <v>617</v>
      </c>
      <c r="F22" s="4">
        <v>63000</v>
      </c>
      <c r="G22" s="4">
        <v>5970.83</v>
      </c>
      <c r="H22" s="4">
        <v>2.8</v>
      </c>
    </row>
    <row r="23" spans="2:8">
      <c r="B23" s="1" t="s">
        <v>2824</v>
      </c>
      <c r="C23" s="11" t="s">
        <v>151</v>
      </c>
      <c r="D23" s="1" t="s">
        <v>440</v>
      </c>
      <c r="E23" s="1" t="s">
        <v>618</v>
      </c>
      <c r="F23" s="4">
        <v>531000</v>
      </c>
      <c r="G23" s="4">
        <v>5842.06</v>
      </c>
      <c r="H23" s="4">
        <v>2.74</v>
      </c>
    </row>
    <row r="24" spans="2:8">
      <c r="B24" s="1" t="s">
        <v>2825</v>
      </c>
      <c r="C24" s="11" t="s">
        <v>151</v>
      </c>
      <c r="D24" s="1" t="s">
        <v>448</v>
      </c>
      <c r="E24" s="1" t="s">
        <v>449</v>
      </c>
      <c r="F24" s="4">
        <v>1863000</v>
      </c>
      <c r="G24" s="4">
        <v>5344.95</v>
      </c>
      <c r="H24" s="4">
        <v>2.5099999999999998</v>
      </c>
    </row>
    <row r="25" spans="2:8">
      <c r="B25" s="1" t="s">
        <v>2822</v>
      </c>
      <c r="C25" s="11" t="s">
        <v>151</v>
      </c>
      <c r="D25" s="1" t="s">
        <v>552</v>
      </c>
      <c r="E25" s="1" t="s">
        <v>619</v>
      </c>
      <c r="F25" s="4">
        <v>288000</v>
      </c>
      <c r="G25" s="4">
        <v>5197.25</v>
      </c>
      <c r="H25" s="4">
        <v>2.44</v>
      </c>
    </row>
    <row r="26" spans="2:8">
      <c r="B26" s="1" t="s">
        <v>2814</v>
      </c>
      <c r="C26" s="11" t="s">
        <v>151</v>
      </c>
      <c r="D26" s="1" t="s">
        <v>440</v>
      </c>
      <c r="E26" s="1" t="s">
        <v>620</v>
      </c>
      <c r="F26" s="4">
        <v>459000</v>
      </c>
      <c r="G26" s="4">
        <v>5069.66</v>
      </c>
      <c r="H26" s="4">
        <v>2.38</v>
      </c>
    </row>
    <row r="27" spans="2:8">
      <c r="B27" s="1" t="s">
        <v>2802</v>
      </c>
      <c r="C27" s="11" t="s">
        <v>151</v>
      </c>
      <c r="D27" s="1" t="s">
        <v>559</v>
      </c>
      <c r="E27" s="1" t="s">
        <v>621</v>
      </c>
      <c r="F27" s="4">
        <v>342000</v>
      </c>
      <c r="G27" s="4">
        <v>4720.63</v>
      </c>
      <c r="H27" s="4">
        <v>2.21</v>
      </c>
    </row>
    <row r="28" spans="2:8">
      <c r="B28" s="1" t="s">
        <v>2819</v>
      </c>
      <c r="C28" s="11" t="s">
        <v>151</v>
      </c>
      <c r="D28" s="1" t="s">
        <v>564</v>
      </c>
      <c r="E28" s="1" t="s">
        <v>622</v>
      </c>
      <c r="F28" s="4">
        <v>383000</v>
      </c>
      <c r="G28" s="4">
        <v>4513.2700000000004</v>
      </c>
      <c r="H28" s="4">
        <v>2.12</v>
      </c>
    </row>
    <row r="29" spans="2:8">
      <c r="B29" s="1" t="s">
        <v>2818</v>
      </c>
      <c r="C29" s="11" t="s">
        <v>151</v>
      </c>
      <c r="D29" s="1" t="s">
        <v>430</v>
      </c>
      <c r="E29" s="1" t="s">
        <v>623</v>
      </c>
      <c r="F29" s="4">
        <v>1534000</v>
      </c>
      <c r="G29" s="4">
        <v>4429.43</v>
      </c>
      <c r="H29" s="4">
        <v>2.08</v>
      </c>
    </row>
    <row r="30" spans="2:8">
      <c r="B30" s="1" t="s">
        <v>2816</v>
      </c>
      <c r="C30" s="11" t="s">
        <v>151</v>
      </c>
      <c r="D30" s="1" t="s">
        <v>458</v>
      </c>
      <c r="E30" s="1" t="s">
        <v>624</v>
      </c>
      <c r="F30" s="4">
        <v>108000</v>
      </c>
      <c r="G30" s="4">
        <v>4400.8900000000003</v>
      </c>
      <c r="H30" s="4">
        <v>2.06</v>
      </c>
    </row>
    <row r="31" spans="2:8">
      <c r="B31" s="1" t="s">
        <v>2812</v>
      </c>
      <c r="C31" s="11" t="s">
        <v>151</v>
      </c>
      <c r="D31" s="1" t="s">
        <v>432</v>
      </c>
      <c r="E31" s="1" t="s">
        <v>437</v>
      </c>
      <c r="F31" s="4">
        <v>131000</v>
      </c>
      <c r="G31" s="4">
        <v>4379.2</v>
      </c>
      <c r="H31" s="4">
        <v>2.0499999999999998</v>
      </c>
    </row>
    <row r="32" spans="2:8">
      <c r="B32" s="1" t="s">
        <v>2809</v>
      </c>
      <c r="C32" s="11" t="s">
        <v>151</v>
      </c>
      <c r="D32" s="1" t="s">
        <v>497</v>
      </c>
      <c r="E32" s="1" t="s">
        <v>518</v>
      </c>
      <c r="F32" s="4">
        <v>274892</v>
      </c>
      <c r="G32" s="4">
        <v>4327.62</v>
      </c>
      <c r="H32" s="4">
        <v>2.0299999999999998</v>
      </c>
    </row>
    <row r="33" spans="2:8">
      <c r="B33" s="1" t="s">
        <v>2813</v>
      </c>
      <c r="C33" s="11" t="s">
        <v>151</v>
      </c>
      <c r="D33" s="1" t="s">
        <v>430</v>
      </c>
      <c r="E33" s="1" t="s">
        <v>434</v>
      </c>
      <c r="F33" s="4">
        <v>1062000</v>
      </c>
      <c r="G33" s="4">
        <v>4080.2</v>
      </c>
      <c r="H33" s="4">
        <v>1.91</v>
      </c>
    </row>
    <row r="34" spans="2:8">
      <c r="B34" s="1" t="s">
        <v>2815</v>
      </c>
      <c r="C34" s="11" t="s">
        <v>151</v>
      </c>
      <c r="D34" s="1" t="s">
        <v>466</v>
      </c>
      <c r="E34" s="1" t="s">
        <v>625</v>
      </c>
      <c r="F34" s="4">
        <v>1044000</v>
      </c>
      <c r="G34" s="4">
        <v>4035.06</v>
      </c>
      <c r="H34" s="4">
        <v>1.89</v>
      </c>
    </row>
    <row r="35" spans="2:8">
      <c r="B35" s="1" t="s">
        <v>2811</v>
      </c>
      <c r="C35" s="11" t="s">
        <v>151</v>
      </c>
      <c r="D35" s="1" t="s">
        <v>495</v>
      </c>
      <c r="E35" s="1" t="s">
        <v>626</v>
      </c>
      <c r="F35" s="4">
        <v>270000</v>
      </c>
      <c r="G35" s="4">
        <v>3838.05</v>
      </c>
      <c r="H35" s="4">
        <v>1.8</v>
      </c>
    </row>
    <row r="36" spans="2:8">
      <c r="B36" s="1" t="s">
        <v>2803</v>
      </c>
      <c r="C36" s="11" t="s">
        <v>151</v>
      </c>
      <c r="D36" s="1" t="s">
        <v>444</v>
      </c>
      <c r="E36" s="1" t="s">
        <v>468</v>
      </c>
      <c r="F36" s="4">
        <v>1548000</v>
      </c>
      <c r="G36" s="4">
        <v>3767.37</v>
      </c>
      <c r="H36" s="4">
        <v>1.77</v>
      </c>
    </row>
    <row r="37" spans="2:8">
      <c r="B37" s="1" t="s">
        <v>2823</v>
      </c>
      <c r="C37" s="11" t="s">
        <v>151</v>
      </c>
      <c r="D37" s="1" t="s">
        <v>585</v>
      </c>
      <c r="E37" s="1" t="s">
        <v>627</v>
      </c>
      <c r="F37" s="4">
        <v>171246</v>
      </c>
      <c r="G37" s="4">
        <v>3741.9</v>
      </c>
      <c r="H37" s="4">
        <v>1.76</v>
      </c>
    </row>
    <row r="38" spans="2:8">
      <c r="B38" s="1" t="s">
        <v>2817</v>
      </c>
      <c r="C38" s="11" t="s">
        <v>151</v>
      </c>
      <c r="D38" s="1" t="s">
        <v>458</v>
      </c>
      <c r="E38" s="1" t="s">
        <v>459</v>
      </c>
      <c r="F38" s="4">
        <v>32400</v>
      </c>
      <c r="G38" s="4">
        <v>3733.78</v>
      </c>
      <c r="H38" s="4">
        <v>1.75</v>
      </c>
    </row>
    <row r="39" spans="2:8">
      <c r="B39" s="1" t="s">
        <v>2810</v>
      </c>
      <c r="C39" s="11" t="s">
        <v>151</v>
      </c>
      <c r="D39" s="1" t="s">
        <v>454</v>
      </c>
      <c r="E39" s="1" t="s">
        <v>455</v>
      </c>
      <c r="F39" s="4">
        <v>764663</v>
      </c>
      <c r="G39" s="4">
        <v>3640.94</v>
      </c>
      <c r="H39" s="4">
        <v>1.71</v>
      </c>
    </row>
    <row r="40" spans="2:8">
      <c r="B40" s="1" t="s">
        <v>494</v>
      </c>
      <c r="C40" s="11" t="s">
        <v>151</v>
      </c>
      <c r="D40" s="1" t="s">
        <v>495</v>
      </c>
      <c r="E40" s="1" t="s">
        <v>496</v>
      </c>
      <c r="F40" s="4">
        <v>540000</v>
      </c>
      <c r="G40" s="4">
        <v>3510.27</v>
      </c>
      <c r="H40" s="4">
        <v>1.65</v>
      </c>
    </row>
    <row r="41" spans="2:8">
      <c r="B41" s="1" t="s">
        <v>2827</v>
      </c>
      <c r="C41" s="11" t="s">
        <v>151</v>
      </c>
      <c r="D41" s="1" t="s">
        <v>438</v>
      </c>
      <c r="E41" s="1" t="s">
        <v>439</v>
      </c>
      <c r="F41" s="4">
        <v>756000</v>
      </c>
      <c r="G41" s="4">
        <v>3461.72</v>
      </c>
      <c r="H41" s="4">
        <v>1.62</v>
      </c>
    </row>
    <row r="42" spans="2:8">
      <c r="B42" s="1" t="s">
        <v>2807</v>
      </c>
      <c r="C42" s="11" t="s">
        <v>151</v>
      </c>
      <c r="D42" s="1" t="s">
        <v>470</v>
      </c>
      <c r="E42" s="1" t="s">
        <v>628</v>
      </c>
      <c r="F42" s="4">
        <v>288000</v>
      </c>
      <c r="G42" s="4">
        <v>3409.34</v>
      </c>
      <c r="H42" s="4">
        <v>1.6</v>
      </c>
    </row>
    <row r="43" spans="2:8">
      <c r="B43" s="1" t="s">
        <v>2800</v>
      </c>
      <c r="C43" s="11" t="s">
        <v>151</v>
      </c>
      <c r="D43" s="1" t="s">
        <v>489</v>
      </c>
      <c r="E43" s="1" t="s">
        <v>629</v>
      </c>
      <c r="F43" s="4">
        <v>189000</v>
      </c>
      <c r="G43" s="4">
        <v>3331.5</v>
      </c>
      <c r="H43" s="4">
        <v>1.56</v>
      </c>
    </row>
    <row r="44" spans="2:8">
      <c r="B44" s="1" t="s">
        <v>2805</v>
      </c>
      <c r="C44" s="11" t="s">
        <v>151</v>
      </c>
      <c r="D44" s="1" t="s">
        <v>461</v>
      </c>
      <c r="E44" s="1" t="s">
        <v>630</v>
      </c>
      <c r="F44" s="4">
        <v>63000</v>
      </c>
      <c r="G44" s="4">
        <v>3243.62</v>
      </c>
      <c r="H44" s="4">
        <v>1.52</v>
      </c>
    </row>
    <row r="45" spans="2:8">
      <c r="B45" s="1" t="s">
        <v>2808</v>
      </c>
      <c r="C45" s="11" t="s">
        <v>151</v>
      </c>
      <c r="D45" s="1" t="s">
        <v>461</v>
      </c>
      <c r="E45" s="1" t="s">
        <v>631</v>
      </c>
      <c r="F45" s="4">
        <v>999000</v>
      </c>
      <c r="G45" s="4">
        <v>3196.3</v>
      </c>
      <c r="H45" s="4">
        <v>1.5</v>
      </c>
    </row>
    <row r="46" spans="2:8">
      <c r="B46" s="1" t="s">
        <v>2806</v>
      </c>
      <c r="C46" s="11" t="s">
        <v>151</v>
      </c>
      <c r="D46" s="1" t="s">
        <v>440</v>
      </c>
      <c r="E46" s="1" t="s">
        <v>632</v>
      </c>
      <c r="F46" s="4">
        <v>1611000</v>
      </c>
      <c r="G46" s="4">
        <v>2978.58</v>
      </c>
      <c r="H46" s="4">
        <v>1.4</v>
      </c>
    </row>
    <row r="47" spans="2:8">
      <c r="B47" s="1" t="s">
        <v>2801</v>
      </c>
      <c r="C47" s="11" t="s">
        <v>151</v>
      </c>
      <c r="D47" s="1" t="s">
        <v>432</v>
      </c>
      <c r="E47" s="1" t="s">
        <v>633</v>
      </c>
      <c r="F47" s="4">
        <v>900000</v>
      </c>
      <c r="G47" s="4">
        <v>2928.6</v>
      </c>
      <c r="H47" s="4">
        <v>1.37</v>
      </c>
    </row>
    <row r="48" spans="2:8">
      <c r="B48" s="1" t="s">
        <v>525</v>
      </c>
      <c r="C48" s="11" t="s">
        <v>151</v>
      </c>
      <c r="D48" s="1" t="s">
        <v>526</v>
      </c>
      <c r="E48" s="1" t="s">
        <v>527</v>
      </c>
      <c r="F48" s="4">
        <v>253496</v>
      </c>
      <c r="G48" s="4">
        <v>2806.96</v>
      </c>
      <c r="H48" s="4">
        <v>1.32</v>
      </c>
    </row>
    <row r="49" spans="2:8">
      <c r="B49" s="1" t="s">
        <v>3026</v>
      </c>
      <c r="C49" s="11" t="s">
        <v>151</v>
      </c>
      <c r="D49" s="1" t="s">
        <v>430</v>
      </c>
      <c r="E49" s="1" t="s">
        <v>453</v>
      </c>
      <c r="F49" s="4">
        <v>360000</v>
      </c>
      <c r="G49" s="4">
        <v>2680.38</v>
      </c>
      <c r="H49" s="4">
        <v>1.26</v>
      </c>
    </row>
    <row r="50" spans="2:8">
      <c r="B50" s="1" t="s">
        <v>2798</v>
      </c>
      <c r="C50" s="11" t="s">
        <v>151</v>
      </c>
      <c r="D50" s="1" t="s">
        <v>497</v>
      </c>
      <c r="E50" s="1" t="s">
        <v>634</v>
      </c>
      <c r="F50" s="4">
        <v>135000</v>
      </c>
      <c r="G50" s="4">
        <v>2483.73</v>
      </c>
      <c r="H50" s="4">
        <v>1.17</v>
      </c>
    </row>
    <row r="51" spans="2:8">
      <c r="B51" s="1" t="s">
        <v>3095</v>
      </c>
      <c r="C51" s="11" t="s">
        <v>151</v>
      </c>
      <c r="D51" s="1" t="s">
        <v>554</v>
      </c>
      <c r="E51" s="1" t="s">
        <v>635</v>
      </c>
      <c r="F51" s="4">
        <v>72000</v>
      </c>
      <c r="G51" s="4">
        <v>2248.13</v>
      </c>
      <c r="H51" s="4">
        <v>1.05</v>
      </c>
    </row>
    <row r="52" spans="2:8">
      <c r="B52" s="1" t="s">
        <v>2795</v>
      </c>
      <c r="C52" s="11" t="s">
        <v>151</v>
      </c>
      <c r="D52" s="1" t="s">
        <v>450</v>
      </c>
      <c r="E52" s="1" t="s">
        <v>636</v>
      </c>
      <c r="F52" s="4">
        <v>423000</v>
      </c>
      <c r="G52" s="4">
        <v>2233.44</v>
      </c>
      <c r="H52" s="4">
        <v>1.05</v>
      </c>
    </row>
    <row r="53" spans="2:8">
      <c r="B53" s="1" t="s">
        <v>2797</v>
      </c>
      <c r="C53" s="11" t="s">
        <v>151</v>
      </c>
      <c r="D53" s="1" t="s">
        <v>559</v>
      </c>
      <c r="E53" s="1" t="s">
        <v>637</v>
      </c>
      <c r="F53" s="4">
        <v>27000</v>
      </c>
      <c r="G53" s="4">
        <v>2207.66</v>
      </c>
      <c r="H53" s="4">
        <v>1.04</v>
      </c>
    </row>
    <row r="54" spans="2:8">
      <c r="B54" s="1" t="s">
        <v>2794</v>
      </c>
      <c r="C54" s="11" t="s">
        <v>151</v>
      </c>
      <c r="D54" s="1" t="s">
        <v>483</v>
      </c>
      <c r="E54" s="1" t="s">
        <v>638</v>
      </c>
      <c r="F54" s="4">
        <v>117000</v>
      </c>
      <c r="G54" s="4">
        <v>2105.06</v>
      </c>
      <c r="H54" s="4">
        <v>0.99</v>
      </c>
    </row>
    <row r="55" spans="2:8">
      <c r="B55" s="1" t="s">
        <v>2796</v>
      </c>
      <c r="C55" s="11" t="s">
        <v>151</v>
      </c>
      <c r="D55" s="1" t="s">
        <v>432</v>
      </c>
      <c r="E55" s="1" t="s">
        <v>433</v>
      </c>
      <c r="F55" s="4">
        <v>216000</v>
      </c>
      <c r="G55" s="4">
        <v>2045.84</v>
      </c>
      <c r="H55" s="4">
        <v>0.96</v>
      </c>
    </row>
    <row r="56" spans="2:8">
      <c r="B56" s="1" t="s">
        <v>2799</v>
      </c>
      <c r="C56" s="11" t="s">
        <v>151</v>
      </c>
      <c r="D56" s="1" t="s">
        <v>470</v>
      </c>
      <c r="E56" s="1" t="s">
        <v>481</v>
      </c>
      <c r="F56" s="4">
        <v>90000</v>
      </c>
      <c r="G56" s="4">
        <v>2033.01</v>
      </c>
      <c r="H56" s="4">
        <v>0.95</v>
      </c>
    </row>
    <row r="57" spans="2:8">
      <c r="B57" s="1" t="s">
        <v>3042</v>
      </c>
      <c r="C57" s="11" t="s">
        <v>151</v>
      </c>
      <c r="D57" s="1" t="s">
        <v>491</v>
      </c>
      <c r="E57" s="1" t="s">
        <v>492</v>
      </c>
      <c r="F57" s="4">
        <v>118163</v>
      </c>
      <c r="G57" s="4">
        <v>2011.73</v>
      </c>
      <c r="H57" s="4">
        <v>0.94</v>
      </c>
    </row>
    <row r="58" spans="2:8">
      <c r="B58" s="1" t="s">
        <v>2804</v>
      </c>
      <c r="C58" s="11" t="s">
        <v>151</v>
      </c>
      <c r="D58" s="1" t="s">
        <v>458</v>
      </c>
      <c r="E58" s="1" t="s">
        <v>639</v>
      </c>
      <c r="F58" s="4">
        <v>185168</v>
      </c>
      <c r="G58" s="4">
        <v>1896.68</v>
      </c>
      <c r="H58" s="4">
        <v>0.89</v>
      </c>
    </row>
    <row r="59" spans="2:8">
      <c r="B59" s="1" t="s">
        <v>2793</v>
      </c>
      <c r="C59" s="11" t="s">
        <v>151</v>
      </c>
      <c r="D59" s="1" t="s">
        <v>446</v>
      </c>
      <c r="E59" s="1" t="s">
        <v>640</v>
      </c>
      <c r="F59" s="4">
        <v>14400</v>
      </c>
      <c r="G59" s="4">
        <v>1890.29</v>
      </c>
      <c r="H59" s="4">
        <v>0.89</v>
      </c>
    </row>
    <row r="60" spans="2:8">
      <c r="B60" s="1" t="s">
        <v>2792</v>
      </c>
      <c r="C60" s="11" t="s">
        <v>151</v>
      </c>
      <c r="D60" s="1" t="s">
        <v>463</v>
      </c>
      <c r="E60" s="1" t="s">
        <v>641</v>
      </c>
      <c r="F60" s="4">
        <v>450000</v>
      </c>
      <c r="G60" s="4">
        <v>1848.38</v>
      </c>
      <c r="H60" s="4">
        <v>0.87</v>
      </c>
    </row>
    <row r="61" spans="2:8">
      <c r="B61" s="1" t="s">
        <v>2791</v>
      </c>
      <c r="C61" s="11" t="s">
        <v>151</v>
      </c>
      <c r="D61" s="1" t="s">
        <v>470</v>
      </c>
      <c r="E61" s="1" t="s">
        <v>642</v>
      </c>
      <c r="F61" s="4">
        <v>297000</v>
      </c>
      <c r="G61" s="4">
        <v>1467.63</v>
      </c>
      <c r="H61" s="4">
        <v>0.69</v>
      </c>
    </row>
    <row r="62" spans="2:8">
      <c r="B62" s="1" t="s">
        <v>2790</v>
      </c>
      <c r="C62" s="11" t="s">
        <v>151</v>
      </c>
      <c r="D62" s="1" t="s">
        <v>495</v>
      </c>
      <c r="E62" s="1" t="s">
        <v>643</v>
      </c>
      <c r="F62" s="4">
        <v>192000</v>
      </c>
      <c r="G62" s="4">
        <v>1106.3</v>
      </c>
      <c r="H62" s="4">
        <v>0.52</v>
      </c>
    </row>
    <row r="63" spans="2:8">
      <c r="B63" s="1" t="s">
        <v>3096</v>
      </c>
      <c r="C63" s="11" t="s">
        <v>151</v>
      </c>
      <c r="D63" s="1" t="s">
        <v>483</v>
      </c>
      <c r="E63" s="1" t="s">
        <v>644</v>
      </c>
      <c r="F63" s="4">
        <v>42750</v>
      </c>
      <c r="G63" s="4">
        <v>944.86</v>
      </c>
      <c r="H63" s="4">
        <v>0.44</v>
      </c>
    </row>
    <row r="64" spans="2:8">
      <c r="B64" s="1" t="s">
        <v>2786</v>
      </c>
      <c r="C64" s="11" t="s">
        <v>151</v>
      </c>
      <c r="D64" s="1" t="s">
        <v>500</v>
      </c>
      <c r="F64" s="4">
        <v>333000</v>
      </c>
      <c r="G64" s="4">
        <v>403.01</v>
      </c>
      <c r="H64" s="4">
        <v>0.19</v>
      </c>
    </row>
    <row r="65" spans="2:8">
      <c r="B65" s="1" t="s">
        <v>2789</v>
      </c>
      <c r="C65" s="11" t="s">
        <v>151</v>
      </c>
      <c r="D65" s="1" t="s">
        <v>438</v>
      </c>
      <c r="F65" s="4">
        <v>333000</v>
      </c>
      <c r="G65" s="4">
        <v>403.01</v>
      </c>
      <c r="H65" s="4">
        <v>0.19</v>
      </c>
    </row>
    <row r="66" spans="2:8">
      <c r="B66" s="1" t="s">
        <v>2788</v>
      </c>
      <c r="C66" s="11" t="s">
        <v>151</v>
      </c>
      <c r="D66" s="1" t="s">
        <v>444</v>
      </c>
      <c r="F66" s="4">
        <v>333000</v>
      </c>
      <c r="G66" s="4">
        <v>403.01</v>
      </c>
      <c r="H66" s="4">
        <v>0.19</v>
      </c>
    </row>
    <row r="67" spans="2:8">
      <c r="B67" s="1" t="s">
        <v>2787</v>
      </c>
      <c r="C67" s="11" t="s">
        <v>151</v>
      </c>
      <c r="D67" s="1" t="s">
        <v>499</v>
      </c>
      <c r="F67" s="4">
        <v>333000</v>
      </c>
      <c r="G67" s="4">
        <v>403.01</v>
      </c>
      <c r="H67" s="4">
        <v>0.19</v>
      </c>
    </row>
    <row r="68" spans="2:8" ht="13">
      <c r="B68" s="2" t="s">
        <v>161</v>
      </c>
      <c r="C68" s="12"/>
      <c r="D68" s="2"/>
      <c r="E68" s="2"/>
      <c r="F68" s="14"/>
      <c r="G68" s="14">
        <f>SUM(G12:G67)</f>
        <v>201189.59</v>
      </c>
      <c r="H68" s="14">
        <f>SUM(H12:H67)</f>
        <v>94.399999999999977</v>
      </c>
    </row>
    <row r="69" spans="2:8" ht="13">
      <c r="B69" s="2" t="s">
        <v>244</v>
      </c>
      <c r="C69" s="12"/>
      <c r="D69" s="2"/>
      <c r="E69" s="2"/>
      <c r="F69" s="14"/>
      <c r="G69" s="14">
        <v>8434.1299999999992</v>
      </c>
      <c r="H69" s="14">
        <v>3.96</v>
      </c>
    </row>
    <row r="70" spans="2:8" ht="13">
      <c r="B70" s="2" t="s">
        <v>154</v>
      </c>
      <c r="C70" s="12"/>
      <c r="D70" s="2"/>
      <c r="E70" s="2"/>
      <c r="F70" s="14"/>
      <c r="G70" s="14">
        <v>209623.72</v>
      </c>
      <c r="H70" s="14">
        <v>98.36</v>
      </c>
    </row>
    <row r="71" spans="2:8" ht="13">
      <c r="B71" s="2" t="s">
        <v>155</v>
      </c>
      <c r="C71" s="12"/>
      <c r="D71" s="2"/>
      <c r="E71" s="2"/>
      <c r="F71" s="14"/>
      <c r="G71" s="14">
        <v>3566.9358184000066</v>
      </c>
      <c r="H71" s="14">
        <v>1.6400000000000006</v>
      </c>
    </row>
    <row r="72" spans="2:8" ht="13">
      <c r="B72" s="2" t="s">
        <v>162</v>
      </c>
      <c r="C72" s="12"/>
      <c r="D72" s="2"/>
      <c r="E72" s="2"/>
      <c r="F72" s="14"/>
      <c r="G72" s="14">
        <v>213190.6558184</v>
      </c>
      <c r="H72" s="14">
        <v>100</v>
      </c>
    </row>
    <row r="73" spans="2:8">
      <c r="B73" s="1" t="s">
        <v>163</v>
      </c>
    </row>
    <row r="74" spans="2:8" ht="13">
      <c r="B74" s="2" t="s">
        <v>164</v>
      </c>
    </row>
    <row r="75" spans="2:8" ht="13">
      <c r="B75" s="2" t="s">
        <v>165</v>
      </c>
      <c r="C75" s="11" t="s">
        <v>166</v>
      </c>
    </row>
    <row r="76" spans="2:8" ht="13">
      <c r="B76" s="2" t="s">
        <v>169</v>
      </c>
      <c r="C76" s="11" t="s">
        <v>168</v>
      </c>
    </row>
    <row r="77" spans="2:8" ht="13">
      <c r="B77" s="2" t="s">
        <v>170</v>
      </c>
      <c r="C77" s="11" t="s">
        <v>168</v>
      </c>
    </row>
    <row r="78" spans="2:8" ht="13">
      <c r="B78" s="2" t="s">
        <v>171</v>
      </c>
      <c r="C78" s="11" t="s">
        <v>172</v>
      </c>
    </row>
    <row r="79" spans="2:8" ht="13">
      <c r="B79" s="2" t="s">
        <v>645</v>
      </c>
      <c r="C79" s="12"/>
    </row>
    <row r="80" spans="2:8" ht="13">
      <c r="B80" s="2" t="s">
        <v>646</v>
      </c>
      <c r="C80" s="12"/>
    </row>
    <row r="81" spans="2:6" ht="13">
      <c r="B81" s="2" t="s">
        <v>647</v>
      </c>
      <c r="C81" s="12"/>
    </row>
    <row r="82" spans="2:6" ht="13">
      <c r="B82" s="2" t="s">
        <v>648</v>
      </c>
      <c r="C82" s="12"/>
    </row>
    <row r="83" spans="2:6" ht="13">
      <c r="B83" s="2" t="s">
        <v>975</v>
      </c>
      <c r="C83" s="12"/>
    </row>
    <row r="84" spans="2:6">
      <c r="B84" s="1" t="s">
        <v>182</v>
      </c>
    </row>
    <row r="85" spans="2:6">
      <c r="B85" s="1" t="s">
        <v>411</v>
      </c>
    </row>
    <row r="87" spans="2:6" ht="14.5">
      <c r="B87" s="284" t="s">
        <v>2639</v>
      </c>
      <c r="C87" s="284"/>
      <c r="D87" s="284"/>
      <c r="E87" s="284"/>
      <c r="F87" s="284"/>
    </row>
    <row r="89" spans="2:6" ht="14.5">
      <c r="B89" s="39" t="s">
        <v>412</v>
      </c>
      <c r="C89" s="41"/>
    </row>
    <row r="90" spans="2:6" ht="14.5">
      <c r="B90" s="39" t="s">
        <v>3982</v>
      </c>
      <c r="C90" s="42" t="s">
        <v>413</v>
      </c>
    </row>
    <row r="91" spans="2:6" ht="14.5">
      <c r="B91" s="16" t="s">
        <v>414</v>
      </c>
      <c r="C91" s="17" t="s">
        <v>415</v>
      </c>
    </row>
    <row r="92" spans="2:6" ht="14.5">
      <c r="B92" s="16" t="s">
        <v>3983</v>
      </c>
      <c r="C92" s="17" t="s">
        <v>415</v>
      </c>
    </row>
    <row r="93" spans="2:6" ht="14.5">
      <c r="B93" s="16" t="s">
        <v>416</v>
      </c>
      <c r="C93" s="17" t="s">
        <v>415</v>
      </c>
    </row>
    <row r="94" spans="2:6" ht="14.5">
      <c r="B94" s="16" t="s">
        <v>417</v>
      </c>
      <c r="C94" s="17" t="s">
        <v>415</v>
      </c>
    </row>
    <row r="95" spans="2:6" ht="14.5">
      <c r="B95" s="16" t="s">
        <v>418</v>
      </c>
      <c r="C95" s="17" t="s">
        <v>415</v>
      </c>
    </row>
    <row r="96" spans="2:6" ht="14.5">
      <c r="B96" s="16" t="s">
        <v>419</v>
      </c>
      <c r="C96" s="17" t="s">
        <v>415</v>
      </c>
    </row>
    <row r="97" spans="2:7" ht="14.5">
      <c r="B97" s="39" t="s">
        <v>420</v>
      </c>
      <c r="C97" s="41" t="s">
        <v>415</v>
      </c>
    </row>
    <row r="99" spans="2:7" ht="14.5">
      <c r="B99" s="16" t="s">
        <v>191</v>
      </c>
      <c r="C99" s="17"/>
      <c r="D99" s="16"/>
    </row>
    <row r="100" spans="2:7" ht="29">
      <c r="B100" s="19" t="s">
        <v>192</v>
      </c>
      <c r="C100" s="18" t="s">
        <v>193</v>
      </c>
      <c r="D100" s="19" t="s">
        <v>194</v>
      </c>
    </row>
    <row r="101" spans="2:7" ht="14.5">
      <c r="B101" s="16" t="s">
        <v>168</v>
      </c>
      <c r="C101" s="17" t="s">
        <v>168</v>
      </c>
      <c r="D101" s="16" t="s">
        <v>168</v>
      </c>
    </row>
    <row r="103" spans="2:7" ht="13">
      <c r="B103" s="20" t="s">
        <v>195</v>
      </c>
      <c r="C103" s="21">
        <v>46173</v>
      </c>
      <c r="D103" s="22"/>
      <c r="E103" s="23"/>
      <c r="F103" s="24"/>
    </row>
    <row r="104" spans="2:7" ht="13">
      <c r="B104" s="20" t="s">
        <v>196</v>
      </c>
      <c r="C104" s="25" t="s">
        <v>197</v>
      </c>
      <c r="D104" s="20" t="s">
        <v>198</v>
      </c>
      <c r="E104" s="26" t="s">
        <v>199</v>
      </c>
      <c r="F104" s="27" t="s">
        <v>200</v>
      </c>
      <c r="G104" s="14"/>
    </row>
    <row r="105" spans="2:7">
      <c r="B105" s="28" t="s">
        <v>168</v>
      </c>
      <c r="C105" s="29" t="s">
        <v>168</v>
      </c>
      <c r="D105" s="28" t="s">
        <v>168</v>
      </c>
      <c r="E105" s="30" t="s">
        <v>168</v>
      </c>
      <c r="F105" s="31" t="s">
        <v>168</v>
      </c>
    </row>
    <row r="108" spans="2:7" ht="13">
      <c r="B108" s="2" t="s">
        <v>201</v>
      </c>
    </row>
    <row r="109" spans="2:7" ht="13">
      <c r="B109" s="2"/>
    </row>
    <row r="110" spans="2:7" ht="13">
      <c r="B110" s="2" t="s">
        <v>202</v>
      </c>
    </row>
    <row r="111" spans="2:7" ht="13">
      <c r="B111" s="20" t="s">
        <v>203</v>
      </c>
      <c r="C111" s="25" t="s">
        <v>204</v>
      </c>
      <c r="D111" s="2"/>
    </row>
    <row r="112" spans="2:7">
      <c r="B112" s="22" t="s">
        <v>168</v>
      </c>
      <c r="C112" s="32" t="s">
        <v>168</v>
      </c>
    </row>
    <row r="114" spans="2:7" ht="13">
      <c r="B114" s="20" t="s">
        <v>205</v>
      </c>
      <c r="C114" s="25" t="s">
        <v>204</v>
      </c>
    </row>
    <row r="115" spans="2:7">
      <c r="B115" s="22" t="s">
        <v>168</v>
      </c>
      <c r="C115" s="32" t="s">
        <v>168</v>
      </c>
    </row>
    <row r="117" spans="2:7" ht="13">
      <c r="B117" s="20" t="s">
        <v>206</v>
      </c>
      <c r="C117" s="25" t="s">
        <v>207</v>
      </c>
    </row>
    <row r="118" spans="2:7">
      <c r="B118" s="22" t="s">
        <v>168</v>
      </c>
      <c r="C118" s="32" t="s">
        <v>168</v>
      </c>
    </row>
    <row r="120" spans="2:7" ht="13">
      <c r="B120" s="26" t="s">
        <v>208</v>
      </c>
      <c r="C120" s="25" t="s">
        <v>207</v>
      </c>
    </row>
    <row r="121" spans="2:7">
      <c r="B121" s="23" t="s">
        <v>168</v>
      </c>
      <c r="C121" s="32" t="s">
        <v>168</v>
      </c>
    </row>
    <row r="123" spans="2:7" ht="13">
      <c r="B123" s="20" t="s">
        <v>209</v>
      </c>
      <c r="C123" s="25" t="s">
        <v>168</v>
      </c>
    </row>
    <row r="125" spans="2:7" ht="13">
      <c r="B125" s="20" t="s">
        <v>210</v>
      </c>
      <c r="C125" s="21">
        <v>46173</v>
      </c>
      <c r="D125" s="22"/>
      <c r="E125" s="23"/>
      <c r="F125" s="24"/>
    </row>
    <row r="126" spans="2:7" ht="13">
      <c r="B126" s="20" t="s">
        <v>196</v>
      </c>
      <c r="C126" s="25" t="s">
        <v>197</v>
      </c>
      <c r="D126" s="20" t="s">
        <v>198</v>
      </c>
      <c r="E126" s="26" t="s">
        <v>199</v>
      </c>
      <c r="F126" s="27" t="s">
        <v>200</v>
      </c>
      <c r="G126" s="14"/>
    </row>
    <row r="127" spans="2:7">
      <c r="B127" s="28" t="s">
        <v>168</v>
      </c>
      <c r="C127" s="29" t="s">
        <v>168</v>
      </c>
      <c r="D127" s="28" t="s">
        <v>168</v>
      </c>
      <c r="E127" s="30" t="s">
        <v>168</v>
      </c>
      <c r="F127" s="31" t="s">
        <v>168</v>
      </c>
    </row>
    <row r="128" spans="2:7" ht="13">
      <c r="B128" s="2" t="s">
        <v>201</v>
      </c>
    </row>
    <row r="129" spans="2:4" ht="13">
      <c r="B129" s="2"/>
    </row>
    <row r="130" spans="2:4" ht="13">
      <c r="B130" s="2" t="s">
        <v>202</v>
      </c>
    </row>
    <row r="131" spans="2:4" ht="13">
      <c r="B131" s="20" t="s">
        <v>203</v>
      </c>
      <c r="C131" s="25" t="s">
        <v>204</v>
      </c>
      <c r="D131" s="2"/>
    </row>
    <row r="132" spans="2:4">
      <c r="B132" s="22" t="s">
        <v>168</v>
      </c>
      <c r="C132" s="32" t="s">
        <v>168</v>
      </c>
    </row>
    <row r="134" spans="2:4" ht="13">
      <c r="B134" s="20" t="s">
        <v>205</v>
      </c>
      <c r="C134" s="25" t="s">
        <v>204</v>
      </c>
    </row>
    <row r="135" spans="2:4">
      <c r="B135" s="22" t="s">
        <v>168</v>
      </c>
      <c r="C135" s="32" t="s">
        <v>168</v>
      </c>
    </row>
    <row r="137" spans="2:4" ht="13">
      <c r="B137" s="20" t="s">
        <v>206</v>
      </c>
      <c r="C137" s="25" t="s">
        <v>207</v>
      </c>
    </row>
    <row r="138" spans="2:4">
      <c r="B138" s="22" t="s">
        <v>168</v>
      </c>
      <c r="C138" s="32" t="s">
        <v>168</v>
      </c>
    </row>
    <row r="140" spans="2:4" ht="13">
      <c r="B140" s="26" t="s">
        <v>208</v>
      </c>
      <c r="C140" s="25" t="s">
        <v>207</v>
      </c>
    </row>
    <row r="141" spans="2:4">
      <c r="B141" s="23" t="s">
        <v>168</v>
      </c>
      <c r="C141" s="32" t="s">
        <v>168</v>
      </c>
    </row>
    <row r="143" spans="2:4" ht="13">
      <c r="B143" s="20" t="s">
        <v>209</v>
      </c>
      <c r="C143" s="25" t="s">
        <v>168</v>
      </c>
    </row>
    <row r="146" spans="2:80" ht="13">
      <c r="B146" s="2" t="s">
        <v>211</v>
      </c>
    </row>
    <row r="148" spans="2:80" ht="13">
      <c r="B148" s="20" t="s">
        <v>196</v>
      </c>
      <c r="C148" s="25" t="s">
        <v>212</v>
      </c>
      <c r="D148" s="20" t="s">
        <v>213</v>
      </c>
      <c r="E148" s="20" t="s">
        <v>214</v>
      </c>
      <c r="F148" s="14"/>
    </row>
    <row r="149" spans="2:80">
      <c r="B149" s="22" t="s">
        <v>168</v>
      </c>
      <c r="C149" s="32" t="s">
        <v>168</v>
      </c>
      <c r="D149" s="22" t="s">
        <v>168</v>
      </c>
      <c r="E149" s="22" t="s">
        <v>168</v>
      </c>
    </row>
    <row r="152" spans="2:80" ht="13">
      <c r="B152" s="2" t="s">
        <v>215</v>
      </c>
      <c r="C152" s="12" t="s">
        <v>168</v>
      </c>
      <c r="D152" s="2"/>
      <c r="E152" s="2"/>
      <c r="F152" s="14"/>
      <c r="G152" s="14"/>
      <c r="H152" s="14"/>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row>
    <row r="154" spans="2:80" ht="13">
      <c r="B154" s="2" t="s">
        <v>216</v>
      </c>
    </row>
    <row r="156" spans="2:80" ht="13">
      <c r="B156" s="20" t="s">
        <v>217</v>
      </c>
      <c r="C156" s="25" t="s">
        <v>204</v>
      </c>
      <c r="D156" s="2"/>
    </row>
    <row r="157" spans="2:80">
      <c r="B157" s="22" t="s">
        <v>168</v>
      </c>
      <c r="C157" s="32" t="s">
        <v>168</v>
      </c>
    </row>
    <row r="160" spans="2:80" ht="13">
      <c r="B160" s="20" t="s">
        <v>218</v>
      </c>
      <c r="C160" s="25" t="s">
        <v>219</v>
      </c>
      <c r="D160" s="2"/>
    </row>
    <row r="161" spans="2:80">
      <c r="B161" s="22" t="s">
        <v>168</v>
      </c>
      <c r="C161" s="32" t="s">
        <v>168</v>
      </c>
    </row>
    <row r="164" spans="2:80" ht="13">
      <c r="B164" s="2" t="s">
        <v>220</v>
      </c>
    </row>
    <row r="167" spans="2:80" ht="13">
      <c r="B167" s="2" t="s">
        <v>221</v>
      </c>
    </row>
    <row r="169" spans="2:80" ht="13">
      <c r="B169" s="20" t="s">
        <v>196</v>
      </c>
      <c r="C169" s="25" t="s">
        <v>222</v>
      </c>
      <c r="D169" s="20" t="s">
        <v>212</v>
      </c>
      <c r="E169" s="20" t="s">
        <v>213</v>
      </c>
      <c r="F169" s="27" t="s">
        <v>214</v>
      </c>
      <c r="G169" s="14"/>
    </row>
    <row r="170" spans="2:80">
      <c r="B170" s="22" t="s">
        <v>168</v>
      </c>
      <c r="C170" s="32" t="s">
        <v>168</v>
      </c>
      <c r="D170" s="22" t="s">
        <v>168</v>
      </c>
      <c r="E170" s="22" t="s">
        <v>168</v>
      </c>
      <c r="F170" s="33" t="s">
        <v>168</v>
      </c>
    </row>
    <row r="173" spans="2:80" ht="13">
      <c r="B173" s="2" t="s">
        <v>215</v>
      </c>
      <c r="C173" s="12" t="s">
        <v>168</v>
      </c>
      <c r="D173" s="2"/>
      <c r="E173" s="2"/>
      <c r="F173" s="14"/>
      <c r="G173" s="14"/>
      <c r="H173" s="14"/>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row>
    <row r="175" spans="2:80" ht="13">
      <c r="B175" s="2" t="s">
        <v>216</v>
      </c>
    </row>
    <row r="177" spans="2:7" ht="13">
      <c r="B177" s="20" t="s">
        <v>217</v>
      </c>
      <c r="C177" s="25" t="s">
        <v>204</v>
      </c>
      <c r="D177" s="2"/>
    </row>
    <row r="178" spans="2:7">
      <c r="B178" s="22" t="s">
        <v>168</v>
      </c>
      <c r="C178" s="32" t="s">
        <v>168</v>
      </c>
    </row>
    <row r="181" spans="2:7" ht="13">
      <c r="B181" s="20" t="s">
        <v>218</v>
      </c>
      <c r="C181" s="25" t="s">
        <v>219</v>
      </c>
      <c r="D181" s="2"/>
    </row>
    <row r="182" spans="2:7">
      <c r="B182" s="22" t="s">
        <v>168</v>
      </c>
      <c r="C182" s="32" t="s">
        <v>168</v>
      </c>
    </row>
    <row r="185" spans="2:7" ht="13">
      <c r="B185" s="2" t="s">
        <v>220</v>
      </c>
    </row>
    <row r="188" spans="2:7" ht="13">
      <c r="B188" s="2" t="s">
        <v>223</v>
      </c>
    </row>
    <row r="189" spans="2:7" ht="13">
      <c r="B189" s="20" t="s">
        <v>196</v>
      </c>
      <c r="C189" s="25" t="s">
        <v>224</v>
      </c>
      <c r="D189" s="20" t="s">
        <v>225</v>
      </c>
      <c r="E189" s="20" t="s">
        <v>226</v>
      </c>
      <c r="F189" s="27" t="s">
        <v>227</v>
      </c>
      <c r="G189" s="14"/>
    </row>
    <row r="190" spans="2:7">
      <c r="B190" s="22" t="s">
        <v>168</v>
      </c>
      <c r="C190" s="32" t="s">
        <v>168</v>
      </c>
      <c r="D190" s="22" t="s">
        <v>168</v>
      </c>
      <c r="E190" s="22" t="s">
        <v>168</v>
      </c>
      <c r="F190" s="33" t="s">
        <v>168</v>
      </c>
    </row>
    <row r="191" spans="2:7">
      <c r="B191" s="1" t="s">
        <v>2576</v>
      </c>
    </row>
  </sheetData>
  <mergeCells count="4">
    <mergeCell ref="B1:E1"/>
    <mergeCell ref="C3:C6"/>
    <mergeCell ref="D3:D6"/>
    <mergeCell ref="B87:F87"/>
  </mergeCells>
  <hyperlinks>
    <hyperlink ref="A1" location="Index!A1" display="Index" xr:uid="{DE45AA8D-997C-4C5B-BFB4-0FDF66F2DC12}"/>
  </hyperlink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F5FB1-DFF8-4056-A1E9-3E051D3A2CDC}">
  <sheetPr codeName="Sheet128"/>
  <dimension ref="A1:CB216"/>
  <sheetViews>
    <sheetView workbookViewId="0"/>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121</v>
      </c>
      <c r="C1" s="276"/>
      <c r="D1" s="276"/>
      <c r="E1" s="276"/>
    </row>
    <row r="3" spans="1:9" ht="14.5">
      <c r="B3" s="5" t="s">
        <v>649</v>
      </c>
      <c r="C3" s="282"/>
      <c r="D3" s="278"/>
      <c r="E3" s="6"/>
    </row>
    <row r="4" spans="1:9" ht="29">
      <c r="B4" s="7" t="s">
        <v>611</v>
      </c>
      <c r="C4" s="282"/>
      <c r="D4" s="278"/>
      <c r="E4" s="6"/>
    </row>
    <row r="5" spans="1:9" ht="14.5">
      <c r="B5" s="7" t="s">
        <v>140</v>
      </c>
      <c r="C5" s="282"/>
      <c r="D5" s="278"/>
      <c r="E5" s="6"/>
    </row>
    <row r="6" spans="1:9" ht="43.5">
      <c r="B6" s="7" t="s">
        <v>650</v>
      </c>
      <c r="C6" s="282"/>
      <c r="D6" s="278"/>
      <c r="E6" s="6"/>
    </row>
    <row r="7" spans="1:9" ht="29">
      <c r="B7" s="7" t="s">
        <v>143</v>
      </c>
      <c r="C7" s="8" t="s">
        <v>144</v>
      </c>
      <c r="D7" s="8" t="s">
        <v>145</v>
      </c>
      <c r="E7" s="6"/>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2832</v>
      </c>
      <c r="C15" s="11" t="s">
        <v>151</v>
      </c>
      <c r="D15" s="1" t="s">
        <v>520</v>
      </c>
      <c r="E15" s="1" t="s">
        <v>613</v>
      </c>
      <c r="F15" s="4">
        <v>56700</v>
      </c>
      <c r="G15" s="4">
        <v>10346.049999999999</v>
      </c>
      <c r="H15" s="4">
        <v>4.82</v>
      </c>
    </row>
    <row r="16" spans="1:9">
      <c r="B16" s="1" t="s">
        <v>2830</v>
      </c>
      <c r="C16" s="11" t="s">
        <v>151</v>
      </c>
      <c r="D16" s="1" t="s">
        <v>430</v>
      </c>
      <c r="E16" s="1" t="s">
        <v>431</v>
      </c>
      <c r="F16" s="4">
        <v>684000</v>
      </c>
      <c r="G16" s="4">
        <v>8593.7800000000007</v>
      </c>
      <c r="H16" s="4">
        <v>4.01</v>
      </c>
    </row>
    <row r="17" spans="2:8">
      <c r="B17" s="1" t="s">
        <v>2831</v>
      </c>
      <c r="C17" s="11" t="s">
        <v>151</v>
      </c>
      <c r="D17" s="1" t="s">
        <v>440</v>
      </c>
      <c r="E17" s="1" t="s">
        <v>614</v>
      </c>
      <c r="F17" s="4">
        <v>206000</v>
      </c>
      <c r="G17" s="4">
        <v>8540.9699999999993</v>
      </c>
      <c r="H17" s="4">
        <v>3.98</v>
      </c>
    </row>
    <row r="18" spans="2:8">
      <c r="B18" s="1" t="s">
        <v>2829</v>
      </c>
      <c r="C18" s="11" t="s">
        <v>151</v>
      </c>
      <c r="D18" s="1" t="s">
        <v>442</v>
      </c>
      <c r="E18" s="1" t="s">
        <v>615</v>
      </c>
      <c r="F18" s="4">
        <v>576000</v>
      </c>
      <c r="G18" s="4">
        <v>7610.11</v>
      </c>
      <c r="H18" s="4">
        <v>3.55</v>
      </c>
    </row>
    <row r="19" spans="2:8">
      <c r="B19" s="1" t="s">
        <v>2828</v>
      </c>
      <c r="C19" s="11" t="s">
        <v>151</v>
      </c>
      <c r="D19" s="1" t="s">
        <v>456</v>
      </c>
      <c r="E19" s="1" t="s">
        <v>457</v>
      </c>
      <c r="F19" s="4">
        <v>2457000</v>
      </c>
      <c r="G19" s="4">
        <v>6156.75</v>
      </c>
      <c r="H19" s="4">
        <v>2.87</v>
      </c>
    </row>
    <row r="20" spans="2:8">
      <c r="B20" s="1" t="s">
        <v>2826</v>
      </c>
      <c r="C20" s="11" t="s">
        <v>151</v>
      </c>
      <c r="D20" s="1" t="s">
        <v>440</v>
      </c>
      <c r="E20" s="1" t="s">
        <v>616</v>
      </c>
      <c r="F20" s="4">
        <v>207000</v>
      </c>
      <c r="G20" s="4">
        <v>6115.82</v>
      </c>
      <c r="H20" s="4">
        <v>2.85</v>
      </c>
    </row>
    <row r="21" spans="2:8">
      <c r="B21" s="1" t="s">
        <v>2820</v>
      </c>
      <c r="C21" s="11" t="s">
        <v>151</v>
      </c>
      <c r="D21" s="1" t="s">
        <v>450</v>
      </c>
      <c r="E21" s="1" t="s">
        <v>451</v>
      </c>
      <c r="F21" s="4">
        <v>162000</v>
      </c>
      <c r="G21" s="4">
        <v>5700.13</v>
      </c>
      <c r="H21" s="4">
        <v>2.66</v>
      </c>
    </row>
    <row r="22" spans="2:8">
      <c r="B22" s="1" t="s">
        <v>2821</v>
      </c>
      <c r="C22" s="11" t="s">
        <v>151</v>
      </c>
      <c r="D22" s="1" t="s">
        <v>497</v>
      </c>
      <c r="E22" s="1" t="s">
        <v>617</v>
      </c>
      <c r="F22" s="4">
        <v>54000</v>
      </c>
      <c r="G22" s="4">
        <v>5117.8500000000004</v>
      </c>
      <c r="H22" s="4">
        <v>2.39</v>
      </c>
    </row>
    <row r="23" spans="2:8">
      <c r="B23" s="1" t="s">
        <v>2824</v>
      </c>
      <c r="C23" s="11" t="s">
        <v>151</v>
      </c>
      <c r="D23" s="1" t="s">
        <v>440</v>
      </c>
      <c r="E23" s="1" t="s">
        <v>618</v>
      </c>
      <c r="F23" s="4">
        <v>459000</v>
      </c>
      <c r="G23" s="4">
        <v>5049.92</v>
      </c>
      <c r="H23" s="4">
        <v>2.35</v>
      </c>
    </row>
    <row r="24" spans="2:8">
      <c r="B24" s="1" t="s">
        <v>2809</v>
      </c>
      <c r="C24" s="11" t="s">
        <v>151</v>
      </c>
      <c r="D24" s="1" t="s">
        <v>497</v>
      </c>
      <c r="E24" s="1" t="s">
        <v>518</v>
      </c>
      <c r="F24" s="4">
        <v>304893</v>
      </c>
      <c r="G24" s="4">
        <v>4799.93</v>
      </c>
      <c r="H24" s="4">
        <v>2.2400000000000002</v>
      </c>
    </row>
    <row r="25" spans="2:8">
      <c r="B25" s="1" t="s">
        <v>2825</v>
      </c>
      <c r="C25" s="11" t="s">
        <v>151</v>
      </c>
      <c r="D25" s="1" t="s">
        <v>448</v>
      </c>
      <c r="E25" s="1" t="s">
        <v>449</v>
      </c>
      <c r="F25" s="4">
        <v>1620000</v>
      </c>
      <c r="G25" s="4">
        <v>4647.78</v>
      </c>
      <c r="H25" s="4">
        <v>2.17</v>
      </c>
    </row>
    <row r="26" spans="2:8">
      <c r="B26" s="1" t="s">
        <v>2814</v>
      </c>
      <c r="C26" s="11" t="s">
        <v>151</v>
      </c>
      <c r="D26" s="1" t="s">
        <v>440</v>
      </c>
      <c r="E26" s="1" t="s">
        <v>620</v>
      </c>
      <c r="F26" s="4">
        <v>405000</v>
      </c>
      <c r="G26" s="4">
        <v>4473.2299999999996</v>
      </c>
      <c r="H26" s="4">
        <v>2.09</v>
      </c>
    </row>
    <row r="27" spans="2:8">
      <c r="B27" s="1" t="s">
        <v>2819</v>
      </c>
      <c r="C27" s="11" t="s">
        <v>151</v>
      </c>
      <c r="D27" s="1" t="s">
        <v>564</v>
      </c>
      <c r="E27" s="1" t="s">
        <v>622</v>
      </c>
      <c r="F27" s="4">
        <v>374000</v>
      </c>
      <c r="G27" s="4">
        <v>4407.22</v>
      </c>
      <c r="H27" s="4">
        <v>2.0499999999999998</v>
      </c>
    </row>
    <row r="28" spans="2:8">
      <c r="B28" s="1" t="s">
        <v>2822</v>
      </c>
      <c r="C28" s="11" t="s">
        <v>151</v>
      </c>
      <c r="D28" s="1" t="s">
        <v>552</v>
      </c>
      <c r="E28" s="1" t="s">
        <v>619</v>
      </c>
      <c r="F28" s="4">
        <v>243000</v>
      </c>
      <c r="G28" s="4">
        <v>4385.18</v>
      </c>
      <c r="H28" s="4">
        <v>2.04</v>
      </c>
    </row>
    <row r="29" spans="2:8">
      <c r="B29" s="1" t="s">
        <v>2816</v>
      </c>
      <c r="C29" s="11" t="s">
        <v>151</v>
      </c>
      <c r="D29" s="1" t="s">
        <v>458</v>
      </c>
      <c r="E29" s="1" t="s">
        <v>624</v>
      </c>
      <c r="F29" s="4">
        <v>99000</v>
      </c>
      <c r="G29" s="4">
        <v>4034.15</v>
      </c>
      <c r="H29" s="4">
        <v>1.88</v>
      </c>
    </row>
    <row r="30" spans="2:8">
      <c r="B30" s="1" t="s">
        <v>2812</v>
      </c>
      <c r="C30" s="11" t="s">
        <v>151</v>
      </c>
      <c r="D30" s="1" t="s">
        <v>432</v>
      </c>
      <c r="E30" s="1" t="s">
        <v>437</v>
      </c>
      <c r="F30" s="4">
        <v>118000</v>
      </c>
      <c r="G30" s="4">
        <v>3944.62</v>
      </c>
      <c r="H30" s="4">
        <v>1.84</v>
      </c>
    </row>
    <row r="31" spans="2:8">
      <c r="B31" s="1" t="s">
        <v>2818</v>
      </c>
      <c r="C31" s="11" t="s">
        <v>151</v>
      </c>
      <c r="D31" s="1" t="s">
        <v>430</v>
      </c>
      <c r="E31" s="1" t="s">
        <v>623</v>
      </c>
      <c r="F31" s="4">
        <v>1350000</v>
      </c>
      <c r="G31" s="4">
        <v>3898.13</v>
      </c>
      <c r="H31" s="4">
        <v>1.82</v>
      </c>
    </row>
    <row r="32" spans="2:8">
      <c r="B32" s="1" t="s">
        <v>2802</v>
      </c>
      <c r="C32" s="11" t="s">
        <v>151</v>
      </c>
      <c r="D32" s="1" t="s">
        <v>559</v>
      </c>
      <c r="E32" s="1" t="s">
        <v>621</v>
      </c>
      <c r="F32" s="4">
        <v>278100</v>
      </c>
      <c r="G32" s="4">
        <v>3838.61</v>
      </c>
      <c r="H32" s="4">
        <v>1.79</v>
      </c>
    </row>
    <row r="33" spans="2:8">
      <c r="B33" s="1" t="s">
        <v>2815</v>
      </c>
      <c r="C33" s="11" t="s">
        <v>151</v>
      </c>
      <c r="D33" s="1" t="s">
        <v>466</v>
      </c>
      <c r="E33" s="1" t="s">
        <v>625</v>
      </c>
      <c r="F33" s="4">
        <v>927000</v>
      </c>
      <c r="G33" s="4">
        <v>3582.86</v>
      </c>
      <c r="H33" s="4">
        <v>1.67</v>
      </c>
    </row>
    <row r="34" spans="2:8">
      <c r="B34" s="1" t="s">
        <v>2813</v>
      </c>
      <c r="C34" s="11" t="s">
        <v>151</v>
      </c>
      <c r="D34" s="1" t="s">
        <v>430</v>
      </c>
      <c r="E34" s="1" t="s">
        <v>434</v>
      </c>
      <c r="F34" s="4">
        <v>918000</v>
      </c>
      <c r="G34" s="4">
        <v>3526.96</v>
      </c>
      <c r="H34" s="4">
        <v>1.64</v>
      </c>
    </row>
    <row r="35" spans="2:8">
      <c r="B35" s="1" t="s">
        <v>2811</v>
      </c>
      <c r="C35" s="11" t="s">
        <v>151</v>
      </c>
      <c r="D35" s="1" t="s">
        <v>495</v>
      </c>
      <c r="E35" s="1" t="s">
        <v>626</v>
      </c>
      <c r="F35" s="4">
        <v>234000</v>
      </c>
      <c r="G35" s="4">
        <v>3326.31</v>
      </c>
      <c r="H35" s="4">
        <v>1.55</v>
      </c>
    </row>
    <row r="36" spans="2:8">
      <c r="B36" s="1" t="s">
        <v>2810</v>
      </c>
      <c r="C36" s="11" t="s">
        <v>151</v>
      </c>
      <c r="D36" s="1" t="s">
        <v>454</v>
      </c>
      <c r="E36" s="1" t="s">
        <v>455</v>
      </c>
      <c r="F36" s="4">
        <v>680351</v>
      </c>
      <c r="G36" s="4">
        <v>3239.49</v>
      </c>
      <c r="H36" s="4">
        <v>1.51</v>
      </c>
    </row>
    <row r="37" spans="2:8">
      <c r="B37" s="1" t="s">
        <v>2823</v>
      </c>
      <c r="C37" s="11" t="s">
        <v>151</v>
      </c>
      <c r="D37" s="1" t="s">
        <v>585</v>
      </c>
      <c r="E37" s="1" t="s">
        <v>627</v>
      </c>
      <c r="F37" s="4">
        <v>146250</v>
      </c>
      <c r="G37" s="4">
        <v>3195.71</v>
      </c>
      <c r="H37" s="4">
        <v>1.49</v>
      </c>
    </row>
    <row r="38" spans="2:8">
      <c r="B38" s="1" t="s">
        <v>494</v>
      </c>
      <c r="C38" s="11" t="s">
        <v>151</v>
      </c>
      <c r="D38" s="1" t="s">
        <v>495</v>
      </c>
      <c r="E38" s="1" t="s">
        <v>496</v>
      </c>
      <c r="F38" s="4">
        <v>468000</v>
      </c>
      <c r="G38" s="4">
        <v>3042.23</v>
      </c>
      <c r="H38" s="4">
        <v>1.42</v>
      </c>
    </row>
    <row r="39" spans="2:8">
      <c r="B39" s="1" t="s">
        <v>2817</v>
      </c>
      <c r="C39" s="11" t="s">
        <v>151</v>
      </c>
      <c r="D39" s="1" t="s">
        <v>458</v>
      </c>
      <c r="E39" s="1" t="s">
        <v>459</v>
      </c>
      <c r="F39" s="4">
        <v>26100</v>
      </c>
      <c r="G39" s="4">
        <v>3007.76</v>
      </c>
      <c r="H39" s="4">
        <v>1.4</v>
      </c>
    </row>
    <row r="40" spans="2:8">
      <c r="B40" s="1" t="s">
        <v>2807</v>
      </c>
      <c r="C40" s="11" t="s">
        <v>151</v>
      </c>
      <c r="D40" s="1" t="s">
        <v>470</v>
      </c>
      <c r="E40" s="1" t="s">
        <v>628</v>
      </c>
      <c r="F40" s="4">
        <v>243000</v>
      </c>
      <c r="G40" s="4">
        <v>2876.63</v>
      </c>
      <c r="H40" s="4">
        <v>1.34</v>
      </c>
    </row>
    <row r="41" spans="2:8">
      <c r="B41" s="1" t="s">
        <v>2800</v>
      </c>
      <c r="C41" s="11" t="s">
        <v>151</v>
      </c>
      <c r="D41" s="1" t="s">
        <v>489</v>
      </c>
      <c r="E41" s="1" t="s">
        <v>629</v>
      </c>
      <c r="F41" s="4">
        <v>162000</v>
      </c>
      <c r="G41" s="4">
        <v>2855.57</v>
      </c>
      <c r="H41" s="4">
        <v>1.33</v>
      </c>
    </row>
    <row r="42" spans="2:8">
      <c r="B42" s="1" t="s">
        <v>2803</v>
      </c>
      <c r="C42" s="11" t="s">
        <v>151</v>
      </c>
      <c r="D42" s="1" t="s">
        <v>444</v>
      </c>
      <c r="E42" s="1" t="s">
        <v>468</v>
      </c>
      <c r="F42" s="4">
        <v>1121715</v>
      </c>
      <c r="G42" s="4">
        <v>2729.92</v>
      </c>
      <c r="H42" s="4">
        <v>1.27</v>
      </c>
    </row>
    <row r="43" spans="2:8">
      <c r="B43" s="1" t="s">
        <v>2827</v>
      </c>
      <c r="C43" s="11" t="s">
        <v>151</v>
      </c>
      <c r="D43" s="1" t="s">
        <v>438</v>
      </c>
      <c r="E43" s="1" t="s">
        <v>439</v>
      </c>
      <c r="F43" s="4">
        <v>585000</v>
      </c>
      <c r="G43" s="4">
        <v>2678.72</v>
      </c>
      <c r="H43" s="4">
        <v>1.25</v>
      </c>
    </row>
    <row r="44" spans="2:8">
      <c r="B44" s="1" t="s">
        <v>525</v>
      </c>
      <c r="C44" s="11" t="s">
        <v>151</v>
      </c>
      <c r="D44" s="1" t="s">
        <v>526</v>
      </c>
      <c r="E44" s="1" t="s">
        <v>527</v>
      </c>
      <c r="F44" s="4">
        <v>241000</v>
      </c>
      <c r="G44" s="4">
        <v>2668.59</v>
      </c>
      <c r="H44" s="4">
        <v>1.24</v>
      </c>
    </row>
    <row r="45" spans="2:8">
      <c r="B45" s="1" t="s">
        <v>2806</v>
      </c>
      <c r="C45" s="11" t="s">
        <v>151</v>
      </c>
      <c r="D45" s="1" t="s">
        <v>440</v>
      </c>
      <c r="E45" s="1" t="s">
        <v>632</v>
      </c>
      <c r="F45" s="4">
        <v>1431000</v>
      </c>
      <c r="G45" s="4">
        <v>2645.78</v>
      </c>
      <c r="H45" s="4">
        <v>1.23</v>
      </c>
    </row>
    <row r="46" spans="2:8">
      <c r="B46" s="1" t="s">
        <v>2801</v>
      </c>
      <c r="C46" s="11" t="s">
        <v>151</v>
      </c>
      <c r="D46" s="1" t="s">
        <v>432</v>
      </c>
      <c r="E46" s="1" t="s">
        <v>633</v>
      </c>
      <c r="F46" s="4">
        <v>720000</v>
      </c>
      <c r="G46" s="4">
        <v>2342.88</v>
      </c>
      <c r="H46" s="4">
        <v>1.0900000000000001</v>
      </c>
    </row>
    <row r="47" spans="2:8">
      <c r="B47" s="1" t="s">
        <v>2808</v>
      </c>
      <c r="C47" s="11" t="s">
        <v>151</v>
      </c>
      <c r="D47" s="1" t="s">
        <v>461</v>
      </c>
      <c r="E47" s="1" t="s">
        <v>631</v>
      </c>
      <c r="F47" s="4">
        <v>729000</v>
      </c>
      <c r="G47" s="4">
        <v>2332.44</v>
      </c>
      <c r="H47" s="4">
        <v>1.0900000000000001</v>
      </c>
    </row>
    <row r="48" spans="2:8">
      <c r="B48" s="1" t="s">
        <v>2805</v>
      </c>
      <c r="C48" s="11" t="s">
        <v>151</v>
      </c>
      <c r="D48" s="1" t="s">
        <v>461</v>
      </c>
      <c r="E48" s="1" t="s">
        <v>630</v>
      </c>
      <c r="F48" s="4">
        <v>45000</v>
      </c>
      <c r="G48" s="4">
        <v>2316.87</v>
      </c>
      <c r="H48" s="4">
        <v>1.08</v>
      </c>
    </row>
    <row r="49" spans="2:8">
      <c r="B49" s="1" t="s">
        <v>3097</v>
      </c>
      <c r="C49" s="11" t="s">
        <v>151</v>
      </c>
      <c r="D49" s="1" t="s">
        <v>466</v>
      </c>
      <c r="E49" s="1" t="s">
        <v>651</v>
      </c>
      <c r="F49" s="4">
        <v>402000</v>
      </c>
      <c r="G49" s="4">
        <v>2259.64</v>
      </c>
      <c r="H49" s="4">
        <v>1.05</v>
      </c>
    </row>
    <row r="50" spans="2:8">
      <c r="B50" s="1" t="s">
        <v>3026</v>
      </c>
      <c r="C50" s="11" t="s">
        <v>151</v>
      </c>
      <c r="D50" s="1" t="s">
        <v>430</v>
      </c>
      <c r="E50" s="1" t="s">
        <v>453</v>
      </c>
      <c r="F50" s="4">
        <v>270000</v>
      </c>
      <c r="G50" s="4">
        <v>2010.29</v>
      </c>
      <c r="H50" s="4">
        <v>0.94</v>
      </c>
    </row>
    <row r="51" spans="2:8">
      <c r="B51" s="1" t="s">
        <v>3095</v>
      </c>
      <c r="C51" s="11" t="s">
        <v>151</v>
      </c>
      <c r="D51" s="1" t="s">
        <v>554</v>
      </c>
      <c r="E51" s="1" t="s">
        <v>635</v>
      </c>
      <c r="F51" s="4">
        <v>63000</v>
      </c>
      <c r="G51" s="4">
        <v>1967.11</v>
      </c>
      <c r="H51" s="4">
        <v>0.92</v>
      </c>
    </row>
    <row r="52" spans="2:8">
      <c r="B52" s="1" t="s">
        <v>2795</v>
      </c>
      <c r="C52" s="11" t="s">
        <v>151</v>
      </c>
      <c r="D52" s="1" t="s">
        <v>450</v>
      </c>
      <c r="E52" s="1" t="s">
        <v>636</v>
      </c>
      <c r="F52" s="4">
        <v>360000</v>
      </c>
      <c r="G52" s="4">
        <v>1900.8</v>
      </c>
      <c r="H52" s="4">
        <v>0.89</v>
      </c>
    </row>
    <row r="53" spans="2:8">
      <c r="B53" s="1" t="s">
        <v>2804</v>
      </c>
      <c r="C53" s="11" t="s">
        <v>151</v>
      </c>
      <c r="D53" s="1" t="s">
        <v>458</v>
      </c>
      <c r="E53" s="1" t="s">
        <v>639</v>
      </c>
      <c r="F53" s="4">
        <v>182217</v>
      </c>
      <c r="G53" s="4">
        <v>1866.45</v>
      </c>
      <c r="H53" s="4">
        <v>0.87</v>
      </c>
    </row>
    <row r="54" spans="2:8">
      <c r="B54" s="1" t="s">
        <v>2797</v>
      </c>
      <c r="C54" s="11" t="s">
        <v>151</v>
      </c>
      <c r="D54" s="1" t="s">
        <v>559</v>
      </c>
      <c r="E54" s="1" t="s">
        <v>637</v>
      </c>
      <c r="F54" s="4">
        <v>22500</v>
      </c>
      <c r="G54" s="4">
        <v>1839.71</v>
      </c>
      <c r="H54" s="4">
        <v>0.86</v>
      </c>
    </row>
    <row r="55" spans="2:8">
      <c r="B55" s="1" t="s">
        <v>2799</v>
      </c>
      <c r="C55" s="11" t="s">
        <v>151</v>
      </c>
      <c r="D55" s="1" t="s">
        <v>470</v>
      </c>
      <c r="E55" s="1" t="s">
        <v>481</v>
      </c>
      <c r="F55" s="4">
        <v>81000</v>
      </c>
      <c r="G55" s="4">
        <v>1829.71</v>
      </c>
      <c r="H55" s="4">
        <v>0.85</v>
      </c>
    </row>
    <row r="56" spans="2:8">
      <c r="B56" s="1" t="s">
        <v>2794</v>
      </c>
      <c r="C56" s="11" t="s">
        <v>151</v>
      </c>
      <c r="D56" s="1" t="s">
        <v>483</v>
      </c>
      <c r="E56" s="1" t="s">
        <v>638</v>
      </c>
      <c r="F56" s="4">
        <v>99000</v>
      </c>
      <c r="G56" s="4">
        <v>1781.21</v>
      </c>
      <c r="H56" s="4">
        <v>0.83</v>
      </c>
    </row>
    <row r="57" spans="2:8">
      <c r="B57" s="1" t="s">
        <v>3042</v>
      </c>
      <c r="C57" s="11" t="s">
        <v>151</v>
      </c>
      <c r="D57" s="1" t="s">
        <v>491</v>
      </c>
      <c r="E57" s="1" t="s">
        <v>492</v>
      </c>
      <c r="F57" s="4">
        <v>100656</v>
      </c>
      <c r="G57" s="4">
        <v>1713.67</v>
      </c>
      <c r="H57" s="4">
        <v>0.8</v>
      </c>
    </row>
    <row r="58" spans="2:8">
      <c r="B58" s="1" t="s">
        <v>2796</v>
      </c>
      <c r="C58" s="11" t="s">
        <v>151</v>
      </c>
      <c r="D58" s="1" t="s">
        <v>432</v>
      </c>
      <c r="E58" s="1" t="s">
        <v>433</v>
      </c>
      <c r="F58" s="4">
        <v>180000</v>
      </c>
      <c r="G58" s="4">
        <v>1704.87</v>
      </c>
      <c r="H58" s="4">
        <v>0.79</v>
      </c>
    </row>
    <row r="59" spans="2:8">
      <c r="B59" s="1" t="s">
        <v>2793</v>
      </c>
      <c r="C59" s="11" t="s">
        <v>151</v>
      </c>
      <c r="D59" s="1" t="s">
        <v>446</v>
      </c>
      <c r="E59" s="1" t="s">
        <v>640</v>
      </c>
      <c r="F59" s="4">
        <v>12600</v>
      </c>
      <c r="G59" s="4">
        <v>1654</v>
      </c>
      <c r="H59" s="4">
        <v>0.77</v>
      </c>
    </row>
    <row r="60" spans="2:8">
      <c r="B60" s="1" t="s">
        <v>2792</v>
      </c>
      <c r="C60" s="11" t="s">
        <v>151</v>
      </c>
      <c r="D60" s="1" t="s">
        <v>463</v>
      </c>
      <c r="E60" s="1" t="s">
        <v>641</v>
      </c>
      <c r="F60" s="4">
        <v>387000</v>
      </c>
      <c r="G60" s="4">
        <v>1589.6</v>
      </c>
      <c r="H60" s="4">
        <v>0.74</v>
      </c>
    </row>
    <row r="61" spans="2:8">
      <c r="B61" s="1" t="s">
        <v>2798</v>
      </c>
      <c r="C61" s="11" t="s">
        <v>151</v>
      </c>
      <c r="D61" s="1" t="s">
        <v>497</v>
      </c>
      <c r="E61" s="1" t="s">
        <v>634</v>
      </c>
      <c r="F61" s="4">
        <v>71646</v>
      </c>
      <c r="G61" s="4">
        <v>1318.14</v>
      </c>
      <c r="H61" s="4">
        <v>0.61</v>
      </c>
    </row>
    <row r="62" spans="2:8">
      <c r="B62" s="1" t="s">
        <v>2791</v>
      </c>
      <c r="C62" s="11" t="s">
        <v>151</v>
      </c>
      <c r="D62" s="1" t="s">
        <v>470</v>
      </c>
      <c r="E62" s="1" t="s">
        <v>642</v>
      </c>
      <c r="F62" s="4">
        <v>261000</v>
      </c>
      <c r="G62" s="4">
        <v>1289.73</v>
      </c>
      <c r="H62" s="4">
        <v>0.6</v>
      </c>
    </row>
    <row r="63" spans="2:8">
      <c r="B63" s="1" t="s">
        <v>2790</v>
      </c>
      <c r="C63" s="11" t="s">
        <v>151</v>
      </c>
      <c r="D63" s="1" t="s">
        <v>495</v>
      </c>
      <c r="E63" s="1" t="s">
        <v>643</v>
      </c>
      <c r="F63" s="4">
        <v>175500</v>
      </c>
      <c r="G63" s="4">
        <v>1011.23</v>
      </c>
      <c r="H63" s="4">
        <v>0.47</v>
      </c>
    </row>
    <row r="64" spans="2:8">
      <c r="B64" s="1" t="s">
        <v>3096</v>
      </c>
      <c r="C64" s="11" t="s">
        <v>151</v>
      </c>
      <c r="D64" s="1" t="s">
        <v>483</v>
      </c>
      <c r="E64" s="1" t="s">
        <v>644</v>
      </c>
      <c r="F64" s="4">
        <v>34250</v>
      </c>
      <c r="G64" s="4">
        <v>756.99</v>
      </c>
      <c r="H64" s="4">
        <v>0.35</v>
      </c>
    </row>
    <row r="65" spans="2:8">
      <c r="B65" s="1" t="s">
        <v>2788</v>
      </c>
      <c r="C65" s="11" t="s">
        <v>151</v>
      </c>
      <c r="D65" s="1" t="s">
        <v>444</v>
      </c>
      <c r="F65" s="4">
        <v>270000</v>
      </c>
      <c r="G65" s="4">
        <v>326.77</v>
      </c>
      <c r="H65" s="4">
        <v>0.15</v>
      </c>
    </row>
    <row r="66" spans="2:8">
      <c r="B66" s="1" t="s">
        <v>2786</v>
      </c>
      <c r="C66" s="11" t="s">
        <v>151</v>
      </c>
      <c r="D66" s="1" t="s">
        <v>500</v>
      </c>
      <c r="F66" s="4">
        <v>270000</v>
      </c>
      <c r="G66" s="4">
        <v>326.77</v>
      </c>
      <c r="H66" s="4">
        <v>0.15</v>
      </c>
    </row>
    <row r="67" spans="2:8">
      <c r="B67" s="1" t="s">
        <v>2789</v>
      </c>
      <c r="C67" s="11" t="s">
        <v>151</v>
      </c>
      <c r="D67" s="1" t="s">
        <v>438</v>
      </c>
      <c r="F67" s="4">
        <v>270000</v>
      </c>
      <c r="G67" s="4">
        <v>326.77</v>
      </c>
      <c r="H67" s="4">
        <v>0.15</v>
      </c>
    </row>
    <row r="68" spans="2:8">
      <c r="B68" s="1" t="s">
        <v>2787</v>
      </c>
      <c r="C68" s="11" t="s">
        <v>151</v>
      </c>
      <c r="D68" s="1" t="s">
        <v>499</v>
      </c>
      <c r="F68" s="4">
        <v>270000</v>
      </c>
      <c r="G68" s="4">
        <v>326.77</v>
      </c>
      <c r="H68" s="4">
        <v>0.15</v>
      </c>
    </row>
    <row r="69" spans="2:8" ht="13">
      <c r="B69" s="2" t="s">
        <v>161</v>
      </c>
      <c r="C69" s="12"/>
      <c r="D69" s="2"/>
      <c r="E69" s="2"/>
      <c r="F69" s="14"/>
      <c r="G69" s="14">
        <f>SUM(G12:G68)</f>
        <v>175829.18</v>
      </c>
      <c r="H69" s="14">
        <f>SUM(H12:H68)</f>
        <v>81.940000000000012</v>
      </c>
    </row>
    <row r="70" spans="2:8" ht="13">
      <c r="B70" s="9" t="s">
        <v>146</v>
      </c>
      <c r="C70" s="10" t="s">
        <v>147</v>
      </c>
      <c r="D70" s="9" t="s">
        <v>269</v>
      </c>
      <c r="E70" s="9" t="s">
        <v>149</v>
      </c>
      <c r="F70" s="13" t="s">
        <v>156</v>
      </c>
      <c r="G70" s="13" t="s">
        <v>157</v>
      </c>
      <c r="H70" s="13" t="s">
        <v>158</v>
      </c>
    </row>
    <row r="71" spans="2:8" ht="13">
      <c r="B71" s="2" t="s">
        <v>270</v>
      </c>
    </row>
    <row r="72" spans="2:8" ht="13">
      <c r="B72" s="2" t="s">
        <v>150</v>
      </c>
    </row>
    <row r="73" spans="2:8" ht="13">
      <c r="B73" s="2" t="s">
        <v>271</v>
      </c>
    </row>
    <row r="74" spans="2:8">
      <c r="B74" s="1" t="s">
        <v>652</v>
      </c>
      <c r="C74" s="11">
        <v>6.82</v>
      </c>
      <c r="D74" s="1" t="s">
        <v>273</v>
      </c>
      <c r="E74" s="1" t="s">
        <v>653</v>
      </c>
      <c r="F74" s="4">
        <v>7000000</v>
      </c>
      <c r="G74" s="4">
        <v>6871.11</v>
      </c>
      <c r="H74" s="4">
        <v>3.2</v>
      </c>
    </row>
    <row r="75" spans="2:8">
      <c r="B75" s="1" t="s">
        <v>654</v>
      </c>
      <c r="C75" s="11">
        <v>6.98</v>
      </c>
      <c r="D75" s="1" t="s">
        <v>273</v>
      </c>
      <c r="E75" s="1" t="s">
        <v>655</v>
      </c>
      <c r="F75" s="4">
        <v>3800000</v>
      </c>
      <c r="G75" s="4">
        <v>3790.14</v>
      </c>
      <c r="H75" s="4">
        <v>1.77</v>
      </c>
    </row>
    <row r="76" spans="2:8">
      <c r="B76" s="1" t="s">
        <v>656</v>
      </c>
      <c r="C76" s="11">
        <v>6.06</v>
      </c>
      <c r="D76" s="1" t="s">
        <v>273</v>
      </c>
      <c r="E76" s="1" t="s">
        <v>657</v>
      </c>
      <c r="F76" s="4">
        <v>3000000</v>
      </c>
      <c r="G76" s="4">
        <v>3039.75</v>
      </c>
      <c r="H76" s="4">
        <v>1.42</v>
      </c>
    </row>
    <row r="77" spans="2:8">
      <c r="B77" s="1" t="s">
        <v>658</v>
      </c>
      <c r="C77" s="11">
        <v>7.03</v>
      </c>
      <c r="D77" s="1" t="s">
        <v>273</v>
      </c>
      <c r="E77" s="1" t="s">
        <v>659</v>
      </c>
      <c r="F77" s="4">
        <v>3000000</v>
      </c>
      <c r="G77" s="4">
        <v>2953.87</v>
      </c>
      <c r="H77" s="4">
        <v>1.38</v>
      </c>
    </row>
    <row r="78" spans="2:8">
      <c r="B78" s="1" t="s">
        <v>660</v>
      </c>
      <c r="C78" s="11">
        <v>6.69</v>
      </c>
      <c r="D78" s="1" t="s">
        <v>273</v>
      </c>
      <c r="E78" s="1" t="s">
        <v>661</v>
      </c>
      <c r="F78" s="4">
        <v>2000000</v>
      </c>
      <c r="G78" s="4">
        <v>2006.39</v>
      </c>
      <c r="H78" s="4">
        <v>0.94</v>
      </c>
    </row>
    <row r="79" spans="2:8">
      <c r="B79" s="1" t="s">
        <v>662</v>
      </c>
      <c r="C79" s="11">
        <v>7</v>
      </c>
      <c r="D79" s="1" t="s">
        <v>273</v>
      </c>
      <c r="E79" s="1" t="s">
        <v>663</v>
      </c>
      <c r="F79" s="4">
        <v>1500000</v>
      </c>
      <c r="G79" s="4">
        <v>1446.52</v>
      </c>
      <c r="H79" s="4">
        <v>0.67</v>
      </c>
    </row>
    <row r="80" spans="2:8">
      <c r="B80" s="1" t="s">
        <v>664</v>
      </c>
      <c r="C80" s="11">
        <v>6.88</v>
      </c>
      <c r="D80" s="1" t="s">
        <v>273</v>
      </c>
      <c r="E80" s="1" t="s">
        <v>665</v>
      </c>
      <c r="F80" s="4">
        <v>1162900</v>
      </c>
      <c r="G80" s="4">
        <v>1124.43</v>
      </c>
      <c r="H80" s="4">
        <v>0.52</v>
      </c>
    </row>
    <row r="81" spans="2:8">
      <c r="B81" s="1" t="s">
        <v>666</v>
      </c>
      <c r="C81" s="11">
        <v>7.61</v>
      </c>
      <c r="D81" s="1" t="s">
        <v>273</v>
      </c>
      <c r="E81" s="1" t="s">
        <v>667</v>
      </c>
      <c r="F81" s="4">
        <v>1000000</v>
      </c>
      <c r="G81" s="4">
        <v>971.2</v>
      </c>
      <c r="H81" s="4">
        <v>0.45</v>
      </c>
    </row>
    <row r="82" spans="2:8">
      <c r="B82" s="1" t="s">
        <v>668</v>
      </c>
      <c r="C82" s="11">
        <v>6.54</v>
      </c>
      <c r="D82" s="1" t="s">
        <v>273</v>
      </c>
      <c r="E82" s="1" t="s">
        <v>669</v>
      </c>
      <c r="F82" s="4">
        <v>200000</v>
      </c>
      <c r="G82" s="4">
        <v>203.39</v>
      </c>
      <c r="H82" s="4">
        <v>0.09</v>
      </c>
    </row>
    <row r="83" spans="2:8" ht="13">
      <c r="B83" s="2" t="s">
        <v>277</v>
      </c>
      <c r="C83" s="12"/>
      <c r="D83" s="2"/>
      <c r="E83" s="2"/>
      <c r="F83" s="14"/>
      <c r="G83" s="14">
        <f>SUM(G70:G82)</f>
        <v>22406.799999999999</v>
      </c>
      <c r="H83" s="14">
        <f>SUM(H70:H82)</f>
        <v>10.44</v>
      </c>
    </row>
    <row r="84" spans="2:8" ht="13">
      <c r="B84" s="2" t="s">
        <v>278</v>
      </c>
    </row>
    <row r="85" spans="2:8">
      <c r="B85" s="1" t="s">
        <v>670</v>
      </c>
      <c r="C85" s="11">
        <v>7.81</v>
      </c>
      <c r="D85" s="1" t="s">
        <v>279</v>
      </c>
      <c r="E85" s="1" t="s">
        <v>671</v>
      </c>
      <c r="F85" s="4">
        <v>2500</v>
      </c>
      <c r="G85" s="4">
        <v>2484.16</v>
      </c>
      <c r="H85" s="4">
        <v>1.1599999999999999</v>
      </c>
    </row>
    <row r="86" spans="2:8">
      <c r="B86" s="1" t="s">
        <v>3098</v>
      </c>
      <c r="C86" s="11">
        <v>7.95</v>
      </c>
      <c r="D86" s="1" t="s">
        <v>279</v>
      </c>
      <c r="E86" s="1" t="s">
        <v>672</v>
      </c>
      <c r="F86" s="4">
        <v>2500</v>
      </c>
      <c r="G86" s="4">
        <v>2480.08</v>
      </c>
      <c r="H86" s="4">
        <v>1.1599999999999999</v>
      </c>
    </row>
    <row r="87" spans="2:8">
      <c r="B87" s="1" t="s">
        <v>2785</v>
      </c>
      <c r="C87" s="11">
        <v>8.0399999999999991</v>
      </c>
      <c r="D87" s="1" t="s">
        <v>279</v>
      </c>
      <c r="E87" s="1" t="s">
        <v>673</v>
      </c>
      <c r="F87" s="4">
        <v>150</v>
      </c>
      <c r="G87" s="4">
        <v>1490.49</v>
      </c>
      <c r="H87" s="4">
        <v>0.69</v>
      </c>
    </row>
    <row r="88" spans="2:8">
      <c r="B88" s="1" t="s">
        <v>3099</v>
      </c>
      <c r="C88" s="11">
        <v>7.72</v>
      </c>
      <c r="D88" s="1" t="s">
        <v>674</v>
      </c>
      <c r="E88" s="1" t="s">
        <v>675</v>
      </c>
      <c r="F88" s="4">
        <v>250</v>
      </c>
      <c r="G88" s="4">
        <v>492.79</v>
      </c>
      <c r="H88" s="4">
        <v>0.23</v>
      </c>
    </row>
    <row r="89" spans="2:8" ht="13">
      <c r="B89" s="2" t="s">
        <v>281</v>
      </c>
      <c r="C89" s="12"/>
      <c r="D89" s="2"/>
      <c r="E89" s="2"/>
      <c r="F89" s="14"/>
      <c r="G89" s="14">
        <f>SUM(G84:G88)</f>
        <v>6947.5199999999995</v>
      </c>
      <c r="H89" s="14">
        <f>SUM(H84:H88)</f>
        <v>3.2399999999999998</v>
      </c>
    </row>
    <row r="90" spans="2:8" ht="13">
      <c r="B90" s="2" t="s">
        <v>3002</v>
      </c>
    </row>
    <row r="91" spans="2:8">
      <c r="B91" s="1" t="s">
        <v>676</v>
      </c>
      <c r="C91" s="11">
        <v>8.16</v>
      </c>
      <c r="D91" s="1" t="s">
        <v>279</v>
      </c>
      <c r="E91" s="1" t="s">
        <v>677</v>
      </c>
      <c r="F91" s="4">
        <v>20</v>
      </c>
      <c r="G91" s="4">
        <v>1948.03</v>
      </c>
      <c r="H91" s="4">
        <v>0.91</v>
      </c>
    </row>
    <row r="92" spans="2:8" ht="13">
      <c r="B92" s="2" t="s">
        <v>678</v>
      </c>
      <c r="C92" s="12"/>
      <c r="D92" s="2"/>
      <c r="E92" s="2"/>
      <c r="F92" s="14"/>
      <c r="G92" s="14">
        <f>SUM(G90:G91)</f>
        <v>1948.03</v>
      </c>
      <c r="H92" s="14">
        <f>SUM(H90:H91)</f>
        <v>0.91</v>
      </c>
    </row>
    <row r="93" spans="2:8" ht="13">
      <c r="B93" s="2" t="s">
        <v>679</v>
      </c>
      <c r="C93" s="12"/>
      <c r="D93" s="2"/>
      <c r="E93" s="2"/>
      <c r="F93" s="14"/>
      <c r="G93" s="14">
        <v>5995.43</v>
      </c>
      <c r="H93" s="14">
        <v>2.79</v>
      </c>
    </row>
    <row r="94" spans="2:8" ht="13">
      <c r="B94" s="2" t="s">
        <v>154</v>
      </c>
      <c r="C94" s="12"/>
      <c r="D94" s="2"/>
      <c r="E94" s="2"/>
      <c r="F94" s="14"/>
      <c r="G94" s="14">
        <v>213126.96</v>
      </c>
      <c r="H94" s="14">
        <v>99.32</v>
      </c>
    </row>
    <row r="95" spans="2:8" ht="13">
      <c r="B95" s="2" t="s">
        <v>155</v>
      </c>
      <c r="C95" s="12"/>
      <c r="D95" s="2"/>
      <c r="E95" s="2"/>
      <c r="F95" s="14"/>
      <c r="G95" s="14">
        <v>1414.8480501999948</v>
      </c>
      <c r="H95" s="14">
        <v>0.68000000000000682</v>
      </c>
    </row>
    <row r="96" spans="2:8" ht="13">
      <c r="B96" s="2" t="s">
        <v>162</v>
      </c>
      <c r="C96" s="12"/>
      <c r="D96" s="2"/>
      <c r="E96" s="2"/>
      <c r="F96" s="14"/>
      <c r="G96" s="14">
        <v>214541.80805019999</v>
      </c>
      <c r="H96" s="14">
        <v>100</v>
      </c>
    </row>
    <row r="97" spans="2:6">
      <c r="B97" s="1" t="s">
        <v>163</v>
      </c>
    </row>
    <row r="98" spans="2:6" ht="13">
      <c r="B98" s="2" t="s">
        <v>164</v>
      </c>
    </row>
    <row r="99" spans="2:6" ht="13">
      <c r="B99" s="2" t="s">
        <v>165</v>
      </c>
      <c r="C99" s="11" t="s">
        <v>166</v>
      </c>
    </row>
    <row r="100" spans="2:6" ht="13">
      <c r="B100" s="2" t="s">
        <v>169</v>
      </c>
      <c r="C100" s="11" t="s">
        <v>168</v>
      </c>
    </row>
    <row r="101" spans="2:6" ht="13">
      <c r="B101" s="2" t="s">
        <v>170</v>
      </c>
      <c r="C101" s="11" t="s">
        <v>168</v>
      </c>
    </row>
    <row r="102" spans="2:6" ht="13">
      <c r="B102" s="2" t="s">
        <v>171</v>
      </c>
      <c r="C102" s="11" t="s">
        <v>172</v>
      </c>
    </row>
    <row r="103" spans="2:6" ht="13">
      <c r="B103" s="2" t="s">
        <v>680</v>
      </c>
      <c r="C103" s="12"/>
    </row>
    <row r="104" spans="2:6" ht="13">
      <c r="B104" s="2" t="s">
        <v>681</v>
      </c>
      <c r="C104" s="12"/>
    </row>
    <row r="105" spans="2:6" ht="13">
      <c r="B105" s="2" t="s">
        <v>682</v>
      </c>
      <c r="C105" s="12"/>
    </row>
    <row r="106" spans="2:6" ht="13">
      <c r="B106" s="2" t="s">
        <v>683</v>
      </c>
      <c r="C106" s="12"/>
    </row>
    <row r="107" spans="2:6" ht="13">
      <c r="B107" s="2" t="s">
        <v>684</v>
      </c>
      <c r="C107" s="12"/>
    </row>
    <row r="108" spans="2:6">
      <c r="B108" s="1" t="s">
        <v>800</v>
      </c>
    </row>
    <row r="109" spans="2:6">
      <c r="B109" s="1" t="s">
        <v>182</v>
      </c>
    </row>
    <row r="110" spans="2:6">
      <c r="B110" s="1" t="s">
        <v>411</v>
      </c>
    </row>
    <row r="112" spans="2:6" ht="14.5">
      <c r="B112" s="284" t="s">
        <v>2639</v>
      </c>
      <c r="C112" s="284"/>
      <c r="D112" s="284"/>
      <c r="E112" s="284"/>
      <c r="F112" s="284"/>
    </row>
    <row r="114" spans="2:6" ht="14.5">
      <c r="B114" s="39" t="s">
        <v>412</v>
      </c>
      <c r="C114" s="41"/>
    </row>
    <row r="115" spans="2:6" ht="14.5">
      <c r="B115" s="39" t="s">
        <v>3982</v>
      </c>
      <c r="C115" s="42" t="s">
        <v>413</v>
      </c>
    </row>
    <row r="116" spans="2:6" ht="14.5">
      <c r="B116" s="16" t="s">
        <v>414</v>
      </c>
      <c r="C116" s="17" t="s">
        <v>415</v>
      </c>
    </row>
    <row r="117" spans="2:6" ht="14.5">
      <c r="B117" s="16" t="s">
        <v>3983</v>
      </c>
      <c r="C117" s="17" t="s">
        <v>415</v>
      </c>
    </row>
    <row r="118" spans="2:6" ht="14.5">
      <c r="B118" s="16" t="s">
        <v>416</v>
      </c>
      <c r="C118" s="17" t="s">
        <v>415</v>
      </c>
    </row>
    <row r="119" spans="2:6" ht="14.5">
      <c r="B119" s="16" t="s">
        <v>417</v>
      </c>
      <c r="C119" s="17" t="s">
        <v>415</v>
      </c>
    </row>
    <row r="120" spans="2:6" ht="14.5">
      <c r="B120" s="16" t="s">
        <v>418</v>
      </c>
      <c r="C120" s="17" t="s">
        <v>415</v>
      </c>
    </row>
    <row r="121" spans="2:6" ht="14.5">
      <c r="B121" s="16" t="s">
        <v>419</v>
      </c>
      <c r="C121" s="17" t="s">
        <v>415</v>
      </c>
    </row>
    <row r="122" spans="2:6" ht="14.5">
      <c r="B122" s="39" t="s">
        <v>420</v>
      </c>
      <c r="C122" s="41" t="s">
        <v>415</v>
      </c>
    </row>
    <row r="124" spans="2:6" ht="14.5">
      <c r="B124" s="16" t="s">
        <v>191</v>
      </c>
      <c r="C124" s="17"/>
      <c r="D124" s="16"/>
    </row>
    <row r="125" spans="2:6" ht="29">
      <c r="B125" s="19" t="s">
        <v>192</v>
      </c>
      <c r="C125" s="18" t="s">
        <v>193</v>
      </c>
      <c r="D125" s="19" t="s">
        <v>194</v>
      </c>
    </row>
    <row r="126" spans="2:6" ht="14.5">
      <c r="B126" s="16" t="s">
        <v>168</v>
      </c>
      <c r="C126" s="17" t="s">
        <v>168</v>
      </c>
      <c r="D126" s="16" t="s">
        <v>168</v>
      </c>
    </row>
    <row r="128" spans="2:6" ht="13">
      <c r="B128" s="20" t="s">
        <v>195</v>
      </c>
      <c r="C128" s="21">
        <v>46173</v>
      </c>
      <c r="D128" s="22"/>
      <c r="E128" s="23"/>
      <c r="F128" s="24"/>
    </row>
    <row r="129" spans="2:7" ht="13">
      <c r="B129" s="20" t="s">
        <v>196</v>
      </c>
      <c r="C129" s="25" t="s">
        <v>197</v>
      </c>
      <c r="D129" s="20" t="s">
        <v>198</v>
      </c>
      <c r="E129" s="26" t="s">
        <v>199</v>
      </c>
      <c r="F129" s="27" t="s">
        <v>200</v>
      </c>
      <c r="G129" s="14"/>
    </row>
    <row r="130" spans="2:7">
      <c r="B130" s="28" t="s">
        <v>168</v>
      </c>
      <c r="C130" s="29" t="s">
        <v>168</v>
      </c>
      <c r="D130" s="28" t="s">
        <v>168</v>
      </c>
      <c r="E130" s="30" t="s">
        <v>168</v>
      </c>
      <c r="F130" s="31" t="s">
        <v>168</v>
      </c>
    </row>
    <row r="133" spans="2:7" ht="13">
      <c r="B133" s="2" t="s">
        <v>201</v>
      </c>
    </row>
    <row r="134" spans="2:7" ht="13">
      <c r="B134" s="2"/>
    </row>
    <row r="135" spans="2:7" ht="13">
      <c r="B135" s="2" t="s">
        <v>202</v>
      </c>
    </row>
    <row r="136" spans="2:7" ht="13">
      <c r="B136" s="20" t="s">
        <v>203</v>
      </c>
      <c r="C136" s="25" t="s">
        <v>204</v>
      </c>
      <c r="D136" s="2"/>
    </row>
    <row r="137" spans="2:7">
      <c r="B137" s="22" t="s">
        <v>168</v>
      </c>
      <c r="C137" s="32" t="s">
        <v>168</v>
      </c>
    </row>
    <row r="139" spans="2:7" ht="13">
      <c r="B139" s="20" t="s">
        <v>205</v>
      </c>
      <c r="C139" s="25" t="s">
        <v>204</v>
      </c>
    </row>
    <row r="140" spans="2:7">
      <c r="B140" s="22" t="s">
        <v>168</v>
      </c>
      <c r="C140" s="32" t="s">
        <v>168</v>
      </c>
    </row>
    <row r="142" spans="2:7" ht="13">
      <c r="B142" s="20" t="s">
        <v>206</v>
      </c>
      <c r="C142" s="25" t="s">
        <v>207</v>
      </c>
    </row>
    <row r="143" spans="2:7">
      <c r="B143" s="22" t="s">
        <v>168</v>
      </c>
      <c r="C143" s="32" t="s">
        <v>168</v>
      </c>
    </row>
    <row r="145" spans="2:7" ht="13">
      <c r="B145" s="26" t="s">
        <v>208</v>
      </c>
      <c r="C145" s="25" t="s">
        <v>207</v>
      </c>
    </row>
    <row r="146" spans="2:7">
      <c r="B146" s="23" t="s">
        <v>168</v>
      </c>
      <c r="C146" s="32" t="s">
        <v>168</v>
      </c>
    </row>
    <row r="148" spans="2:7" ht="13">
      <c r="B148" s="20" t="s">
        <v>209</v>
      </c>
      <c r="C148" s="25" t="s">
        <v>168</v>
      </c>
    </row>
    <row r="150" spans="2:7" ht="13">
      <c r="B150" s="20" t="s">
        <v>210</v>
      </c>
      <c r="C150" s="21">
        <v>46173</v>
      </c>
      <c r="D150" s="22"/>
      <c r="E150" s="23"/>
      <c r="F150" s="24"/>
    </row>
    <row r="151" spans="2:7" ht="13">
      <c r="B151" s="20" t="s">
        <v>196</v>
      </c>
      <c r="C151" s="25" t="s">
        <v>197</v>
      </c>
      <c r="D151" s="20" t="s">
        <v>198</v>
      </c>
      <c r="E151" s="26" t="s">
        <v>199</v>
      </c>
      <c r="F151" s="27" t="s">
        <v>200</v>
      </c>
      <c r="G151" s="14"/>
    </row>
    <row r="152" spans="2:7">
      <c r="B152" s="28" t="s">
        <v>168</v>
      </c>
      <c r="C152" s="29" t="s">
        <v>168</v>
      </c>
      <c r="D152" s="28" t="s">
        <v>168</v>
      </c>
      <c r="E152" s="30" t="s">
        <v>168</v>
      </c>
      <c r="F152" s="31" t="s">
        <v>168</v>
      </c>
    </row>
    <row r="153" spans="2:7" ht="13">
      <c r="B153" s="2" t="s">
        <v>201</v>
      </c>
    </row>
    <row r="154" spans="2:7" ht="13">
      <c r="B154" s="2"/>
    </row>
    <row r="155" spans="2:7" ht="13">
      <c r="B155" s="2" t="s">
        <v>202</v>
      </c>
    </row>
    <row r="156" spans="2:7" ht="13">
      <c r="B156" s="20" t="s">
        <v>203</v>
      </c>
      <c r="C156" s="25" t="s">
        <v>204</v>
      </c>
      <c r="D156" s="2"/>
    </row>
    <row r="157" spans="2:7">
      <c r="B157" s="22" t="s">
        <v>168</v>
      </c>
      <c r="C157" s="32" t="s">
        <v>168</v>
      </c>
    </row>
    <row r="159" spans="2:7" ht="13">
      <c r="B159" s="20" t="s">
        <v>205</v>
      </c>
      <c r="C159" s="25" t="s">
        <v>204</v>
      </c>
    </row>
    <row r="160" spans="2:7">
      <c r="B160" s="22" t="s">
        <v>168</v>
      </c>
      <c r="C160" s="32" t="s">
        <v>168</v>
      </c>
    </row>
    <row r="162" spans="2:6" ht="13">
      <c r="B162" s="20" t="s">
        <v>206</v>
      </c>
      <c r="C162" s="25" t="s">
        <v>207</v>
      </c>
    </row>
    <row r="163" spans="2:6">
      <c r="B163" s="22" t="s">
        <v>168</v>
      </c>
      <c r="C163" s="32" t="s">
        <v>168</v>
      </c>
    </row>
    <row r="165" spans="2:6" ht="13">
      <c r="B165" s="26" t="s">
        <v>208</v>
      </c>
      <c r="C165" s="25" t="s">
        <v>207</v>
      </c>
    </row>
    <row r="166" spans="2:6">
      <c r="B166" s="23" t="s">
        <v>168</v>
      </c>
      <c r="C166" s="32" t="s">
        <v>168</v>
      </c>
    </row>
    <row r="168" spans="2:6" ht="13">
      <c r="B168" s="20" t="s">
        <v>209</v>
      </c>
      <c r="C168" s="25" t="s">
        <v>168</v>
      </c>
    </row>
    <row r="171" spans="2:6" ht="13">
      <c r="B171" s="2" t="s">
        <v>211</v>
      </c>
    </row>
    <row r="173" spans="2:6" ht="13">
      <c r="B173" s="20" t="s">
        <v>196</v>
      </c>
      <c r="C173" s="25" t="s">
        <v>212</v>
      </c>
      <c r="D173" s="20" t="s">
        <v>213</v>
      </c>
      <c r="E173" s="20" t="s">
        <v>214</v>
      </c>
      <c r="F173" s="14"/>
    </row>
    <row r="174" spans="2:6">
      <c r="B174" s="22" t="s">
        <v>168</v>
      </c>
      <c r="C174" s="32" t="s">
        <v>168</v>
      </c>
      <c r="D174" s="22" t="s">
        <v>168</v>
      </c>
      <c r="E174" s="22" t="s">
        <v>168</v>
      </c>
    </row>
    <row r="177" spans="2:80" ht="13">
      <c r="B177" s="2" t="s">
        <v>215</v>
      </c>
      <c r="C177" s="12" t="s">
        <v>168</v>
      </c>
      <c r="D177" s="2"/>
      <c r="E177" s="2"/>
      <c r="F177" s="14"/>
      <c r="G177" s="14"/>
      <c r="H177" s="14"/>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row>
    <row r="179" spans="2:80" ht="13">
      <c r="B179" s="2" t="s">
        <v>216</v>
      </c>
    </row>
    <row r="181" spans="2:80" ht="13">
      <c r="B181" s="20" t="s">
        <v>217</v>
      </c>
      <c r="C181" s="25" t="s">
        <v>204</v>
      </c>
      <c r="D181" s="2"/>
    </row>
    <row r="182" spans="2:80">
      <c r="B182" s="22" t="s">
        <v>168</v>
      </c>
      <c r="C182" s="32" t="s">
        <v>168</v>
      </c>
    </row>
    <row r="185" spans="2:80" ht="13">
      <c r="B185" s="20" t="s">
        <v>218</v>
      </c>
      <c r="C185" s="25" t="s">
        <v>219</v>
      </c>
      <c r="D185" s="2"/>
    </row>
    <row r="186" spans="2:80">
      <c r="B186" s="22" t="s">
        <v>168</v>
      </c>
      <c r="C186" s="32" t="s">
        <v>168</v>
      </c>
    </row>
    <row r="189" spans="2:80" ht="13">
      <c r="B189" s="2" t="s">
        <v>220</v>
      </c>
    </row>
    <row r="192" spans="2:80" ht="13">
      <c r="B192" s="2" t="s">
        <v>221</v>
      </c>
    </row>
    <row r="194" spans="2:80" ht="13">
      <c r="B194" s="20" t="s">
        <v>196</v>
      </c>
      <c r="C194" s="25" t="s">
        <v>222</v>
      </c>
      <c r="D194" s="20" t="s">
        <v>212</v>
      </c>
      <c r="E194" s="20" t="s">
        <v>213</v>
      </c>
      <c r="F194" s="27" t="s">
        <v>214</v>
      </c>
      <c r="G194" s="14"/>
    </row>
    <row r="195" spans="2:80">
      <c r="B195" s="22" t="s">
        <v>168</v>
      </c>
      <c r="C195" s="32" t="s">
        <v>168</v>
      </c>
      <c r="D195" s="22" t="s">
        <v>168</v>
      </c>
      <c r="E195" s="22" t="s">
        <v>168</v>
      </c>
      <c r="F195" s="33" t="s">
        <v>168</v>
      </c>
    </row>
    <row r="198" spans="2:80" ht="13">
      <c r="B198" s="2" t="s">
        <v>215</v>
      </c>
      <c r="C198" s="12" t="s">
        <v>168</v>
      </c>
      <c r="D198" s="2"/>
      <c r="E198" s="2"/>
      <c r="F198" s="14"/>
      <c r="G198" s="14"/>
      <c r="H198" s="14"/>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row>
    <row r="200" spans="2:80" ht="13">
      <c r="B200" s="2" t="s">
        <v>216</v>
      </c>
    </row>
    <row r="202" spans="2:80" ht="13">
      <c r="B202" s="20" t="s">
        <v>217</v>
      </c>
      <c r="C202" s="25" t="s">
        <v>204</v>
      </c>
      <c r="D202" s="2"/>
    </row>
    <row r="203" spans="2:80">
      <c r="B203" s="22" t="s">
        <v>168</v>
      </c>
      <c r="C203" s="32" t="s">
        <v>168</v>
      </c>
    </row>
    <row r="206" spans="2:80" ht="13">
      <c r="B206" s="20" t="s">
        <v>218</v>
      </c>
      <c r="C206" s="25" t="s">
        <v>219</v>
      </c>
      <c r="D206" s="2"/>
    </row>
    <row r="207" spans="2:80">
      <c r="B207" s="22" t="s">
        <v>168</v>
      </c>
      <c r="C207" s="32" t="s">
        <v>168</v>
      </c>
    </row>
    <row r="210" spans="2:7" ht="13">
      <c r="B210" s="2" t="s">
        <v>220</v>
      </c>
    </row>
    <row r="213" spans="2:7" ht="13">
      <c r="B213" s="2" t="s">
        <v>223</v>
      </c>
    </row>
    <row r="214" spans="2:7" ht="13">
      <c r="B214" s="20" t="s">
        <v>196</v>
      </c>
      <c r="C214" s="25" t="s">
        <v>224</v>
      </c>
      <c r="D214" s="20" t="s">
        <v>225</v>
      </c>
      <c r="E214" s="20" t="s">
        <v>226</v>
      </c>
      <c r="F214" s="27" t="s">
        <v>227</v>
      </c>
      <c r="G214" s="14"/>
    </row>
    <row r="215" spans="2:7">
      <c r="B215" s="22" t="s">
        <v>168</v>
      </c>
      <c r="C215" s="32" t="s">
        <v>168</v>
      </c>
      <c r="D215" s="22" t="s">
        <v>168</v>
      </c>
      <c r="E215" s="22" t="s">
        <v>168</v>
      </c>
      <c r="F215" s="33" t="s">
        <v>168</v>
      </c>
    </row>
    <row r="216" spans="2:7">
      <c r="B216" s="1" t="s">
        <v>2576</v>
      </c>
    </row>
  </sheetData>
  <mergeCells count="4">
    <mergeCell ref="B1:E1"/>
    <mergeCell ref="C3:C6"/>
    <mergeCell ref="D3:D6"/>
    <mergeCell ref="B112:F112"/>
  </mergeCells>
  <hyperlinks>
    <hyperlink ref="A1" location="Index!A1" display="Index" xr:uid="{5E600E38-9794-4910-BE32-2B9C7FAA8ED6}"/>
  </hyperlink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C23FB-FBD9-40B7-8F8D-24B61D6FBB8B}">
  <sheetPr codeName="Sheet127"/>
  <dimension ref="A1:CB190"/>
  <sheetViews>
    <sheetView workbookViewId="0"/>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119</v>
      </c>
      <c r="C1" s="276"/>
      <c r="D1" s="276"/>
      <c r="E1" s="276"/>
    </row>
    <row r="3" spans="1:9" ht="14.5">
      <c r="B3" s="5" t="s">
        <v>685</v>
      </c>
      <c r="C3" s="277"/>
      <c r="D3" s="278"/>
      <c r="E3" s="6"/>
    </row>
    <row r="4" spans="1:9" ht="14.5">
      <c r="B4" s="7" t="s">
        <v>686</v>
      </c>
      <c r="C4" s="277"/>
      <c r="D4" s="278"/>
      <c r="E4" s="6"/>
    </row>
    <row r="5" spans="1:9" ht="14.5">
      <c r="B5" s="7" t="s">
        <v>140</v>
      </c>
      <c r="C5" s="277"/>
      <c r="D5" s="278"/>
      <c r="E5" s="6"/>
    </row>
    <row r="6" spans="1:9" ht="14.5">
      <c r="B6" s="35" t="s">
        <v>141</v>
      </c>
      <c r="C6" s="277"/>
      <c r="D6" s="278"/>
      <c r="E6" s="6"/>
    </row>
    <row r="7" spans="1:9" ht="29">
      <c r="B7" s="35" t="s">
        <v>687</v>
      </c>
      <c r="C7" s="277"/>
      <c r="D7" s="278"/>
      <c r="E7" s="6"/>
    </row>
    <row r="8" spans="1:9" ht="29">
      <c r="B8" s="7" t="s">
        <v>143</v>
      </c>
      <c r="C8" s="8" t="s">
        <v>144</v>
      </c>
      <c r="D8" s="8" t="s">
        <v>145</v>
      </c>
      <c r="E8" s="6"/>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3100</v>
      </c>
      <c r="C15" s="11" t="s">
        <v>151</v>
      </c>
      <c r="D15" s="1" t="s">
        <v>554</v>
      </c>
      <c r="E15" s="1" t="s">
        <v>688</v>
      </c>
      <c r="F15" s="4">
        <v>70000</v>
      </c>
      <c r="G15" s="4">
        <v>8037.4</v>
      </c>
      <c r="H15" s="4">
        <v>5.82</v>
      </c>
    </row>
    <row r="16" spans="1:9">
      <c r="B16" s="1" t="s">
        <v>3101</v>
      </c>
      <c r="C16" s="11" t="s">
        <v>151</v>
      </c>
      <c r="D16" s="1" t="s">
        <v>554</v>
      </c>
      <c r="E16" s="1" t="s">
        <v>689</v>
      </c>
      <c r="F16" s="4">
        <v>1400000</v>
      </c>
      <c r="G16" s="4">
        <v>6269.9</v>
      </c>
      <c r="H16" s="4">
        <v>4.54</v>
      </c>
    </row>
    <row r="17" spans="2:8">
      <c r="B17" s="1" t="s">
        <v>3102</v>
      </c>
      <c r="C17" s="11" t="s">
        <v>151</v>
      </c>
      <c r="D17" s="1" t="s">
        <v>499</v>
      </c>
      <c r="E17" s="1" t="s">
        <v>690</v>
      </c>
      <c r="F17" s="4">
        <v>3000000</v>
      </c>
      <c r="G17" s="4">
        <v>6240.6</v>
      </c>
      <c r="H17" s="4">
        <v>4.5199999999999996</v>
      </c>
    </row>
    <row r="18" spans="2:8">
      <c r="B18" s="1" t="s">
        <v>2803</v>
      </c>
      <c r="C18" s="11" t="s">
        <v>151</v>
      </c>
      <c r="D18" s="1" t="s">
        <v>444</v>
      </c>
      <c r="E18" s="1" t="s">
        <v>468</v>
      </c>
      <c r="F18" s="4">
        <v>2500000</v>
      </c>
      <c r="G18" s="4">
        <v>6084.25</v>
      </c>
      <c r="H18" s="4">
        <v>4.41</v>
      </c>
    </row>
    <row r="19" spans="2:8">
      <c r="B19" s="1" t="s">
        <v>3043</v>
      </c>
      <c r="C19" s="11" t="s">
        <v>151</v>
      </c>
      <c r="D19" s="1" t="s">
        <v>444</v>
      </c>
      <c r="E19" s="1" t="s">
        <v>493</v>
      </c>
      <c r="F19" s="4">
        <v>400000</v>
      </c>
      <c r="G19" s="4">
        <v>6053.2</v>
      </c>
      <c r="H19" s="4">
        <v>4.38</v>
      </c>
    </row>
    <row r="20" spans="2:8">
      <c r="B20" s="1" t="s">
        <v>691</v>
      </c>
      <c r="C20" s="11" t="s">
        <v>151</v>
      </c>
      <c r="D20" s="1" t="s">
        <v>454</v>
      </c>
      <c r="E20" s="1" t="s">
        <v>692</v>
      </c>
      <c r="F20" s="4">
        <v>2200000</v>
      </c>
      <c r="G20" s="4">
        <v>5838.8</v>
      </c>
      <c r="H20" s="4">
        <v>4.2300000000000004</v>
      </c>
    </row>
    <row r="21" spans="2:8">
      <c r="B21" s="1" t="s">
        <v>3023</v>
      </c>
      <c r="C21" s="11" t="s">
        <v>151</v>
      </c>
      <c r="D21" s="1" t="s">
        <v>444</v>
      </c>
      <c r="E21" s="1" t="s">
        <v>445</v>
      </c>
      <c r="F21" s="4">
        <v>1400000</v>
      </c>
      <c r="G21" s="4">
        <v>5416.6</v>
      </c>
      <c r="H21" s="4">
        <v>3.92</v>
      </c>
    </row>
    <row r="22" spans="2:8">
      <c r="B22" s="1" t="s">
        <v>3103</v>
      </c>
      <c r="C22" s="11" t="s">
        <v>151</v>
      </c>
      <c r="D22" s="1" t="s">
        <v>499</v>
      </c>
      <c r="E22" s="1" t="s">
        <v>693</v>
      </c>
      <c r="F22" s="4">
        <v>360000</v>
      </c>
      <c r="G22" s="4">
        <v>4345.92</v>
      </c>
      <c r="H22" s="4">
        <v>3.15</v>
      </c>
    </row>
    <row r="23" spans="2:8">
      <c r="B23" s="1" t="s">
        <v>3104</v>
      </c>
      <c r="C23" s="11" t="s">
        <v>151</v>
      </c>
      <c r="D23" s="1" t="s">
        <v>499</v>
      </c>
      <c r="E23" s="1" t="s">
        <v>694</v>
      </c>
      <c r="F23" s="4">
        <v>300000</v>
      </c>
      <c r="G23" s="4">
        <v>3834</v>
      </c>
      <c r="H23" s="4">
        <v>2.78</v>
      </c>
    </row>
    <row r="24" spans="2:8">
      <c r="B24" s="1" t="s">
        <v>3033</v>
      </c>
      <c r="C24" s="11" t="s">
        <v>151</v>
      </c>
      <c r="D24" s="1" t="s">
        <v>473</v>
      </c>
      <c r="E24" s="1" t="s">
        <v>474</v>
      </c>
      <c r="F24" s="4">
        <v>1000000</v>
      </c>
      <c r="G24" s="4">
        <v>3526</v>
      </c>
      <c r="H24" s="4">
        <v>2.5499999999999998</v>
      </c>
    </row>
    <row r="25" spans="2:8">
      <c r="B25" s="1" t="s">
        <v>3022</v>
      </c>
      <c r="C25" s="11" t="s">
        <v>151</v>
      </c>
      <c r="D25" s="1" t="s">
        <v>442</v>
      </c>
      <c r="E25" s="1" t="s">
        <v>443</v>
      </c>
      <c r="F25" s="4">
        <v>1050000</v>
      </c>
      <c r="G25" s="4">
        <v>3130.05</v>
      </c>
      <c r="H25" s="4">
        <v>2.27</v>
      </c>
    </row>
    <row r="26" spans="2:8">
      <c r="B26" s="1" t="s">
        <v>3105</v>
      </c>
      <c r="C26" s="11" t="s">
        <v>151</v>
      </c>
      <c r="D26" s="1" t="s">
        <v>523</v>
      </c>
      <c r="E26" s="1" t="s">
        <v>695</v>
      </c>
      <c r="F26" s="4">
        <v>500000</v>
      </c>
      <c r="G26" s="4">
        <v>2967</v>
      </c>
      <c r="H26" s="4">
        <v>2.15</v>
      </c>
    </row>
    <row r="27" spans="2:8">
      <c r="B27" s="1" t="s">
        <v>3106</v>
      </c>
      <c r="C27" s="11" t="s">
        <v>151</v>
      </c>
      <c r="D27" s="1" t="s">
        <v>520</v>
      </c>
      <c r="E27" s="1" t="s">
        <v>696</v>
      </c>
      <c r="F27" s="4">
        <v>40000</v>
      </c>
      <c r="G27" s="4">
        <v>2851.6</v>
      </c>
      <c r="H27" s="4">
        <v>2.0699999999999998</v>
      </c>
    </row>
    <row r="28" spans="2:8">
      <c r="B28" s="1" t="s">
        <v>3107</v>
      </c>
      <c r="C28" s="11" t="s">
        <v>151</v>
      </c>
      <c r="D28" s="1" t="s">
        <v>444</v>
      </c>
      <c r="E28" s="1" t="s">
        <v>697</v>
      </c>
      <c r="F28" s="4">
        <v>3500000</v>
      </c>
      <c r="G28" s="4">
        <v>2760.45</v>
      </c>
      <c r="H28" s="4">
        <v>2</v>
      </c>
    </row>
    <row r="29" spans="2:8">
      <c r="B29" s="1" t="s">
        <v>2827</v>
      </c>
      <c r="C29" s="11" t="s">
        <v>151</v>
      </c>
      <c r="D29" s="1" t="s">
        <v>438</v>
      </c>
      <c r="E29" s="1" t="s">
        <v>439</v>
      </c>
      <c r="F29" s="4">
        <v>600000</v>
      </c>
      <c r="G29" s="4">
        <v>2747.4</v>
      </c>
      <c r="H29" s="4">
        <v>1.99</v>
      </c>
    </row>
    <row r="30" spans="2:8">
      <c r="B30" s="1" t="s">
        <v>3088</v>
      </c>
      <c r="C30" s="11" t="s">
        <v>151</v>
      </c>
      <c r="D30" s="1" t="s">
        <v>568</v>
      </c>
      <c r="E30" s="1" t="s">
        <v>587</v>
      </c>
      <c r="F30" s="4">
        <v>290000</v>
      </c>
      <c r="G30" s="4">
        <v>2677.28</v>
      </c>
      <c r="H30" s="4">
        <v>1.94</v>
      </c>
    </row>
    <row r="31" spans="2:8">
      <c r="B31" s="1" t="s">
        <v>3108</v>
      </c>
      <c r="C31" s="11" t="s">
        <v>151</v>
      </c>
      <c r="D31" s="1" t="s">
        <v>475</v>
      </c>
      <c r="E31" s="1" t="s">
        <v>698</v>
      </c>
      <c r="F31" s="4">
        <v>892478</v>
      </c>
      <c r="G31" s="4">
        <v>2654.68</v>
      </c>
      <c r="H31" s="4">
        <v>1.92</v>
      </c>
    </row>
    <row r="32" spans="2:8">
      <c r="B32" s="1" t="s">
        <v>2829</v>
      </c>
      <c r="C32" s="11" t="s">
        <v>151</v>
      </c>
      <c r="D32" s="1" t="s">
        <v>442</v>
      </c>
      <c r="E32" s="1" t="s">
        <v>615</v>
      </c>
      <c r="F32" s="4">
        <v>200000</v>
      </c>
      <c r="G32" s="4">
        <v>2642.4</v>
      </c>
      <c r="H32" s="4">
        <v>1.91</v>
      </c>
    </row>
    <row r="33" spans="2:8">
      <c r="B33" s="1" t="s">
        <v>3109</v>
      </c>
      <c r="C33" s="11" t="s">
        <v>151</v>
      </c>
      <c r="D33" s="1" t="s">
        <v>442</v>
      </c>
      <c r="E33" s="1" t="s">
        <v>699</v>
      </c>
      <c r="F33" s="4">
        <v>650000</v>
      </c>
      <c r="G33" s="4">
        <v>2560.0300000000002</v>
      </c>
      <c r="H33" s="4">
        <v>1.85</v>
      </c>
    </row>
    <row r="34" spans="2:8">
      <c r="B34" s="1" t="s">
        <v>3110</v>
      </c>
      <c r="C34" s="11" t="s">
        <v>151</v>
      </c>
      <c r="D34" s="1" t="s">
        <v>444</v>
      </c>
      <c r="E34" s="1" t="s">
        <v>700</v>
      </c>
      <c r="F34" s="4">
        <v>595000</v>
      </c>
      <c r="G34" s="4">
        <v>2503.46</v>
      </c>
      <c r="H34" s="4">
        <v>1.81</v>
      </c>
    </row>
    <row r="35" spans="2:8">
      <c r="B35" s="1" t="s">
        <v>3111</v>
      </c>
      <c r="C35" s="11" t="s">
        <v>151</v>
      </c>
      <c r="D35" s="1" t="s">
        <v>487</v>
      </c>
      <c r="E35" s="1" t="s">
        <v>701</v>
      </c>
      <c r="F35" s="4">
        <v>225000</v>
      </c>
      <c r="G35" s="4">
        <v>2463.75</v>
      </c>
      <c r="H35" s="4">
        <v>1.78</v>
      </c>
    </row>
    <row r="36" spans="2:8">
      <c r="B36" s="1" t="s">
        <v>3112</v>
      </c>
      <c r="C36" s="11" t="s">
        <v>151</v>
      </c>
      <c r="D36" s="1" t="s">
        <v>520</v>
      </c>
      <c r="E36" s="1" t="s">
        <v>702</v>
      </c>
      <c r="F36" s="4">
        <v>500000</v>
      </c>
      <c r="G36" s="4">
        <v>2375</v>
      </c>
      <c r="H36" s="4">
        <v>1.72</v>
      </c>
    </row>
    <row r="37" spans="2:8">
      <c r="B37" s="1" t="s">
        <v>3113</v>
      </c>
      <c r="C37" s="11" t="s">
        <v>151</v>
      </c>
      <c r="D37" s="1" t="s">
        <v>703</v>
      </c>
      <c r="E37" s="1" t="s">
        <v>704</v>
      </c>
      <c r="F37" s="4">
        <v>459794</v>
      </c>
      <c r="G37" s="4">
        <v>2278.7399999999998</v>
      </c>
      <c r="H37" s="4">
        <v>1.65</v>
      </c>
    </row>
    <row r="38" spans="2:8">
      <c r="B38" s="1" t="s">
        <v>3114</v>
      </c>
      <c r="C38" s="11" t="s">
        <v>151</v>
      </c>
      <c r="D38" s="1" t="s">
        <v>485</v>
      </c>
      <c r="E38" s="1" t="s">
        <v>705</v>
      </c>
      <c r="F38" s="4">
        <v>350000</v>
      </c>
      <c r="G38" s="4">
        <v>2256.8000000000002</v>
      </c>
      <c r="H38" s="4">
        <v>1.63</v>
      </c>
    </row>
    <row r="39" spans="2:8">
      <c r="B39" s="1" t="s">
        <v>3067</v>
      </c>
      <c r="C39" s="11" t="s">
        <v>151</v>
      </c>
      <c r="D39" s="1" t="s">
        <v>554</v>
      </c>
      <c r="E39" s="1" t="s">
        <v>555</v>
      </c>
      <c r="F39" s="4">
        <v>253089</v>
      </c>
      <c r="G39" s="4">
        <v>2204.91</v>
      </c>
      <c r="H39" s="4">
        <v>1.6</v>
      </c>
    </row>
    <row r="40" spans="2:8">
      <c r="B40" s="1" t="s">
        <v>3034</v>
      </c>
      <c r="C40" s="11" t="s">
        <v>151</v>
      </c>
      <c r="D40" s="1" t="s">
        <v>475</v>
      </c>
      <c r="E40" s="1" t="s">
        <v>476</v>
      </c>
      <c r="F40" s="4">
        <v>2500000</v>
      </c>
      <c r="G40" s="4">
        <v>2199.75</v>
      </c>
      <c r="H40" s="4">
        <v>1.59</v>
      </c>
    </row>
    <row r="41" spans="2:8">
      <c r="B41" s="1" t="s">
        <v>3115</v>
      </c>
      <c r="C41" s="11" t="s">
        <v>151</v>
      </c>
      <c r="D41" s="1" t="s">
        <v>500</v>
      </c>
      <c r="E41" s="1" t="s">
        <v>706</v>
      </c>
      <c r="F41" s="4">
        <v>195000</v>
      </c>
      <c r="G41" s="4">
        <v>2197.0700000000002</v>
      </c>
      <c r="H41" s="4">
        <v>1.59</v>
      </c>
    </row>
    <row r="42" spans="2:8">
      <c r="B42" s="1" t="s">
        <v>3095</v>
      </c>
      <c r="C42" s="11" t="s">
        <v>151</v>
      </c>
      <c r="D42" s="1" t="s">
        <v>554</v>
      </c>
      <c r="E42" s="1" t="s">
        <v>635</v>
      </c>
      <c r="F42" s="4">
        <v>70000</v>
      </c>
      <c r="G42" s="4">
        <v>2185.6799999999998</v>
      </c>
      <c r="H42" s="4">
        <v>1.58</v>
      </c>
    </row>
    <row r="43" spans="2:8">
      <c r="B43" s="1" t="s">
        <v>3116</v>
      </c>
      <c r="C43" s="11" t="s">
        <v>151</v>
      </c>
      <c r="D43" s="1" t="s">
        <v>444</v>
      </c>
      <c r="E43" s="1" t="s">
        <v>707</v>
      </c>
      <c r="F43" s="4">
        <v>1200000</v>
      </c>
      <c r="G43" s="4">
        <v>2185.08</v>
      </c>
      <c r="H43" s="4">
        <v>1.58</v>
      </c>
    </row>
    <row r="44" spans="2:8">
      <c r="B44" s="1" t="s">
        <v>3117</v>
      </c>
      <c r="C44" s="11" t="s">
        <v>151</v>
      </c>
      <c r="D44" s="1" t="s">
        <v>485</v>
      </c>
      <c r="E44" s="1" t="s">
        <v>708</v>
      </c>
      <c r="F44" s="4">
        <v>400000</v>
      </c>
      <c r="G44" s="4">
        <v>2006.2</v>
      </c>
      <c r="H44" s="4">
        <v>1.45</v>
      </c>
    </row>
    <row r="45" spans="2:8">
      <c r="B45" s="1" t="s">
        <v>3118</v>
      </c>
      <c r="C45" s="11" t="s">
        <v>151</v>
      </c>
      <c r="D45" s="1" t="s">
        <v>500</v>
      </c>
      <c r="E45" s="1" t="s">
        <v>709</v>
      </c>
      <c r="F45" s="4">
        <v>300000</v>
      </c>
      <c r="G45" s="4">
        <v>1898.85</v>
      </c>
      <c r="H45" s="4">
        <v>1.38</v>
      </c>
    </row>
    <row r="46" spans="2:8">
      <c r="B46" s="1" t="s">
        <v>3119</v>
      </c>
      <c r="C46" s="11" t="s">
        <v>151</v>
      </c>
      <c r="D46" s="1" t="s">
        <v>442</v>
      </c>
      <c r="E46" s="1" t="s">
        <v>710</v>
      </c>
      <c r="F46" s="4">
        <v>1000000</v>
      </c>
      <c r="G46" s="4">
        <v>1832.2</v>
      </c>
      <c r="H46" s="4">
        <v>1.33</v>
      </c>
    </row>
    <row r="47" spans="2:8">
      <c r="B47" s="1" t="s">
        <v>3025</v>
      </c>
      <c r="C47" s="11" t="s">
        <v>151</v>
      </c>
      <c r="D47" s="1" t="s">
        <v>444</v>
      </c>
      <c r="E47" s="1" t="s">
        <v>452</v>
      </c>
      <c r="F47" s="4">
        <v>600000</v>
      </c>
      <c r="G47" s="4">
        <v>1743.3</v>
      </c>
      <c r="H47" s="4">
        <v>1.26</v>
      </c>
    </row>
    <row r="48" spans="2:8">
      <c r="B48" s="1" t="s">
        <v>2808</v>
      </c>
      <c r="C48" s="11" t="s">
        <v>151</v>
      </c>
      <c r="D48" s="1" t="s">
        <v>461</v>
      </c>
      <c r="E48" s="1" t="s">
        <v>631</v>
      </c>
      <c r="F48" s="4">
        <v>535145</v>
      </c>
      <c r="G48" s="4">
        <v>1712.2</v>
      </c>
      <c r="H48" s="4">
        <v>1.24</v>
      </c>
    </row>
    <row r="49" spans="2:8">
      <c r="B49" s="1" t="s">
        <v>2788</v>
      </c>
      <c r="C49" s="11" t="s">
        <v>151</v>
      </c>
      <c r="D49" s="1" t="s">
        <v>444</v>
      </c>
      <c r="F49" s="4">
        <v>1350000</v>
      </c>
      <c r="G49" s="4">
        <v>1633.84</v>
      </c>
      <c r="H49" s="4">
        <v>1.18</v>
      </c>
    </row>
    <row r="50" spans="2:8">
      <c r="B50" s="1" t="s">
        <v>2787</v>
      </c>
      <c r="C50" s="11" t="s">
        <v>151</v>
      </c>
      <c r="D50" s="1" t="s">
        <v>499</v>
      </c>
      <c r="F50" s="4">
        <v>1350000</v>
      </c>
      <c r="G50" s="4">
        <v>1633.84</v>
      </c>
      <c r="H50" s="4">
        <v>1.18</v>
      </c>
    </row>
    <row r="51" spans="2:8">
      <c r="B51" s="1" t="s">
        <v>2789</v>
      </c>
      <c r="C51" s="11" t="s">
        <v>151</v>
      </c>
      <c r="D51" s="1" t="s">
        <v>438</v>
      </c>
      <c r="F51" s="4">
        <v>1350000</v>
      </c>
      <c r="G51" s="4">
        <v>1633.84</v>
      </c>
      <c r="H51" s="4">
        <v>1.18</v>
      </c>
    </row>
    <row r="52" spans="2:8">
      <c r="B52" s="1" t="s">
        <v>2786</v>
      </c>
      <c r="C52" s="11" t="s">
        <v>151</v>
      </c>
      <c r="D52" s="1" t="s">
        <v>500</v>
      </c>
      <c r="F52" s="4">
        <v>1350000</v>
      </c>
      <c r="G52" s="4">
        <v>1633.84</v>
      </c>
      <c r="H52" s="4">
        <v>1.18</v>
      </c>
    </row>
    <row r="53" spans="2:8">
      <c r="B53" s="1" t="s">
        <v>3120</v>
      </c>
      <c r="C53" s="11" t="s">
        <v>151</v>
      </c>
      <c r="D53" s="1" t="s">
        <v>442</v>
      </c>
      <c r="E53" s="1" t="s">
        <v>711</v>
      </c>
      <c r="F53" s="4">
        <v>1100000</v>
      </c>
      <c r="G53" s="4">
        <v>1542.64</v>
      </c>
      <c r="H53" s="4">
        <v>1.1200000000000001</v>
      </c>
    </row>
    <row r="54" spans="2:8">
      <c r="B54" s="1" t="s">
        <v>2810</v>
      </c>
      <c r="C54" s="11" t="s">
        <v>151</v>
      </c>
      <c r="D54" s="1" t="s">
        <v>454</v>
      </c>
      <c r="E54" s="1" t="s">
        <v>455</v>
      </c>
      <c r="F54" s="4">
        <v>319912</v>
      </c>
      <c r="G54" s="4">
        <v>1523.26</v>
      </c>
      <c r="H54" s="4">
        <v>1.1000000000000001</v>
      </c>
    </row>
    <row r="55" spans="2:8">
      <c r="B55" s="1" t="s">
        <v>712</v>
      </c>
      <c r="C55" s="11" t="s">
        <v>151</v>
      </c>
      <c r="D55" s="1" t="s">
        <v>520</v>
      </c>
      <c r="E55" s="1" t="s">
        <v>713</v>
      </c>
      <c r="F55" s="4">
        <v>565698</v>
      </c>
      <c r="G55" s="4">
        <v>1475.06</v>
      </c>
      <c r="H55" s="4">
        <v>1.07</v>
      </c>
    </row>
    <row r="56" spans="2:8">
      <c r="B56" s="1" t="s">
        <v>3121</v>
      </c>
      <c r="C56" s="11" t="s">
        <v>151</v>
      </c>
      <c r="D56" s="1" t="s">
        <v>497</v>
      </c>
      <c r="E56" s="1" t="s">
        <v>714</v>
      </c>
      <c r="F56" s="4">
        <v>73918</v>
      </c>
      <c r="G56" s="4">
        <v>1353.51</v>
      </c>
      <c r="H56" s="4">
        <v>0.98</v>
      </c>
    </row>
    <row r="57" spans="2:8">
      <c r="B57" s="1" t="s">
        <v>3122</v>
      </c>
      <c r="C57" s="11" t="s">
        <v>151</v>
      </c>
      <c r="D57" s="1" t="s">
        <v>554</v>
      </c>
      <c r="E57" s="1" t="s">
        <v>715</v>
      </c>
      <c r="F57" s="4">
        <v>5165</v>
      </c>
      <c r="G57" s="4">
        <v>1305.45</v>
      </c>
      <c r="H57" s="4">
        <v>0.95</v>
      </c>
    </row>
    <row r="58" spans="2:8">
      <c r="B58" s="1" t="s">
        <v>3123</v>
      </c>
      <c r="C58" s="11" t="s">
        <v>151</v>
      </c>
      <c r="D58" s="1" t="s">
        <v>499</v>
      </c>
      <c r="E58" s="1" t="s">
        <v>716</v>
      </c>
      <c r="F58" s="4">
        <v>175600</v>
      </c>
      <c r="G58" s="4">
        <v>1203.04</v>
      </c>
      <c r="H58" s="4">
        <v>0.87</v>
      </c>
    </row>
    <row r="59" spans="2:8">
      <c r="B59" s="1" t="s">
        <v>3124</v>
      </c>
      <c r="C59" s="11" t="s">
        <v>151</v>
      </c>
      <c r="D59" s="1" t="s">
        <v>520</v>
      </c>
      <c r="E59" s="1" t="s">
        <v>717</v>
      </c>
      <c r="F59" s="4">
        <v>41000</v>
      </c>
      <c r="G59" s="4">
        <v>1113.48</v>
      </c>
      <c r="H59" s="4">
        <v>0.81</v>
      </c>
    </row>
    <row r="60" spans="2:8">
      <c r="B60" s="1" t="s">
        <v>3125</v>
      </c>
      <c r="C60" s="11" t="s">
        <v>151</v>
      </c>
      <c r="D60" s="1" t="s">
        <v>497</v>
      </c>
      <c r="E60" s="1" t="s">
        <v>718</v>
      </c>
      <c r="F60" s="4">
        <v>40000</v>
      </c>
      <c r="G60" s="4">
        <v>1021.08</v>
      </c>
      <c r="H60" s="4">
        <v>0.74</v>
      </c>
    </row>
    <row r="61" spans="2:8">
      <c r="B61" s="1" t="s">
        <v>3126</v>
      </c>
      <c r="C61" s="11" t="s">
        <v>151</v>
      </c>
      <c r="D61" s="1" t="s">
        <v>554</v>
      </c>
      <c r="E61" s="1" t="s">
        <v>719</v>
      </c>
      <c r="F61" s="4">
        <v>290455</v>
      </c>
      <c r="G61" s="4">
        <v>1012.67</v>
      </c>
      <c r="H61" s="4">
        <v>0.73</v>
      </c>
    </row>
    <row r="62" spans="2:8">
      <c r="B62" s="1" t="s">
        <v>3127</v>
      </c>
      <c r="C62" s="11" t="s">
        <v>151</v>
      </c>
      <c r="D62" s="1" t="s">
        <v>497</v>
      </c>
      <c r="E62" s="1" t="s">
        <v>720</v>
      </c>
      <c r="F62" s="4">
        <v>94731</v>
      </c>
      <c r="G62" s="4">
        <v>385.18</v>
      </c>
      <c r="H62" s="4">
        <v>0.28000000000000003</v>
      </c>
    </row>
    <row r="63" spans="2:8" ht="13">
      <c r="B63" s="2" t="s">
        <v>161</v>
      </c>
      <c r="C63" s="12"/>
      <c r="D63" s="2"/>
      <c r="E63" s="2"/>
      <c r="F63" s="14"/>
      <c r="G63" s="14">
        <f>SUM(G12:G62)</f>
        <v>131151.27999999997</v>
      </c>
      <c r="H63" s="14">
        <f>SUM(H12:H62)</f>
        <v>94.960000000000022</v>
      </c>
    </row>
    <row r="64" spans="2:8" ht="13">
      <c r="B64" s="2" t="s">
        <v>244</v>
      </c>
      <c r="C64" s="12"/>
      <c r="D64" s="2"/>
      <c r="E64" s="2"/>
      <c r="F64" s="14"/>
      <c r="G64" s="14">
        <v>4693.21</v>
      </c>
      <c r="H64" s="14">
        <v>3.4</v>
      </c>
    </row>
    <row r="65" spans="2:8" ht="13">
      <c r="B65" s="2" t="s">
        <v>154</v>
      </c>
      <c r="C65" s="12"/>
      <c r="D65" s="2"/>
      <c r="E65" s="2"/>
      <c r="F65" s="14"/>
      <c r="G65" s="14">
        <v>135844.49</v>
      </c>
      <c r="H65" s="14">
        <v>98.36</v>
      </c>
    </row>
    <row r="66" spans="2:8" ht="13">
      <c r="B66" s="2" t="s">
        <v>155</v>
      </c>
      <c r="C66" s="12"/>
      <c r="D66" s="2"/>
      <c r="E66" s="2"/>
      <c r="F66" s="14"/>
      <c r="G66" s="14">
        <v>2239.6060932000028</v>
      </c>
      <c r="H66" s="14">
        <v>1.6400000000000006</v>
      </c>
    </row>
    <row r="67" spans="2:8" ht="13">
      <c r="B67" s="2" t="s">
        <v>162</v>
      </c>
      <c r="C67" s="12"/>
      <c r="D67" s="2"/>
      <c r="E67" s="2"/>
      <c r="F67" s="14"/>
      <c r="G67" s="14">
        <v>138084.0960932</v>
      </c>
      <c r="H67" s="14">
        <v>100</v>
      </c>
    </row>
    <row r="68" spans="2:8">
      <c r="B68" s="1" t="s">
        <v>163</v>
      </c>
    </row>
    <row r="69" spans="2:8" ht="13">
      <c r="B69" s="2" t="s">
        <v>164</v>
      </c>
    </row>
    <row r="70" spans="2:8" ht="13">
      <c r="B70" s="2" t="s">
        <v>165</v>
      </c>
      <c r="C70" s="11" t="s">
        <v>166</v>
      </c>
    </row>
    <row r="71" spans="2:8" ht="13">
      <c r="B71" s="2" t="s">
        <v>169</v>
      </c>
      <c r="C71" s="11" t="s">
        <v>168</v>
      </c>
    </row>
    <row r="72" spans="2:8" ht="13">
      <c r="B72" s="2" t="s">
        <v>170</v>
      </c>
      <c r="C72" s="11" t="s">
        <v>168</v>
      </c>
    </row>
    <row r="73" spans="2:8" ht="13">
      <c r="B73" s="2" t="s">
        <v>171</v>
      </c>
      <c r="C73" s="11" t="s">
        <v>172</v>
      </c>
    </row>
    <row r="74" spans="2:8" ht="13">
      <c r="B74" s="2" t="s">
        <v>721</v>
      </c>
      <c r="C74" s="12"/>
    </row>
    <row r="75" spans="2:8" ht="13">
      <c r="B75" s="2" t="s">
        <v>722</v>
      </c>
      <c r="C75" s="12"/>
    </row>
    <row r="76" spans="2:8" ht="13">
      <c r="B76" s="2" t="s">
        <v>723</v>
      </c>
      <c r="C76" s="12"/>
    </row>
    <row r="77" spans="2:8" ht="13">
      <c r="B77" s="2" t="s">
        <v>724</v>
      </c>
      <c r="C77" s="12"/>
    </row>
    <row r="78" spans="2:8" ht="13">
      <c r="B78" s="2" t="s">
        <v>725</v>
      </c>
      <c r="C78" s="12"/>
    </row>
    <row r="79" spans="2:8" ht="13">
      <c r="B79" s="2" t="s">
        <v>726</v>
      </c>
      <c r="C79" s="12"/>
    </row>
    <row r="80" spans="2:8" ht="13">
      <c r="B80" s="2" t="s">
        <v>727</v>
      </c>
      <c r="C80" s="12"/>
    </row>
    <row r="81" spans="2:6" ht="13">
      <c r="B81" s="2" t="s">
        <v>728</v>
      </c>
      <c r="C81" s="12"/>
    </row>
    <row r="82" spans="2:6" ht="13">
      <c r="B82" s="2" t="s">
        <v>3943</v>
      </c>
      <c r="C82" s="12"/>
    </row>
    <row r="83" spans="2:6">
      <c r="B83" s="1" t="s">
        <v>182</v>
      </c>
    </row>
    <row r="84" spans="2:6">
      <c r="B84" s="1" t="s">
        <v>411</v>
      </c>
    </row>
    <row r="86" spans="2:6" ht="14.5">
      <c r="B86" s="284" t="s">
        <v>2639</v>
      </c>
      <c r="C86" s="284"/>
      <c r="D86" s="284"/>
      <c r="E86" s="284"/>
      <c r="F86" s="284"/>
    </row>
    <row r="88" spans="2:6" ht="14.5">
      <c r="B88" s="39" t="s">
        <v>412</v>
      </c>
      <c r="C88" s="41"/>
    </row>
    <row r="89" spans="2:6" ht="14.5">
      <c r="B89" s="39" t="s">
        <v>3982</v>
      </c>
      <c r="C89" s="42" t="s">
        <v>413</v>
      </c>
    </row>
    <row r="90" spans="2:6" ht="14.5">
      <c r="B90" s="16" t="s">
        <v>414</v>
      </c>
      <c r="C90" s="17" t="s">
        <v>415</v>
      </c>
    </row>
    <row r="91" spans="2:6" ht="14.5">
      <c r="B91" s="16" t="s">
        <v>3983</v>
      </c>
      <c r="C91" s="17" t="s">
        <v>415</v>
      </c>
    </row>
    <row r="92" spans="2:6" ht="14.5">
      <c r="B92" s="16" t="s">
        <v>416</v>
      </c>
      <c r="C92" s="17" t="s">
        <v>415</v>
      </c>
    </row>
    <row r="93" spans="2:6" ht="14.5">
      <c r="B93" s="16" t="s">
        <v>417</v>
      </c>
      <c r="C93" s="17" t="s">
        <v>415</v>
      </c>
    </row>
    <row r="94" spans="2:6" ht="14.5">
      <c r="B94" s="16" t="s">
        <v>418</v>
      </c>
      <c r="C94" s="17" t="s">
        <v>415</v>
      </c>
    </row>
    <row r="95" spans="2:6" ht="14.5">
      <c r="B95" s="16" t="s">
        <v>419</v>
      </c>
      <c r="C95" s="17" t="s">
        <v>415</v>
      </c>
    </row>
    <row r="96" spans="2:6" ht="14.5">
      <c r="B96" s="39" t="s">
        <v>420</v>
      </c>
      <c r="C96" s="41" t="s">
        <v>415</v>
      </c>
    </row>
    <row r="98" spans="2:7" ht="14.5">
      <c r="B98" s="16" t="s">
        <v>191</v>
      </c>
      <c r="C98" s="17"/>
      <c r="D98" s="16"/>
    </row>
    <row r="99" spans="2:7" ht="29">
      <c r="B99" s="19" t="s">
        <v>192</v>
      </c>
      <c r="C99" s="18" t="s">
        <v>193</v>
      </c>
      <c r="D99" s="19" t="s">
        <v>194</v>
      </c>
    </row>
    <row r="100" spans="2:7" ht="14.5">
      <c r="B100" s="16" t="s">
        <v>168</v>
      </c>
      <c r="C100" s="17" t="s">
        <v>168</v>
      </c>
      <c r="D100" s="16" t="s">
        <v>168</v>
      </c>
    </row>
    <row r="102" spans="2:7" ht="13">
      <c r="B102" s="20" t="s">
        <v>195</v>
      </c>
      <c r="C102" s="21">
        <v>46173</v>
      </c>
      <c r="D102" s="22"/>
      <c r="E102" s="23"/>
      <c r="F102" s="24"/>
    </row>
    <row r="103" spans="2:7" ht="13">
      <c r="B103" s="20" t="s">
        <v>196</v>
      </c>
      <c r="C103" s="25" t="s">
        <v>197</v>
      </c>
      <c r="D103" s="20" t="s">
        <v>198</v>
      </c>
      <c r="E103" s="26" t="s">
        <v>199</v>
      </c>
      <c r="F103" s="27" t="s">
        <v>200</v>
      </c>
      <c r="G103" s="14"/>
    </row>
    <row r="104" spans="2:7">
      <c r="B104" s="28" t="s">
        <v>168</v>
      </c>
      <c r="C104" s="29" t="s">
        <v>168</v>
      </c>
      <c r="D104" s="28" t="s">
        <v>168</v>
      </c>
      <c r="E104" s="30" t="s">
        <v>168</v>
      </c>
      <c r="F104" s="31" t="s">
        <v>168</v>
      </c>
    </row>
    <row r="107" spans="2:7" ht="13">
      <c r="B107" s="2" t="s">
        <v>201</v>
      </c>
    </row>
    <row r="108" spans="2:7" ht="13">
      <c r="B108" s="2"/>
    </row>
    <row r="109" spans="2:7" ht="13">
      <c r="B109" s="2" t="s">
        <v>202</v>
      </c>
    </row>
    <row r="110" spans="2:7" ht="13">
      <c r="B110" s="20" t="s">
        <v>203</v>
      </c>
      <c r="C110" s="25" t="s">
        <v>204</v>
      </c>
      <c r="D110" s="2"/>
    </row>
    <row r="111" spans="2:7">
      <c r="B111" s="22" t="s">
        <v>168</v>
      </c>
      <c r="C111" s="32" t="s">
        <v>168</v>
      </c>
    </row>
    <row r="113" spans="2:7" ht="13">
      <c r="B113" s="20" t="s">
        <v>205</v>
      </c>
      <c r="C113" s="25" t="s">
        <v>204</v>
      </c>
    </row>
    <row r="114" spans="2:7">
      <c r="B114" s="22" t="s">
        <v>168</v>
      </c>
      <c r="C114" s="32" t="s">
        <v>168</v>
      </c>
    </row>
    <row r="116" spans="2:7" ht="13">
      <c r="B116" s="20" t="s">
        <v>206</v>
      </c>
      <c r="C116" s="25" t="s">
        <v>207</v>
      </c>
    </row>
    <row r="117" spans="2:7">
      <c r="B117" s="22" t="s">
        <v>168</v>
      </c>
      <c r="C117" s="32" t="s">
        <v>168</v>
      </c>
    </row>
    <row r="119" spans="2:7" ht="13">
      <c r="B119" s="26" t="s">
        <v>208</v>
      </c>
      <c r="C119" s="25" t="s">
        <v>207</v>
      </c>
    </row>
    <row r="120" spans="2:7">
      <c r="B120" s="23" t="s">
        <v>168</v>
      </c>
      <c r="C120" s="32" t="s">
        <v>168</v>
      </c>
    </row>
    <row r="122" spans="2:7" ht="13">
      <c r="B122" s="20" t="s">
        <v>209</v>
      </c>
      <c r="C122" s="25" t="s">
        <v>168</v>
      </c>
    </row>
    <row r="124" spans="2:7" ht="13">
      <c r="B124" s="20" t="s">
        <v>210</v>
      </c>
      <c r="C124" s="21">
        <v>46173</v>
      </c>
      <c r="D124" s="22"/>
      <c r="E124" s="23"/>
      <c r="F124" s="24"/>
    </row>
    <row r="125" spans="2:7" ht="13">
      <c r="B125" s="20" t="s">
        <v>196</v>
      </c>
      <c r="C125" s="25" t="s">
        <v>197</v>
      </c>
      <c r="D125" s="20" t="s">
        <v>198</v>
      </c>
      <c r="E125" s="26" t="s">
        <v>199</v>
      </c>
      <c r="F125" s="27" t="s">
        <v>200</v>
      </c>
      <c r="G125" s="14"/>
    </row>
    <row r="126" spans="2:7">
      <c r="B126" s="28" t="s">
        <v>168</v>
      </c>
      <c r="C126" s="29" t="s">
        <v>168</v>
      </c>
      <c r="D126" s="28" t="s">
        <v>168</v>
      </c>
      <c r="E126" s="30" t="s">
        <v>168</v>
      </c>
      <c r="F126" s="31" t="s">
        <v>168</v>
      </c>
    </row>
    <row r="127" spans="2:7" ht="13">
      <c r="B127" s="2" t="s">
        <v>201</v>
      </c>
    </row>
    <row r="128" spans="2:7" ht="13">
      <c r="B128" s="2"/>
    </row>
    <row r="129" spans="2:4" ht="13">
      <c r="B129" s="2" t="s">
        <v>202</v>
      </c>
    </row>
    <row r="130" spans="2:4" ht="13">
      <c r="B130" s="20" t="s">
        <v>203</v>
      </c>
      <c r="C130" s="25" t="s">
        <v>204</v>
      </c>
      <c r="D130" s="2"/>
    </row>
    <row r="131" spans="2:4">
      <c r="B131" s="22" t="s">
        <v>168</v>
      </c>
      <c r="C131" s="32" t="s">
        <v>168</v>
      </c>
    </row>
    <row r="133" spans="2:4" ht="13">
      <c r="B133" s="20" t="s">
        <v>205</v>
      </c>
      <c r="C133" s="25" t="s">
        <v>204</v>
      </c>
    </row>
    <row r="134" spans="2:4">
      <c r="B134" s="22" t="s">
        <v>168</v>
      </c>
      <c r="C134" s="32" t="s">
        <v>168</v>
      </c>
    </row>
    <row r="136" spans="2:4" ht="13">
      <c r="B136" s="20" t="s">
        <v>206</v>
      </c>
      <c r="C136" s="25" t="s">
        <v>207</v>
      </c>
    </row>
    <row r="137" spans="2:4">
      <c r="B137" s="22" t="s">
        <v>168</v>
      </c>
      <c r="C137" s="32" t="s">
        <v>168</v>
      </c>
    </row>
    <row r="139" spans="2:4" ht="13">
      <c r="B139" s="26" t="s">
        <v>208</v>
      </c>
      <c r="C139" s="25" t="s">
        <v>207</v>
      </c>
    </row>
    <row r="140" spans="2:4">
      <c r="B140" s="23" t="s">
        <v>168</v>
      </c>
      <c r="C140" s="32" t="s">
        <v>168</v>
      </c>
    </row>
    <row r="142" spans="2:4" ht="13">
      <c r="B142" s="20" t="s">
        <v>209</v>
      </c>
      <c r="C142" s="25" t="s">
        <v>168</v>
      </c>
    </row>
    <row r="145" spans="2:80" ht="13">
      <c r="B145" s="2" t="s">
        <v>211</v>
      </c>
    </row>
    <row r="147" spans="2:80" ht="13">
      <c r="B147" s="20" t="s">
        <v>196</v>
      </c>
      <c r="C147" s="25" t="s">
        <v>212</v>
      </c>
      <c r="D147" s="20" t="s">
        <v>213</v>
      </c>
      <c r="E147" s="20" t="s">
        <v>214</v>
      </c>
      <c r="F147" s="14"/>
    </row>
    <row r="148" spans="2:80">
      <c r="B148" s="22" t="s">
        <v>168</v>
      </c>
      <c r="C148" s="32" t="s">
        <v>168</v>
      </c>
      <c r="D148" s="22" t="s">
        <v>168</v>
      </c>
      <c r="E148" s="22" t="s">
        <v>168</v>
      </c>
    </row>
    <row r="151" spans="2:80" ht="13">
      <c r="B151" s="2" t="s">
        <v>215</v>
      </c>
      <c r="C151" s="12" t="s">
        <v>168</v>
      </c>
      <c r="D151" s="2"/>
      <c r="E151" s="2"/>
      <c r="F151" s="14"/>
      <c r="G151" s="14"/>
      <c r="H151" s="14"/>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row>
    <row r="153" spans="2:80" ht="13">
      <c r="B153" s="2" t="s">
        <v>216</v>
      </c>
    </row>
    <row r="155" spans="2:80" ht="13">
      <c r="B155" s="20" t="s">
        <v>217</v>
      </c>
      <c r="C155" s="25" t="s">
        <v>204</v>
      </c>
      <c r="D155" s="2"/>
    </row>
    <row r="156" spans="2:80">
      <c r="B156" s="22" t="s">
        <v>168</v>
      </c>
      <c r="C156" s="32" t="s">
        <v>168</v>
      </c>
    </row>
    <row r="159" spans="2:80" ht="13">
      <c r="B159" s="20" t="s">
        <v>218</v>
      </c>
      <c r="C159" s="25" t="s">
        <v>219</v>
      </c>
      <c r="D159" s="2"/>
    </row>
    <row r="160" spans="2:80">
      <c r="B160" s="22" t="s">
        <v>168</v>
      </c>
      <c r="C160" s="32" t="s">
        <v>168</v>
      </c>
    </row>
    <row r="163" spans="2:80" ht="13">
      <c r="B163" s="2" t="s">
        <v>220</v>
      </c>
    </row>
    <row r="166" spans="2:80" ht="13">
      <c r="B166" s="2" t="s">
        <v>221</v>
      </c>
    </row>
    <row r="168" spans="2:80" ht="13">
      <c r="B168" s="20" t="s">
        <v>196</v>
      </c>
      <c r="C168" s="25" t="s">
        <v>222</v>
      </c>
      <c r="D168" s="20" t="s">
        <v>212</v>
      </c>
      <c r="E168" s="20" t="s">
        <v>213</v>
      </c>
      <c r="F168" s="27" t="s">
        <v>214</v>
      </c>
      <c r="G168" s="14"/>
    </row>
    <row r="169" spans="2:80">
      <c r="B169" s="22" t="s">
        <v>168</v>
      </c>
      <c r="C169" s="32" t="s">
        <v>168</v>
      </c>
      <c r="D169" s="22" t="s">
        <v>168</v>
      </c>
      <c r="E169" s="22" t="s">
        <v>168</v>
      </c>
      <c r="F169" s="33" t="s">
        <v>168</v>
      </c>
    </row>
    <row r="172" spans="2:80" ht="13">
      <c r="B172" s="2" t="s">
        <v>215</v>
      </c>
      <c r="C172" s="12" t="s">
        <v>168</v>
      </c>
      <c r="D172" s="2"/>
      <c r="E172" s="2"/>
      <c r="F172" s="14"/>
      <c r="G172" s="14"/>
      <c r="H172" s="14"/>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row>
    <row r="174" spans="2:80" ht="13">
      <c r="B174" s="2" t="s">
        <v>216</v>
      </c>
    </row>
    <row r="176" spans="2:80" ht="13">
      <c r="B176" s="20" t="s">
        <v>217</v>
      </c>
      <c r="C176" s="25" t="s">
        <v>204</v>
      </c>
      <c r="D176" s="2"/>
    </row>
    <row r="177" spans="2:7">
      <c r="B177" s="22" t="s">
        <v>168</v>
      </c>
      <c r="C177" s="32" t="s">
        <v>168</v>
      </c>
    </row>
    <row r="180" spans="2:7" ht="13">
      <c r="B180" s="20" t="s">
        <v>218</v>
      </c>
      <c r="C180" s="25" t="s">
        <v>219</v>
      </c>
      <c r="D180" s="2"/>
    </row>
    <row r="181" spans="2:7">
      <c r="B181" s="22" t="s">
        <v>168</v>
      </c>
      <c r="C181" s="32" t="s">
        <v>168</v>
      </c>
    </row>
    <row r="184" spans="2:7" ht="13">
      <c r="B184" s="2" t="s">
        <v>220</v>
      </c>
    </row>
    <row r="187" spans="2:7" ht="13">
      <c r="B187" s="2" t="s">
        <v>223</v>
      </c>
    </row>
    <row r="188" spans="2:7" ht="13">
      <c r="B188" s="20" t="s">
        <v>196</v>
      </c>
      <c r="C188" s="25" t="s">
        <v>224</v>
      </c>
      <c r="D188" s="20" t="s">
        <v>225</v>
      </c>
      <c r="E188" s="20" t="s">
        <v>226</v>
      </c>
      <c r="F188" s="27" t="s">
        <v>227</v>
      </c>
      <c r="G188" s="14"/>
    </row>
    <row r="189" spans="2:7">
      <c r="B189" s="22" t="s">
        <v>168</v>
      </c>
      <c r="C189" s="32" t="s">
        <v>168</v>
      </c>
      <c r="D189" s="22" t="s">
        <v>168</v>
      </c>
      <c r="E189" s="22" t="s">
        <v>168</v>
      </c>
      <c r="F189" s="33" t="s">
        <v>168</v>
      </c>
    </row>
    <row r="190" spans="2:7">
      <c r="B190" s="1" t="s">
        <v>2576</v>
      </c>
    </row>
  </sheetData>
  <mergeCells count="4">
    <mergeCell ref="B1:E1"/>
    <mergeCell ref="C3:C7"/>
    <mergeCell ref="D3:D7"/>
    <mergeCell ref="B86:F86"/>
  </mergeCells>
  <hyperlinks>
    <hyperlink ref="A1" location="Index!A1" display="Index" xr:uid="{CF05DDED-67D1-40D6-8BE2-FABF320BFED9}"/>
  </hyperlink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B92B2-85A0-4D52-9A8E-ED8CFB0077D6}">
  <sheetPr codeName="Sheet126"/>
  <dimension ref="A1:CB215"/>
  <sheetViews>
    <sheetView workbookViewId="0">
      <selection activeCell="B12" sqref="B12"/>
    </sheetView>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117</v>
      </c>
      <c r="C1" s="276"/>
      <c r="D1" s="276"/>
      <c r="E1" s="276"/>
    </row>
    <row r="3" spans="1:9" ht="14.5">
      <c r="B3" s="5" t="s">
        <v>117</v>
      </c>
      <c r="C3" s="277"/>
      <c r="D3" s="283"/>
    </row>
    <row r="4" spans="1:9" ht="14.5">
      <c r="B4" s="7" t="s">
        <v>730</v>
      </c>
      <c r="C4" s="277"/>
      <c r="D4" s="283"/>
    </row>
    <row r="5" spans="1:9" ht="14.5">
      <c r="B5" s="7" t="s">
        <v>140</v>
      </c>
      <c r="C5" s="277"/>
      <c r="D5" s="283"/>
    </row>
    <row r="6" spans="1:9" ht="14.5">
      <c r="B6" s="16" t="s">
        <v>731</v>
      </c>
      <c r="C6" s="277"/>
      <c r="D6" s="283"/>
    </row>
    <row r="7" spans="1:9" ht="14.5">
      <c r="B7" s="16" t="s">
        <v>732</v>
      </c>
      <c r="C7" s="277"/>
      <c r="D7" s="283"/>
    </row>
    <row r="8" spans="1:9" ht="29">
      <c r="B8" s="7" t="s">
        <v>143</v>
      </c>
      <c r="C8" s="36" t="s">
        <v>144</v>
      </c>
      <c r="D8" s="36" t="s">
        <v>145</v>
      </c>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3128</v>
      </c>
      <c r="C15" s="11" t="s">
        <v>151</v>
      </c>
      <c r="D15" s="1" t="s">
        <v>435</v>
      </c>
      <c r="E15" s="1" t="s">
        <v>733</v>
      </c>
      <c r="F15" s="4">
        <v>40042</v>
      </c>
      <c r="G15" s="4">
        <v>732.37</v>
      </c>
      <c r="H15" s="4">
        <v>9.8699999999999992</v>
      </c>
    </row>
    <row r="16" spans="1:9">
      <c r="B16" s="1" t="s">
        <v>2829</v>
      </c>
      <c r="C16" s="11" t="s">
        <v>151</v>
      </c>
      <c r="D16" s="1" t="s">
        <v>442</v>
      </c>
      <c r="E16" s="1" t="s">
        <v>615</v>
      </c>
      <c r="F16" s="4">
        <v>52510</v>
      </c>
      <c r="G16" s="4">
        <v>693.76</v>
      </c>
      <c r="H16" s="4">
        <v>9.35</v>
      </c>
    </row>
    <row r="17" spans="2:8">
      <c r="B17" s="1" t="s">
        <v>3129</v>
      </c>
      <c r="C17" s="11" t="s">
        <v>151</v>
      </c>
      <c r="D17" s="1" t="s">
        <v>479</v>
      </c>
      <c r="E17" s="1" t="s">
        <v>734</v>
      </c>
      <c r="F17" s="4">
        <v>15317</v>
      </c>
      <c r="G17" s="4">
        <v>624.4</v>
      </c>
      <c r="H17" s="4">
        <v>8.41</v>
      </c>
    </row>
    <row r="18" spans="2:8">
      <c r="B18" s="1" t="s">
        <v>3023</v>
      </c>
      <c r="C18" s="11" t="s">
        <v>151</v>
      </c>
      <c r="D18" s="1" t="s">
        <v>444</v>
      </c>
      <c r="E18" s="1" t="s">
        <v>445</v>
      </c>
      <c r="F18" s="4">
        <v>61847</v>
      </c>
      <c r="G18" s="4">
        <v>239.29</v>
      </c>
      <c r="H18" s="4">
        <v>3.22</v>
      </c>
    </row>
    <row r="19" spans="2:8">
      <c r="B19" s="1" t="s">
        <v>3130</v>
      </c>
      <c r="C19" s="11" t="s">
        <v>151</v>
      </c>
      <c r="D19" s="1" t="s">
        <v>461</v>
      </c>
      <c r="E19" s="1" t="s">
        <v>735</v>
      </c>
      <c r="F19" s="4">
        <v>325815</v>
      </c>
      <c r="G19" s="4">
        <v>185.68</v>
      </c>
      <c r="H19" s="4">
        <v>2.5</v>
      </c>
    </row>
    <row r="20" spans="2:8">
      <c r="B20" s="1" t="s">
        <v>3100</v>
      </c>
      <c r="C20" s="11" t="s">
        <v>151</v>
      </c>
      <c r="D20" s="1" t="s">
        <v>554</v>
      </c>
      <c r="E20" s="1" t="s">
        <v>688</v>
      </c>
      <c r="F20" s="4">
        <v>1544</v>
      </c>
      <c r="G20" s="4">
        <v>177.28</v>
      </c>
      <c r="H20" s="4">
        <v>2.39</v>
      </c>
    </row>
    <row r="21" spans="2:8">
      <c r="B21" s="1" t="s">
        <v>2822</v>
      </c>
      <c r="C21" s="11" t="s">
        <v>151</v>
      </c>
      <c r="D21" s="1" t="s">
        <v>552</v>
      </c>
      <c r="E21" s="1" t="s">
        <v>619</v>
      </c>
      <c r="F21" s="4">
        <v>9624</v>
      </c>
      <c r="G21" s="4">
        <v>173.67</v>
      </c>
      <c r="H21" s="4">
        <v>2.34</v>
      </c>
    </row>
    <row r="22" spans="2:8">
      <c r="B22" s="1" t="s">
        <v>3025</v>
      </c>
      <c r="C22" s="11" t="s">
        <v>151</v>
      </c>
      <c r="D22" s="1" t="s">
        <v>444</v>
      </c>
      <c r="E22" s="1" t="s">
        <v>452</v>
      </c>
      <c r="F22" s="4">
        <v>59084</v>
      </c>
      <c r="G22" s="4">
        <v>171.67</v>
      </c>
      <c r="H22" s="4">
        <v>2.31</v>
      </c>
    </row>
    <row r="23" spans="2:8">
      <c r="B23" s="1" t="s">
        <v>3131</v>
      </c>
      <c r="C23" s="11" t="s">
        <v>151</v>
      </c>
      <c r="D23" s="1" t="s">
        <v>461</v>
      </c>
      <c r="E23" s="1" t="s">
        <v>736</v>
      </c>
      <c r="F23" s="4">
        <v>39182</v>
      </c>
      <c r="G23" s="4">
        <v>163.29</v>
      </c>
      <c r="H23" s="4">
        <v>2.2000000000000002</v>
      </c>
    </row>
    <row r="24" spans="2:8">
      <c r="B24" s="1" t="s">
        <v>3095</v>
      </c>
      <c r="C24" s="11" t="s">
        <v>151</v>
      </c>
      <c r="D24" s="1" t="s">
        <v>554</v>
      </c>
      <c r="E24" s="1" t="s">
        <v>635</v>
      </c>
      <c r="F24" s="4">
        <v>4966</v>
      </c>
      <c r="G24" s="4">
        <v>155.06</v>
      </c>
      <c r="H24" s="4">
        <v>2.09</v>
      </c>
    </row>
    <row r="25" spans="2:8">
      <c r="B25" s="1" t="s">
        <v>3020</v>
      </c>
      <c r="C25" s="11" t="s">
        <v>151</v>
      </c>
      <c r="D25" s="1" t="s">
        <v>435</v>
      </c>
      <c r="E25" s="1" t="s">
        <v>436</v>
      </c>
      <c r="F25" s="4">
        <v>34742</v>
      </c>
      <c r="G25" s="4">
        <v>153.58000000000001</v>
      </c>
      <c r="H25" s="4">
        <v>2.0699999999999998</v>
      </c>
    </row>
    <row r="26" spans="2:8">
      <c r="B26" s="1" t="s">
        <v>3132</v>
      </c>
      <c r="C26" s="11" t="s">
        <v>151</v>
      </c>
      <c r="D26" s="1" t="s">
        <v>466</v>
      </c>
      <c r="E26" s="1" t="s">
        <v>737</v>
      </c>
      <c r="F26" s="4">
        <v>7154</v>
      </c>
      <c r="G26" s="4">
        <v>140.02000000000001</v>
      </c>
      <c r="H26" s="4">
        <v>1.89</v>
      </c>
    </row>
    <row r="27" spans="2:8">
      <c r="B27" s="1" t="s">
        <v>691</v>
      </c>
      <c r="C27" s="11" t="s">
        <v>151</v>
      </c>
      <c r="D27" s="1" t="s">
        <v>454</v>
      </c>
      <c r="E27" s="1" t="s">
        <v>692</v>
      </c>
      <c r="F27" s="4">
        <v>50677</v>
      </c>
      <c r="G27" s="4">
        <v>134.5</v>
      </c>
      <c r="H27" s="4">
        <v>1.81</v>
      </c>
    </row>
    <row r="28" spans="2:8">
      <c r="B28" s="1" t="s">
        <v>3133</v>
      </c>
      <c r="C28" s="11" t="s">
        <v>151</v>
      </c>
      <c r="D28" s="1" t="s">
        <v>461</v>
      </c>
      <c r="E28" s="1" t="s">
        <v>738</v>
      </c>
      <c r="F28" s="4">
        <v>341</v>
      </c>
      <c r="G28" s="4">
        <v>131.1</v>
      </c>
      <c r="H28" s="4">
        <v>1.77</v>
      </c>
    </row>
    <row r="29" spans="2:8">
      <c r="B29" s="1" t="s">
        <v>3134</v>
      </c>
      <c r="C29" s="11" t="s">
        <v>151</v>
      </c>
      <c r="D29" s="1" t="s">
        <v>576</v>
      </c>
      <c r="E29" s="1" t="s">
        <v>739</v>
      </c>
      <c r="F29" s="4">
        <v>2951</v>
      </c>
      <c r="G29" s="4">
        <v>129.99</v>
      </c>
      <c r="H29" s="4">
        <v>1.75</v>
      </c>
    </row>
    <row r="30" spans="2:8">
      <c r="B30" s="1" t="s">
        <v>3135</v>
      </c>
      <c r="C30" s="11" t="s">
        <v>151</v>
      </c>
      <c r="D30" s="1" t="s">
        <v>559</v>
      </c>
      <c r="E30" s="1" t="s">
        <v>740</v>
      </c>
      <c r="F30" s="4">
        <v>13987</v>
      </c>
      <c r="G30" s="4">
        <v>129.86000000000001</v>
      </c>
      <c r="H30" s="4">
        <v>1.75</v>
      </c>
    </row>
    <row r="31" spans="2:8">
      <c r="B31" s="1" t="s">
        <v>3136</v>
      </c>
      <c r="C31" s="11" t="s">
        <v>151</v>
      </c>
      <c r="D31" s="1" t="s">
        <v>741</v>
      </c>
      <c r="E31" s="1" t="s">
        <v>742</v>
      </c>
      <c r="F31" s="4">
        <v>76799</v>
      </c>
      <c r="G31" s="4">
        <v>119.38</v>
      </c>
      <c r="H31" s="4">
        <v>1.61</v>
      </c>
    </row>
    <row r="32" spans="2:8">
      <c r="B32" s="1" t="s">
        <v>2797</v>
      </c>
      <c r="C32" s="11" t="s">
        <v>151</v>
      </c>
      <c r="D32" s="1" t="s">
        <v>559</v>
      </c>
      <c r="E32" s="1" t="s">
        <v>637</v>
      </c>
      <c r="F32" s="4">
        <v>1342</v>
      </c>
      <c r="G32" s="4">
        <v>109.73</v>
      </c>
      <c r="H32" s="4">
        <v>1.48</v>
      </c>
    </row>
    <row r="33" spans="2:8">
      <c r="B33" s="1" t="s">
        <v>3137</v>
      </c>
      <c r="C33" s="11" t="s">
        <v>151</v>
      </c>
      <c r="D33" s="1" t="s">
        <v>435</v>
      </c>
      <c r="E33" s="1" t="s">
        <v>743</v>
      </c>
      <c r="F33" s="4">
        <v>741096</v>
      </c>
      <c r="G33" s="4">
        <v>103.68</v>
      </c>
      <c r="H33" s="4">
        <v>1.4</v>
      </c>
    </row>
    <row r="34" spans="2:8">
      <c r="B34" s="1" t="s">
        <v>3109</v>
      </c>
      <c r="C34" s="11" t="s">
        <v>151</v>
      </c>
      <c r="D34" s="1" t="s">
        <v>442</v>
      </c>
      <c r="E34" s="1" t="s">
        <v>699</v>
      </c>
      <c r="F34" s="4">
        <v>25776</v>
      </c>
      <c r="G34" s="4">
        <v>101.52</v>
      </c>
      <c r="H34" s="4">
        <v>1.37</v>
      </c>
    </row>
    <row r="35" spans="2:8">
      <c r="B35" s="1" t="s">
        <v>3138</v>
      </c>
      <c r="C35" s="11" t="s">
        <v>151</v>
      </c>
      <c r="D35" s="1" t="s">
        <v>466</v>
      </c>
      <c r="E35" s="1" t="s">
        <v>744</v>
      </c>
      <c r="F35" s="4">
        <v>16598</v>
      </c>
      <c r="G35" s="4">
        <v>100.82</v>
      </c>
      <c r="H35" s="4">
        <v>1.36</v>
      </c>
    </row>
    <row r="36" spans="2:8">
      <c r="B36" s="1" t="s">
        <v>745</v>
      </c>
      <c r="C36" s="11" t="s">
        <v>151</v>
      </c>
      <c r="D36" s="1" t="s">
        <v>552</v>
      </c>
      <c r="E36" s="1" t="s">
        <v>746</v>
      </c>
      <c r="F36" s="4">
        <v>95779</v>
      </c>
      <c r="G36" s="4">
        <v>96.13</v>
      </c>
      <c r="H36" s="4">
        <v>1.3</v>
      </c>
    </row>
    <row r="37" spans="2:8">
      <c r="B37" s="1" t="s">
        <v>3139</v>
      </c>
      <c r="C37" s="11" t="s">
        <v>151</v>
      </c>
      <c r="D37" s="1" t="s">
        <v>559</v>
      </c>
      <c r="E37" s="1" t="s">
        <v>747</v>
      </c>
      <c r="F37" s="4">
        <v>9707</v>
      </c>
      <c r="G37" s="4">
        <v>93.68</v>
      </c>
      <c r="H37" s="4">
        <v>1.26</v>
      </c>
    </row>
    <row r="38" spans="2:8">
      <c r="B38" s="1" t="s">
        <v>3140</v>
      </c>
      <c r="C38" s="11" t="s">
        <v>151</v>
      </c>
      <c r="D38" s="1" t="s">
        <v>576</v>
      </c>
      <c r="E38" s="1" t="s">
        <v>748</v>
      </c>
      <c r="F38" s="4">
        <v>20674</v>
      </c>
      <c r="G38" s="4">
        <v>93.52</v>
      </c>
      <c r="H38" s="4">
        <v>1.26</v>
      </c>
    </row>
    <row r="39" spans="2:8">
      <c r="B39" s="1" t="s">
        <v>3110</v>
      </c>
      <c r="C39" s="11" t="s">
        <v>151</v>
      </c>
      <c r="D39" s="1" t="s">
        <v>444</v>
      </c>
      <c r="E39" s="1" t="s">
        <v>700</v>
      </c>
      <c r="F39" s="4">
        <v>21839</v>
      </c>
      <c r="G39" s="4">
        <v>91.89</v>
      </c>
      <c r="H39" s="4">
        <v>1.24</v>
      </c>
    </row>
    <row r="40" spans="2:8">
      <c r="B40" s="1" t="s">
        <v>3141</v>
      </c>
      <c r="C40" s="11" t="s">
        <v>151</v>
      </c>
      <c r="D40" s="1" t="s">
        <v>466</v>
      </c>
      <c r="E40" s="1" t="s">
        <v>749</v>
      </c>
      <c r="F40" s="4">
        <v>2867</v>
      </c>
      <c r="G40" s="4">
        <v>90.06</v>
      </c>
      <c r="H40" s="4">
        <v>1.21</v>
      </c>
    </row>
    <row r="41" spans="2:8">
      <c r="B41" s="1" t="s">
        <v>3142</v>
      </c>
      <c r="C41" s="11" t="s">
        <v>151</v>
      </c>
      <c r="D41" s="1" t="s">
        <v>489</v>
      </c>
      <c r="E41" s="1" t="s">
        <v>750</v>
      </c>
      <c r="F41" s="4">
        <v>5009</v>
      </c>
      <c r="G41" s="4">
        <v>88.72</v>
      </c>
      <c r="H41" s="4">
        <v>1.2</v>
      </c>
    </row>
    <row r="42" spans="2:8">
      <c r="B42" s="1" t="s">
        <v>3143</v>
      </c>
      <c r="C42" s="11" t="s">
        <v>151</v>
      </c>
      <c r="D42" s="1" t="s">
        <v>444</v>
      </c>
      <c r="E42" s="1" t="s">
        <v>751</v>
      </c>
      <c r="F42" s="4">
        <v>14468</v>
      </c>
      <c r="G42" s="4">
        <v>86.09</v>
      </c>
      <c r="H42" s="4">
        <v>1.1599999999999999</v>
      </c>
    </row>
    <row r="43" spans="2:8">
      <c r="B43" s="1" t="s">
        <v>3022</v>
      </c>
      <c r="C43" s="11" t="s">
        <v>151</v>
      </c>
      <c r="D43" s="1" t="s">
        <v>442</v>
      </c>
      <c r="E43" s="1" t="s">
        <v>443</v>
      </c>
      <c r="F43" s="4">
        <v>26439</v>
      </c>
      <c r="G43" s="4">
        <v>78.81</v>
      </c>
      <c r="H43" s="4">
        <v>1.06</v>
      </c>
    </row>
    <row r="44" spans="2:8">
      <c r="B44" s="1" t="s">
        <v>3144</v>
      </c>
      <c r="C44" s="11" t="s">
        <v>151</v>
      </c>
      <c r="D44" s="1" t="s">
        <v>537</v>
      </c>
      <c r="E44" s="1" t="s">
        <v>752</v>
      </c>
      <c r="F44" s="4">
        <v>11455</v>
      </c>
      <c r="G44" s="4">
        <v>74.94</v>
      </c>
      <c r="H44" s="4">
        <v>1.01</v>
      </c>
    </row>
    <row r="45" spans="2:8">
      <c r="B45" s="1" t="s">
        <v>3145</v>
      </c>
      <c r="C45" s="11" t="s">
        <v>151</v>
      </c>
      <c r="D45" s="1" t="s">
        <v>444</v>
      </c>
      <c r="E45" s="1" t="s">
        <v>753</v>
      </c>
      <c r="F45" s="4">
        <v>5102</v>
      </c>
      <c r="G45" s="4">
        <v>72.459999999999994</v>
      </c>
      <c r="H45" s="4">
        <v>0.98</v>
      </c>
    </row>
    <row r="46" spans="2:8">
      <c r="B46" s="1" t="s">
        <v>2800</v>
      </c>
      <c r="C46" s="11" t="s">
        <v>151</v>
      </c>
      <c r="D46" s="1" t="s">
        <v>489</v>
      </c>
      <c r="E46" s="1" t="s">
        <v>629</v>
      </c>
      <c r="F46" s="4">
        <v>3994</v>
      </c>
      <c r="G46" s="4">
        <v>70.400000000000006</v>
      </c>
      <c r="H46" s="4">
        <v>0.95</v>
      </c>
    </row>
    <row r="47" spans="2:8">
      <c r="B47" s="1" t="s">
        <v>2810</v>
      </c>
      <c r="C47" s="11" t="s">
        <v>151</v>
      </c>
      <c r="D47" s="1" t="s">
        <v>454</v>
      </c>
      <c r="E47" s="1" t="s">
        <v>455</v>
      </c>
      <c r="F47" s="4">
        <v>14640</v>
      </c>
      <c r="G47" s="4">
        <v>69.709999999999994</v>
      </c>
      <c r="H47" s="4">
        <v>0.94</v>
      </c>
    </row>
    <row r="48" spans="2:8">
      <c r="B48" s="1" t="s">
        <v>3146</v>
      </c>
      <c r="C48" s="11" t="s">
        <v>151</v>
      </c>
      <c r="D48" s="1" t="s">
        <v>559</v>
      </c>
      <c r="E48" s="1" t="s">
        <v>754</v>
      </c>
      <c r="F48" s="4">
        <v>9144</v>
      </c>
      <c r="G48" s="4">
        <v>69.39</v>
      </c>
      <c r="H48" s="4">
        <v>0.94</v>
      </c>
    </row>
    <row r="49" spans="2:8">
      <c r="B49" s="1" t="s">
        <v>3147</v>
      </c>
      <c r="C49" s="11" t="s">
        <v>151</v>
      </c>
      <c r="D49" s="1" t="s">
        <v>559</v>
      </c>
      <c r="E49" s="1" t="s">
        <v>755</v>
      </c>
      <c r="F49" s="4">
        <v>9373</v>
      </c>
      <c r="G49" s="4">
        <v>68.27</v>
      </c>
      <c r="H49" s="4">
        <v>0.92</v>
      </c>
    </row>
    <row r="50" spans="2:8">
      <c r="B50" s="1" t="s">
        <v>3148</v>
      </c>
      <c r="C50" s="11" t="s">
        <v>151</v>
      </c>
      <c r="D50" s="1" t="s">
        <v>435</v>
      </c>
      <c r="E50" s="1" t="s">
        <v>756</v>
      </c>
      <c r="F50" s="4">
        <v>37912</v>
      </c>
      <c r="G50" s="4">
        <v>68.22</v>
      </c>
      <c r="H50" s="4">
        <v>0.92</v>
      </c>
    </row>
    <row r="51" spans="2:8">
      <c r="B51" s="1" t="s">
        <v>3107</v>
      </c>
      <c r="C51" s="11" t="s">
        <v>151</v>
      </c>
      <c r="D51" s="1" t="s">
        <v>444</v>
      </c>
      <c r="E51" s="1" t="s">
        <v>697</v>
      </c>
      <c r="F51" s="4">
        <v>84915</v>
      </c>
      <c r="G51" s="4">
        <v>66.97</v>
      </c>
      <c r="H51" s="4">
        <v>0.9</v>
      </c>
    </row>
    <row r="52" spans="2:8">
      <c r="B52" s="1" t="s">
        <v>3041</v>
      </c>
      <c r="C52" s="11" t="s">
        <v>151</v>
      </c>
      <c r="D52" s="1" t="s">
        <v>489</v>
      </c>
      <c r="E52" s="1" t="s">
        <v>490</v>
      </c>
      <c r="F52" s="4">
        <v>4527</v>
      </c>
      <c r="G52" s="4">
        <v>61.98</v>
      </c>
      <c r="H52" s="4">
        <v>0.84</v>
      </c>
    </row>
    <row r="53" spans="2:8">
      <c r="B53" s="1" t="s">
        <v>3149</v>
      </c>
      <c r="C53" s="11" t="s">
        <v>151</v>
      </c>
      <c r="D53" s="1" t="s">
        <v>497</v>
      </c>
      <c r="E53" s="1" t="s">
        <v>757</v>
      </c>
      <c r="F53" s="4">
        <v>3081</v>
      </c>
      <c r="G53" s="4">
        <v>59.4</v>
      </c>
      <c r="H53" s="4">
        <v>0.8</v>
      </c>
    </row>
    <row r="54" spans="2:8">
      <c r="B54" s="1" t="s">
        <v>3150</v>
      </c>
      <c r="C54" s="11" t="s">
        <v>151</v>
      </c>
      <c r="D54" s="1" t="s">
        <v>479</v>
      </c>
      <c r="E54" s="1" t="s">
        <v>758</v>
      </c>
      <c r="F54" s="4">
        <v>4204</v>
      </c>
      <c r="G54" s="4">
        <v>54.86</v>
      </c>
      <c r="H54" s="4">
        <v>0.74</v>
      </c>
    </row>
    <row r="55" spans="2:8">
      <c r="B55" s="1" t="s">
        <v>3040</v>
      </c>
      <c r="C55" s="11" t="s">
        <v>151</v>
      </c>
      <c r="D55" s="1" t="s">
        <v>487</v>
      </c>
      <c r="E55" s="1" t="s">
        <v>488</v>
      </c>
      <c r="F55" s="4">
        <v>20114</v>
      </c>
      <c r="G55" s="4">
        <v>54.52</v>
      </c>
      <c r="H55" s="4">
        <v>0.73</v>
      </c>
    </row>
    <row r="56" spans="2:8">
      <c r="B56" s="1" t="s">
        <v>3151</v>
      </c>
      <c r="C56" s="11" t="s">
        <v>151</v>
      </c>
      <c r="D56" s="1" t="s">
        <v>489</v>
      </c>
      <c r="E56" s="1" t="s">
        <v>759</v>
      </c>
      <c r="F56" s="4">
        <v>3159</v>
      </c>
      <c r="G56" s="4">
        <v>53.93</v>
      </c>
      <c r="H56" s="4">
        <v>0.73</v>
      </c>
    </row>
    <row r="57" spans="2:8">
      <c r="B57" s="1" t="s">
        <v>3152</v>
      </c>
      <c r="C57" s="11" t="s">
        <v>151</v>
      </c>
      <c r="D57" s="1" t="s">
        <v>466</v>
      </c>
      <c r="E57" s="1" t="s">
        <v>760</v>
      </c>
      <c r="F57" s="4">
        <v>4875</v>
      </c>
      <c r="G57" s="4">
        <v>53.71</v>
      </c>
      <c r="H57" s="4">
        <v>0.72</v>
      </c>
    </row>
    <row r="58" spans="2:8">
      <c r="B58" s="1" t="s">
        <v>3153</v>
      </c>
      <c r="C58" s="11" t="s">
        <v>151</v>
      </c>
      <c r="D58" s="1" t="s">
        <v>576</v>
      </c>
      <c r="E58" s="1" t="s">
        <v>761</v>
      </c>
      <c r="F58" s="4">
        <v>3669</v>
      </c>
      <c r="G58" s="4">
        <v>52.06</v>
      </c>
      <c r="H58" s="4">
        <v>0.7</v>
      </c>
    </row>
    <row r="59" spans="2:8">
      <c r="B59" s="1" t="s">
        <v>3154</v>
      </c>
      <c r="C59" s="11" t="s">
        <v>151</v>
      </c>
      <c r="D59" s="1" t="s">
        <v>559</v>
      </c>
      <c r="E59" s="1" t="s">
        <v>762</v>
      </c>
      <c r="F59" s="4">
        <v>2558</v>
      </c>
      <c r="G59" s="4">
        <v>48.45</v>
      </c>
      <c r="H59" s="4">
        <v>0.65</v>
      </c>
    </row>
    <row r="60" spans="2:8">
      <c r="B60" s="1" t="s">
        <v>2815</v>
      </c>
      <c r="C60" s="11" t="s">
        <v>151</v>
      </c>
      <c r="D60" s="1" t="s">
        <v>466</v>
      </c>
      <c r="E60" s="1" t="s">
        <v>625</v>
      </c>
      <c r="F60" s="4">
        <v>12212</v>
      </c>
      <c r="G60" s="4">
        <v>47.2</v>
      </c>
      <c r="H60" s="4">
        <v>0.64</v>
      </c>
    </row>
    <row r="61" spans="2:8">
      <c r="B61" s="1" t="s">
        <v>3155</v>
      </c>
      <c r="C61" s="11" t="s">
        <v>151</v>
      </c>
      <c r="D61" s="1" t="s">
        <v>497</v>
      </c>
      <c r="E61" s="1" t="s">
        <v>763</v>
      </c>
      <c r="F61" s="4">
        <v>7973</v>
      </c>
      <c r="G61" s="4">
        <v>45.72</v>
      </c>
      <c r="H61" s="4">
        <v>0.62</v>
      </c>
    </row>
    <row r="62" spans="2:8">
      <c r="B62" s="1" t="s">
        <v>3156</v>
      </c>
      <c r="C62" s="11" t="s">
        <v>151</v>
      </c>
      <c r="D62" s="1" t="s">
        <v>576</v>
      </c>
      <c r="E62" s="1" t="s">
        <v>764</v>
      </c>
      <c r="F62" s="4">
        <v>9266</v>
      </c>
      <c r="G62" s="4">
        <v>42.96</v>
      </c>
      <c r="H62" s="4">
        <v>0.57999999999999996</v>
      </c>
    </row>
    <row r="63" spans="2:8">
      <c r="B63" s="1" t="s">
        <v>3116</v>
      </c>
      <c r="C63" s="11" t="s">
        <v>151</v>
      </c>
      <c r="D63" s="1" t="s">
        <v>444</v>
      </c>
      <c r="E63" s="1" t="s">
        <v>707</v>
      </c>
      <c r="F63" s="4">
        <v>23343</v>
      </c>
      <c r="G63" s="4">
        <v>42.51</v>
      </c>
      <c r="H63" s="4">
        <v>0.56999999999999995</v>
      </c>
    </row>
    <row r="64" spans="2:8">
      <c r="B64" s="1" t="s">
        <v>3157</v>
      </c>
      <c r="C64" s="11" t="s">
        <v>151</v>
      </c>
      <c r="D64" s="1" t="s">
        <v>487</v>
      </c>
      <c r="E64" s="1" t="s">
        <v>765</v>
      </c>
      <c r="F64" s="4">
        <v>25970</v>
      </c>
      <c r="G64" s="4">
        <v>41.67</v>
      </c>
      <c r="H64" s="4">
        <v>0.56000000000000005</v>
      </c>
    </row>
    <row r="65" spans="2:8">
      <c r="B65" s="1" t="s">
        <v>3158</v>
      </c>
      <c r="C65" s="11" t="s">
        <v>151</v>
      </c>
      <c r="D65" s="1" t="s">
        <v>466</v>
      </c>
      <c r="E65" s="1" t="s">
        <v>766</v>
      </c>
      <c r="F65" s="4">
        <v>454</v>
      </c>
      <c r="G65" s="4">
        <v>41.2</v>
      </c>
      <c r="H65" s="4">
        <v>0.56000000000000005</v>
      </c>
    </row>
    <row r="66" spans="2:8">
      <c r="B66" s="1" t="s">
        <v>3159</v>
      </c>
      <c r="C66" s="11" t="s">
        <v>151</v>
      </c>
      <c r="D66" s="1" t="s">
        <v>466</v>
      </c>
      <c r="E66" s="1" t="s">
        <v>767</v>
      </c>
      <c r="F66" s="4">
        <v>279</v>
      </c>
      <c r="G66" s="4">
        <v>40.94</v>
      </c>
      <c r="H66" s="4">
        <v>0.55000000000000004</v>
      </c>
    </row>
    <row r="67" spans="2:8">
      <c r="B67" s="1" t="s">
        <v>3067</v>
      </c>
      <c r="C67" s="11" t="s">
        <v>151</v>
      </c>
      <c r="D67" s="1" t="s">
        <v>554</v>
      </c>
      <c r="E67" s="1" t="s">
        <v>555</v>
      </c>
      <c r="F67" s="4">
        <v>4677</v>
      </c>
      <c r="G67" s="4">
        <v>40.75</v>
      </c>
      <c r="H67" s="4">
        <v>0.55000000000000004</v>
      </c>
    </row>
    <row r="68" spans="2:8">
      <c r="B68" s="1" t="s">
        <v>3160</v>
      </c>
      <c r="C68" s="11" t="s">
        <v>151</v>
      </c>
      <c r="D68" s="1" t="s">
        <v>466</v>
      </c>
      <c r="E68" s="1" t="s">
        <v>768</v>
      </c>
      <c r="F68" s="4">
        <v>4487</v>
      </c>
      <c r="G68" s="4">
        <v>40.5</v>
      </c>
      <c r="H68" s="4">
        <v>0.55000000000000004</v>
      </c>
    </row>
    <row r="69" spans="2:8">
      <c r="B69" s="1" t="s">
        <v>3161</v>
      </c>
      <c r="C69" s="11" t="s">
        <v>151</v>
      </c>
      <c r="D69" s="1" t="s">
        <v>466</v>
      </c>
      <c r="E69" s="1" t="s">
        <v>769</v>
      </c>
      <c r="F69" s="4">
        <v>4532</v>
      </c>
      <c r="G69" s="4">
        <v>40.159999999999997</v>
      </c>
      <c r="H69" s="4">
        <v>0.54</v>
      </c>
    </row>
    <row r="70" spans="2:8">
      <c r="B70" s="1" t="s">
        <v>3162</v>
      </c>
      <c r="C70" s="11" t="s">
        <v>151</v>
      </c>
      <c r="D70" s="1" t="s">
        <v>444</v>
      </c>
      <c r="E70" s="1" t="s">
        <v>770</v>
      </c>
      <c r="F70" s="4">
        <v>180253</v>
      </c>
      <c r="G70" s="4">
        <v>39.42</v>
      </c>
      <c r="H70" s="4">
        <v>0.53</v>
      </c>
    </row>
    <row r="71" spans="2:8">
      <c r="B71" s="1" t="s">
        <v>3163</v>
      </c>
      <c r="C71" s="11" t="s">
        <v>151</v>
      </c>
      <c r="D71" s="1" t="s">
        <v>479</v>
      </c>
      <c r="E71" s="1" t="s">
        <v>771</v>
      </c>
      <c r="F71" s="4">
        <v>38335</v>
      </c>
      <c r="G71" s="4">
        <v>38.43</v>
      </c>
      <c r="H71" s="4">
        <v>0.52</v>
      </c>
    </row>
    <row r="72" spans="2:8">
      <c r="B72" s="1" t="s">
        <v>772</v>
      </c>
      <c r="C72" s="11" t="s">
        <v>151</v>
      </c>
      <c r="D72" s="1" t="s">
        <v>479</v>
      </c>
      <c r="E72" s="1" t="s">
        <v>773</v>
      </c>
      <c r="F72" s="4">
        <v>15237</v>
      </c>
      <c r="G72" s="4">
        <v>37.4</v>
      </c>
      <c r="H72" s="4">
        <v>0.5</v>
      </c>
    </row>
    <row r="73" spans="2:8">
      <c r="B73" s="1" t="s">
        <v>3164</v>
      </c>
      <c r="C73" s="11" t="s">
        <v>151</v>
      </c>
      <c r="D73" s="1" t="s">
        <v>554</v>
      </c>
      <c r="E73" s="1" t="s">
        <v>774</v>
      </c>
      <c r="F73" s="4">
        <v>2139</v>
      </c>
      <c r="G73" s="4">
        <v>37.39</v>
      </c>
      <c r="H73" s="4">
        <v>0.5</v>
      </c>
    </row>
    <row r="74" spans="2:8">
      <c r="B74" s="1" t="s">
        <v>3165</v>
      </c>
      <c r="C74" s="11" t="s">
        <v>151</v>
      </c>
      <c r="D74" s="1" t="s">
        <v>466</v>
      </c>
      <c r="E74" s="1" t="s">
        <v>775</v>
      </c>
      <c r="F74" s="4">
        <v>94126</v>
      </c>
      <c r="G74" s="4">
        <v>36.68</v>
      </c>
      <c r="H74" s="4">
        <v>0.49</v>
      </c>
    </row>
    <row r="75" spans="2:8">
      <c r="B75" s="1" t="s">
        <v>776</v>
      </c>
      <c r="C75" s="11" t="s">
        <v>151</v>
      </c>
      <c r="D75" s="1" t="s">
        <v>523</v>
      </c>
      <c r="E75" s="1" t="s">
        <v>777</v>
      </c>
      <c r="F75" s="4">
        <v>1158</v>
      </c>
      <c r="G75" s="4">
        <v>36.29</v>
      </c>
      <c r="H75" s="4">
        <v>0.49</v>
      </c>
    </row>
    <row r="76" spans="2:8">
      <c r="B76" s="1" t="s">
        <v>3166</v>
      </c>
      <c r="C76" s="11" t="s">
        <v>151</v>
      </c>
      <c r="D76" s="1" t="s">
        <v>487</v>
      </c>
      <c r="E76" s="1" t="s">
        <v>778</v>
      </c>
      <c r="F76" s="4">
        <v>4645</v>
      </c>
      <c r="G76" s="4">
        <v>34.770000000000003</v>
      </c>
      <c r="H76" s="4">
        <v>0.47</v>
      </c>
    </row>
    <row r="77" spans="2:8">
      <c r="B77" s="1" t="s">
        <v>3167</v>
      </c>
      <c r="C77" s="11" t="s">
        <v>151</v>
      </c>
      <c r="D77" s="1" t="s">
        <v>489</v>
      </c>
      <c r="E77" s="1" t="s">
        <v>779</v>
      </c>
      <c r="F77" s="4">
        <v>5145</v>
      </c>
      <c r="G77" s="4">
        <v>33.56</v>
      </c>
      <c r="H77" s="4">
        <v>0.45</v>
      </c>
    </row>
    <row r="78" spans="2:8">
      <c r="B78" s="1" t="s">
        <v>780</v>
      </c>
      <c r="C78" s="11" t="s">
        <v>151</v>
      </c>
      <c r="D78" s="1" t="s">
        <v>461</v>
      </c>
      <c r="E78" s="1" t="s">
        <v>781</v>
      </c>
      <c r="F78" s="4">
        <v>35700</v>
      </c>
      <c r="G78" s="4">
        <v>33.21</v>
      </c>
      <c r="H78" s="4">
        <v>0.45</v>
      </c>
    </row>
    <row r="79" spans="2:8">
      <c r="B79" s="1" t="s">
        <v>3119</v>
      </c>
      <c r="C79" s="11" t="s">
        <v>151</v>
      </c>
      <c r="D79" s="1" t="s">
        <v>442</v>
      </c>
      <c r="E79" s="1" t="s">
        <v>710</v>
      </c>
      <c r="F79" s="4">
        <v>17879</v>
      </c>
      <c r="G79" s="4">
        <v>32.76</v>
      </c>
      <c r="H79" s="4">
        <v>0.44</v>
      </c>
    </row>
    <row r="80" spans="2:8">
      <c r="B80" s="1" t="s">
        <v>3168</v>
      </c>
      <c r="C80" s="11" t="s">
        <v>151</v>
      </c>
      <c r="D80" s="1" t="s">
        <v>444</v>
      </c>
      <c r="E80" s="1" t="s">
        <v>782</v>
      </c>
      <c r="F80" s="4">
        <v>106835</v>
      </c>
      <c r="G80" s="4">
        <v>29.53</v>
      </c>
      <c r="H80" s="4">
        <v>0.4</v>
      </c>
    </row>
    <row r="81" spans="2:8">
      <c r="B81" s="1" t="s">
        <v>783</v>
      </c>
      <c r="C81" s="11" t="s">
        <v>151</v>
      </c>
      <c r="D81" s="1" t="s">
        <v>523</v>
      </c>
      <c r="E81" s="1" t="s">
        <v>784</v>
      </c>
      <c r="F81" s="4">
        <v>2966</v>
      </c>
      <c r="G81" s="4">
        <v>24.5</v>
      </c>
      <c r="H81" s="4">
        <v>0.33</v>
      </c>
    </row>
    <row r="82" spans="2:8">
      <c r="B82" s="1" t="s">
        <v>3169</v>
      </c>
      <c r="C82" s="11" t="s">
        <v>151</v>
      </c>
      <c r="D82" s="1" t="s">
        <v>741</v>
      </c>
      <c r="E82" s="1" t="s">
        <v>785</v>
      </c>
      <c r="F82" s="4">
        <v>1415</v>
      </c>
      <c r="G82" s="4">
        <v>24.37</v>
      </c>
      <c r="H82" s="4">
        <v>0.33</v>
      </c>
    </row>
    <row r="83" spans="2:8">
      <c r="B83" s="1" t="s">
        <v>3170</v>
      </c>
      <c r="C83" s="11" t="s">
        <v>151</v>
      </c>
      <c r="D83" s="1" t="s">
        <v>489</v>
      </c>
      <c r="E83" s="1" t="s">
        <v>786</v>
      </c>
      <c r="F83" s="4">
        <v>1937</v>
      </c>
      <c r="G83" s="4">
        <v>24.09</v>
      </c>
      <c r="H83" s="4">
        <v>0.32</v>
      </c>
    </row>
    <row r="84" spans="2:8">
      <c r="B84" s="1" t="s">
        <v>3171</v>
      </c>
      <c r="C84" s="11" t="s">
        <v>151</v>
      </c>
      <c r="D84" s="1" t="s">
        <v>479</v>
      </c>
      <c r="E84" s="1" t="s">
        <v>787</v>
      </c>
      <c r="F84" s="4">
        <v>4801</v>
      </c>
      <c r="G84" s="4">
        <v>23.99</v>
      </c>
      <c r="H84" s="4">
        <v>0.32</v>
      </c>
    </row>
    <row r="85" spans="2:8">
      <c r="B85" s="1" t="s">
        <v>3111</v>
      </c>
      <c r="C85" s="11" t="s">
        <v>151</v>
      </c>
      <c r="D85" s="1" t="s">
        <v>487</v>
      </c>
      <c r="E85" s="1" t="s">
        <v>701</v>
      </c>
      <c r="F85" s="4">
        <v>2108</v>
      </c>
      <c r="G85" s="4">
        <v>23.08</v>
      </c>
      <c r="H85" s="4">
        <v>0.31</v>
      </c>
    </row>
    <row r="86" spans="2:8">
      <c r="B86" s="1" t="s">
        <v>3172</v>
      </c>
      <c r="C86" s="11" t="s">
        <v>151</v>
      </c>
      <c r="D86" s="1" t="s">
        <v>479</v>
      </c>
      <c r="E86" s="1" t="s">
        <v>788</v>
      </c>
      <c r="F86" s="4">
        <v>15111</v>
      </c>
      <c r="G86" s="4">
        <v>22.97</v>
      </c>
      <c r="H86" s="4">
        <v>0.31</v>
      </c>
    </row>
    <row r="87" spans="2:8">
      <c r="B87" s="1" t="s">
        <v>3173</v>
      </c>
      <c r="C87" s="11" t="s">
        <v>151</v>
      </c>
      <c r="D87" s="1" t="s">
        <v>537</v>
      </c>
      <c r="E87" s="1" t="s">
        <v>789</v>
      </c>
      <c r="F87" s="4">
        <v>7334</v>
      </c>
      <c r="G87" s="4">
        <v>21.72</v>
      </c>
      <c r="H87" s="4">
        <v>0.28999999999999998</v>
      </c>
    </row>
    <row r="88" spans="2:8">
      <c r="B88" s="1" t="s">
        <v>3174</v>
      </c>
      <c r="C88" s="11" t="s">
        <v>151</v>
      </c>
      <c r="D88" s="1" t="s">
        <v>537</v>
      </c>
      <c r="E88" s="1" t="s">
        <v>790</v>
      </c>
      <c r="F88" s="4">
        <v>18399</v>
      </c>
      <c r="G88" s="4">
        <v>20.97</v>
      </c>
      <c r="H88" s="4">
        <v>0.28000000000000003</v>
      </c>
    </row>
    <row r="89" spans="2:8">
      <c r="B89" s="1" t="s">
        <v>3175</v>
      </c>
      <c r="C89" s="11" t="s">
        <v>151</v>
      </c>
      <c r="D89" s="1" t="s">
        <v>523</v>
      </c>
      <c r="E89" s="1" t="s">
        <v>791</v>
      </c>
      <c r="F89" s="4">
        <v>3155</v>
      </c>
      <c r="G89" s="4">
        <v>18.8</v>
      </c>
      <c r="H89" s="4">
        <v>0.25</v>
      </c>
    </row>
    <row r="90" spans="2:8" ht="13">
      <c r="B90" s="2" t="s">
        <v>161</v>
      </c>
      <c r="C90" s="12"/>
      <c r="D90" s="2"/>
      <c r="E90" s="2"/>
      <c r="F90" s="14"/>
      <c r="G90" s="14">
        <f>SUM(G12:G89)</f>
        <v>7406.3600000000042</v>
      </c>
      <c r="H90" s="14">
        <f>SUM(H12:H89)</f>
        <v>99.800000000000026</v>
      </c>
    </row>
    <row r="91" spans="2:8" ht="13">
      <c r="B91" s="2" t="s">
        <v>154</v>
      </c>
      <c r="C91" s="12"/>
      <c r="D91" s="2"/>
      <c r="E91" s="2"/>
      <c r="F91" s="14"/>
      <c r="G91" s="14">
        <v>7406.36</v>
      </c>
      <c r="H91" s="14">
        <v>99.8</v>
      </c>
    </row>
    <row r="92" spans="2:8" ht="13">
      <c r="B92" s="2" t="s">
        <v>155</v>
      </c>
      <c r="C92" s="12"/>
      <c r="D92" s="2"/>
      <c r="E92" s="2"/>
      <c r="F92" s="14"/>
      <c r="G92" s="14">
        <v>13.848926880000363</v>
      </c>
      <c r="H92" s="14">
        <v>0.20000000000000284</v>
      </c>
    </row>
    <row r="93" spans="2:8" ht="13">
      <c r="B93" s="2" t="s">
        <v>162</v>
      </c>
      <c r="C93" s="12"/>
      <c r="D93" s="2"/>
      <c r="E93" s="2"/>
      <c r="F93" s="14"/>
      <c r="G93" s="14">
        <v>7420.20892688</v>
      </c>
      <c r="H93" s="14">
        <v>100</v>
      </c>
    </row>
    <row r="94" spans="2:8">
      <c r="B94" s="1" t="s">
        <v>163</v>
      </c>
    </row>
    <row r="95" spans="2:8" ht="13">
      <c r="B95" s="2" t="s">
        <v>164</v>
      </c>
    </row>
    <row r="96" spans="2:8" ht="13">
      <c r="B96" s="2" t="s">
        <v>165</v>
      </c>
      <c r="C96" s="11" t="s">
        <v>166</v>
      </c>
    </row>
    <row r="97" spans="2:3" ht="13">
      <c r="B97" s="2" t="s">
        <v>169</v>
      </c>
      <c r="C97" s="11" t="s">
        <v>168</v>
      </c>
    </row>
    <row r="98" spans="2:3" ht="13">
      <c r="B98" s="2" t="s">
        <v>170</v>
      </c>
      <c r="C98" s="11" t="s">
        <v>168</v>
      </c>
    </row>
    <row r="99" spans="2:3" ht="13">
      <c r="B99" s="2" t="s">
        <v>171</v>
      </c>
      <c r="C99" s="11" t="s">
        <v>172</v>
      </c>
    </row>
    <row r="100" spans="2:3" ht="13">
      <c r="B100" s="2" t="s">
        <v>792</v>
      </c>
      <c r="C100" s="12"/>
    </row>
    <row r="101" spans="2:3" ht="13">
      <c r="B101" s="2" t="s">
        <v>793</v>
      </c>
      <c r="C101" s="12"/>
    </row>
    <row r="102" spans="2:3" ht="13">
      <c r="B102" s="2" t="s">
        <v>794</v>
      </c>
      <c r="C102" s="12"/>
    </row>
    <row r="103" spans="2:3" ht="13">
      <c r="B103" s="2" t="s">
        <v>795</v>
      </c>
      <c r="C103" s="12"/>
    </row>
    <row r="104" spans="2:3" ht="13">
      <c r="B104" s="2" t="s">
        <v>796</v>
      </c>
      <c r="C104" s="12"/>
    </row>
    <row r="105" spans="2:3" ht="13">
      <c r="B105" s="2" t="s">
        <v>797</v>
      </c>
      <c r="C105" s="12"/>
    </row>
    <row r="106" spans="2:3" ht="13">
      <c r="B106" s="2" t="s">
        <v>798</v>
      </c>
      <c r="C106" s="12"/>
    </row>
    <row r="107" spans="2:3" ht="13">
      <c r="B107" s="2" t="s">
        <v>799</v>
      </c>
      <c r="C107" s="12"/>
    </row>
    <row r="108" spans="2:3" ht="13">
      <c r="B108" s="2" t="s">
        <v>3945</v>
      </c>
      <c r="C108" s="12"/>
    </row>
    <row r="109" spans="2:3">
      <c r="B109" s="1" t="s">
        <v>182</v>
      </c>
    </row>
    <row r="110" spans="2:3">
      <c r="B110" s="1" t="s">
        <v>411</v>
      </c>
    </row>
    <row r="113" spans="2:7" ht="14.5">
      <c r="B113" s="39" t="s">
        <v>412</v>
      </c>
      <c r="C113" s="41"/>
    </row>
    <row r="114" spans="2:7" ht="14.5">
      <c r="B114" s="39" t="s">
        <v>3982</v>
      </c>
      <c r="C114" s="42" t="s">
        <v>413</v>
      </c>
    </row>
    <row r="115" spans="2:7" ht="14.5">
      <c r="B115" s="16" t="s">
        <v>414</v>
      </c>
      <c r="C115" s="17" t="s">
        <v>415</v>
      </c>
    </row>
    <row r="116" spans="2:7" ht="14.5">
      <c r="B116" s="16" t="s">
        <v>3983</v>
      </c>
      <c r="C116" s="17" t="s">
        <v>415</v>
      </c>
    </row>
    <row r="117" spans="2:7" ht="14.5">
      <c r="B117" s="16" t="s">
        <v>416</v>
      </c>
      <c r="C117" s="17" t="s">
        <v>415</v>
      </c>
    </row>
    <row r="118" spans="2:7" ht="14.5">
      <c r="B118" s="16" t="s">
        <v>417</v>
      </c>
      <c r="C118" s="17" t="s">
        <v>415</v>
      </c>
    </row>
    <row r="119" spans="2:7" ht="14.5">
      <c r="B119" s="16" t="s">
        <v>418</v>
      </c>
      <c r="C119" s="17" t="s">
        <v>415</v>
      </c>
    </row>
    <row r="120" spans="2:7" ht="14.5">
      <c r="B120" s="16" t="s">
        <v>419</v>
      </c>
      <c r="C120" s="17" t="s">
        <v>415</v>
      </c>
    </row>
    <row r="121" spans="2:7" ht="14.5">
      <c r="B121" s="39" t="s">
        <v>420</v>
      </c>
      <c r="C121" s="41" t="s">
        <v>415</v>
      </c>
    </row>
    <row r="123" spans="2:7" ht="14.5">
      <c r="B123" s="16" t="s">
        <v>191</v>
      </c>
      <c r="C123" s="17"/>
      <c r="D123" s="16"/>
    </row>
    <row r="124" spans="2:7" ht="29">
      <c r="B124" s="19" t="s">
        <v>192</v>
      </c>
      <c r="C124" s="18" t="s">
        <v>193</v>
      </c>
      <c r="D124" s="19" t="s">
        <v>194</v>
      </c>
    </row>
    <row r="125" spans="2:7" ht="14.5">
      <c r="B125" s="16" t="s">
        <v>168</v>
      </c>
      <c r="C125" s="17" t="s">
        <v>168</v>
      </c>
      <c r="D125" s="16" t="s">
        <v>168</v>
      </c>
    </row>
    <row r="127" spans="2:7" ht="13">
      <c r="B127" s="20" t="s">
        <v>195</v>
      </c>
      <c r="C127" s="21">
        <v>46173</v>
      </c>
      <c r="D127" s="22"/>
      <c r="E127" s="23"/>
      <c r="F127" s="24"/>
    </row>
    <row r="128" spans="2:7" ht="13">
      <c r="B128" s="20" t="s">
        <v>196</v>
      </c>
      <c r="C128" s="25" t="s">
        <v>197</v>
      </c>
      <c r="D128" s="20" t="s">
        <v>198</v>
      </c>
      <c r="E128" s="26" t="s">
        <v>199</v>
      </c>
      <c r="F128" s="27" t="s">
        <v>200</v>
      </c>
      <c r="G128" s="14"/>
    </row>
    <row r="129" spans="2:6">
      <c r="B129" s="28" t="s">
        <v>168</v>
      </c>
      <c r="C129" s="29" t="s">
        <v>168</v>
      </c>
      <c r="D129" s="28" t="s">
        <v>168</v>
      </c>
      <c r="E129" s="30" t="s">
        <v>168</v>
      </c>
      <c r="F129" s="31" t="s">
        <v>168</v>
      </c>
    </row>
    <row r="132" spans="2:6" ht="13">
      <c r="B132" s="2" t="s">
        <v>201</v>
      </c>
    </row>
    <row r="133" spans="2:6" ht="13">
      <c r="B133" s="2"/>
    </row>
    <row r="134" spans="2:6" ht="13">
      <c r="B134" s="2" t="s">
        <v>202</v>
      </c>
    </row>
    <row r="135" spans="2:6" ht="13">
      <c r="B135" s="20" t="s">
        <v>203</v>
      </c>
      <c r="C135" s="25" t="s">
        <v>204</v>
      </c>
      <c r="D135" s="2"/>
    </row>
    <row r="136" spans="2:6">
      <c r="B136" s="22" t="s">
        <v>168</v>
      </c>
      <c r="C136" s="32" t="s">
        <v>168</v>
      </c>
    </row>
    <row r="138" spans="2:6" ht="13">
      <c r="B138" s="20" t="s">
        <v>205</v>
      </c>
      <c r="C138" s="25" t="s">
        <v>204</v>
      </c>
    </row>
    <row r="139" spans="2:6">
      <c r="B139" s="22" t="s">
        <v>168</v>
      </c>
      <c r="C139" s="32" t="s">
        <v>168</v>
      </c>
    </row>
    <row r="141" spans="2:6" ht="13">
      <c r="B141" s="20" t="s">
        <v>206</v>
      </c>
      <c r="C141" s="25" t="s">
        <v>207</v>
      </c>
    </row>
    <row r="142" spans="2:6">
      <c r="B142" s="22" t="s">
        <v>168</v>
      </c>
      <c r="C142" s="32" t="s">
        <v>168</v>
      </c>
    </row>
    <row r="144" spans="2:6" ht="13">
      <c r="B144" s="26" t="s">
        <v>208</v>
      </c>
      <c r="C144" s="25" t="s">
        <v>207</v>
      </c>
    </row>
    <row r="145" spans="2:7">
      <c r="B145" s="23" t="s">
        <v>168</v>
      </c>
      <c r="C145" s="32" t="s">
        <v>168</v>
      </c>
    </row>
    <row r="147" spans="2:7" ht="13">
      <c r="B147" s="20" t="s">
        <v>209</v>
      </c>
      <c r="C147" s="25" t="s">
        <v>168</v>
      </c>
    </row>
    <row r="149" spans="2:7" ht="13">
      <c r="B149" s="20" t="s">
        <v>210</v>
      </c>
      <c r="C149" s="21">
        <v>46173</v>
      </c>
      <c r="D149" s="22"/>
      <c r="E149" s="23"/>
      <c r="F149" s="24"/>
    </row>
    <row r="150" spans="2:7" ht="13">
      <c r="B150" s="20" t="s">
        <v>196</v>
      </c>
      <c r="C150" s="25" t="s">
        <v>197</v>
      </c>
      <c r="D150" s="20" t="s">
        <v>198</v>
      </c>
      <c r="E150" s="26" t="s">
        <v>199</v>
      </c>
      <c r="F150" s="27" t="s">
        <v>200</v>
      </c>
      <c r="G150" s="14"/>
    </row>
    <row r="151" spans="2:7">
      <c r="B151" s="28" t="s">
        <v>168</v>
      </c>
      <c r="C151" s="29" t="s">
        <v>168</v>
      </c>
      <c r="D151" s="28" t="s">
        <v>168</v>
      </c>
      <c r="E151" s="30" t="s">
        <v>168</v>
      </c>
      <c r="F151" s="31" t="s">
        <v>168</v>
      </c>
    </row>
    <row r="152" spans="2:7" ht="13">
      <c r="B152" s="2" t="s">
        <v>201</v>
      </c>
    </row>
    <row r="153" spans="2:7" ht="13">
      <c r="B153" s="2"/>
    </row>
    <row r="154" spans="2:7" ht="13">
      <c r="B154" s="2" t="s">
        <v>202</v>
      </c>
    </row>
    <row r="155" spans="2:7" ht="13">
      <c r="B155" s="20" t="s">
        <v>203</v>
      </c>
      <c r="C155" s="25" t="s">
        <v>204</v>
      </c>
      <c r="D155" s="2"/>
    </row>
    <row r="156" spans="2:7">
      <c r="B156" s="22" t="s">
        <v>168</v>
      </c>
      <c r="C156" s="32" t="s">
        <v>168</v>
      </c>
    </row>
    <row r="158" spans="2:7" ht="13">
      <c r="B158" s="20" t="s">
        <v>205</v>
      </c>
      <c r="C158" s="25" t="s">
        <v>204</v>
      </c>
    </row>
    <row r="159" spans="2:7">
      <c r="B159" s="22" t="s">
        <v>168</v>
      </c>
      <c r="C159" s="32" t="s">
        <v>168</v>
      </c>
    </row>
    <row r="161" spans="2:80" ht="13">
      <c r="B161" s="20" t="s">
        <v>206</v>
      </c>
      <c r="C161" s="25" t="s">
        <v>207</v>
      </c>
    </row>
    <row r="162" spans="2:80">
      <c r="B162" s="22" t="s">
        <v>168</v>
      </c>
      <c r="C162" s="32" t="s">
        <v>168</v>
      </c>
    </row>
    <row r="164" spans="2:80" ht="13">
      <c r="B164" s="26" t="s">
        <v>208</v>
      </c>
      <c r="C164" s="25" t="s">
        <v>207</v>
      </c>
    </row>
    <row r="165" spans="2:80">
      <c r="B165" s="23" t="s">
        <v>168</v>
      </c>
      <c r="C165" s="32" t="s">
        <v>168</v>
      </c>
    </row>
    <row r="167" spans="2:80" ht="13">
      <c r="B167" s="20" t="s">
        <v>209</v>
      </c>
      <c r="C167" s="25" t="s">
        <v>168</v>
      </c>
    </row>
    <row r="170" spans="2:80" ht="13">
      <c r="B170" s="2" t="s">
        <v>211</v>
      </c>
    </row>
    <row r="172" spans="2:80" ht="13">
      <c r="B172" s="20" t="s">
        <v>196</v>
      </c>
      <c r="C172" s="25" t="s">
        <v>212</v>
      </c>
      <c r="D172" s="20" t="s">
        <v>213</v>
      </c>
      <c r="E172" s="20" t="s">
        <v>214</v>
      </c>
      <c r="F172" s="14"/>
    </row>
    <row r="173" spans="2:80">
      <c r="B173" s="22" t="s">
        <v>168</v>
      </c>
      <c r="C173" s="32" t="s">
        <v>168</v>
      </c>
      <c r="D173" s="22" t="s">
        <v>168</v>
      </c>
      <c r="E173" s="22" t="s">
        <v>168</v>
      </c>
    </row>
    <row r="176" spans="2:80" ht="13">
      <c r="B176" s="2" t="s">
        <v>215</v>
      </c>
      <c r="C176" s="12" t="s">
        <v>168</v>
      </c>
      <c r="D176" s="2"/>
      <c r="E176" s="2"/>
      <c r="F176" s="14"/>
      <c r="G176" s="14"/>
      <c r="H176" s="14"/>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row>
    <row r="178" spans="2:4" ht="13">
      <c r="B178" s="2" t="s">
        <v>216</v>
      </c>
    </row>
    <row r="180" spans="2:4" ht="13">
      <c r="B180" s="20" t="s">
        <v>217</v>
      </c>
      <c r="C180" s="25" t="s">
        <v>204</v>
      </c>
      <c r="D180" s="2"/>
    </row>
    <row r="181" spans="2:4">
      <c r="B181" s="22" t="s">
        <v>168</v>
      </c>
      <c r="C181" s="32" t="s">
        <v>168</v>
      </c>
    </row>
    <row r="184" spans="2:4" ht="13">
      <c r="B184" s="20" t="s">
        <v>218</v>
      </c>
      <c r="C184" s="25" t="s">
        <v>219</v>
      </c>
      <c r="D184" s="2"/>
    </row>
    <row r="185" spans="2:4">
      <c r="B185" s="22" t="s">
        <v>168</v>
      </c>
      <c r="C185" s="32" t="s">
        <v>168</v>
      </c>
    </row>
    <row r="188" spans="2:4" ht="13">
      <c r="B188" s="2" t="s">
        <v>220</v>
      </c>
    </row>
    <row r="191" spans="2:4" ht="13">
      <c r="B191" s="2" t="s">
        <v>221</v>
      </c>
    </row>
    <row r="193" spans="2:80" ht="13">
      <c r="B193" s="20" t="s">
        <v>196</v>
      </c>
      <c r="C193" s="25" t="s">
        <v>222</v>
      </c>
      <c r="D193" s="20" t="s">
        <v>212</v>
      </c>
      <c r="E193" s="20" t="s">
        <v>213</v>
      </c>
      <c r="F193" s="27" t="s">
        <v>214</v>
      </c>
      <c r="G193" s="14"/>
    </row>
    <row r="194" spans="2:80">
      <c r="B194" s="22" t="s">
        <v>168</v>
      </c>
      <c r="C194" s="32" t="s">
        <v>168</v>
      </c>
      <c r="D194" s="22" t="s">
        <v>168</v>
      </c>
      <c r="E194" s="22" t="s">
        <v>168</v>
      </c>
      <c r="F194" s="33" t="s">
        <v>168</v>
      </c>
    </row>
    <row r="197" spans="2:80" ht="13">
      <c r="B197" s="2" t="s">
        <v>215</v>
      </c>
      <c r="C197" s="12" t="s">
        <v>168</v>
      </c>
      <c r="D197" s="2"/>
      <c r="E197" s="2"/>
      <c r="F197" s="14"/>
      <c r="G197" s="14"/>
      <c r="H197" s="14"/>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row>
    <row r="199" spans="2:80" ht="13">
      <c r="B199" s="2" t="s">
        <v>216</v>
      </c>
    </row>
    <row r="201" spans="2:80" ht="13">
      <c r="B201" s="20" t="s">
        <v>217</v>
      </c>
      <c r="C201" s="25" t="s">
        <v>204</v>
      </c>
      <c r="D201" s="2"/>
    </row>
    <row r="202" spans="2:80">
      <c r="B202" s="22" t="s">
        <v>168</v>
      </c>
      <c r="C202" s="32" t="s">
        <v>168</v>
      </c>
    </row>
    <row r="205" spans="2:80" ht="13">
      <c r="B205" s="20" t="s">
        <v>218</v>
      </c>
      <c r="C205" s="25" t="s">
        <v>219</v>
      </c>
      <c r="D205" s="2"/>
    </row>
    <row r="206" spans="2:80">
      <c r="B206" s="22" t="s">
        <v>168</v>
      </c>
      <c r="C206" s="32" t="s">
        <v>168</v>
      </c>
    </row>
    <row r="209" spans="2:7" ht="13">
      <c r="B209" s="2" t="s">
        <v>220</v>
      </c>
    </row>
    <row r="212" spans="2:7" ht="13">
      <c r="B212" s="2" t="s">
        <v>223</v>
      </c>
    </row>
    <row r="213" spans="2:7" ht="13">
      <c r="B213" s="20" t="s">
        <v>196</v>
      </c>
      <c r="C213" s="25" t="s">
        <v>224</v>
      </c>
      <c r="D213" s="20" t="s">
        <v>225</v>
      </c>
      <c r="E213" s="20" t="s">
        <v>226</v>
      </c>
      <c r="F213" s="27" t="s">
        <v>227</v>
      </c>
      <c r="G213" s="14"/>
    </row>
    <row r="214" spans="2:7">
      <c r="B214" s="22" t="s">
        <v>168</v>
      </c>
      <c r="C214" s="32" t="s">
        <v>168</v>
      </c>
      <c r="D214" s="22" t="s">
        <v>168</v>
      </c>
      <c r="E214" s="22" t="s">
        <v>168</v>
      </c>
      <c r="F214" s="33" t="s">
        <v>168</v>
      </c>
    </row>
    <row r="215" spans="2:7">
      <c r="B215" s="1" t="s">
        <v>2576</v>
      </c>
    </row>
  </sheetData>
  <mergeCells count="3">
    <mergeCell ref="B1:E1"/>
    <mergeCell ref="C3:C7"/>
    <mergeCell ref="D3:D7"/>
  </mergeCells>
  <hyperlinks>
    <hyperlink ref="A1" location="Index!A1" display="Index" xr:uid="{EC48F2C0-B250-4BBE-8160-4F9AFA63FBAF}"/>
  </hyperlink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19C5A-0887-4DDC-B0D7-8E80CC0A2508}">
  <sheetPr codeName="Sheet125"/>
  <dimension ref="A1:CB215"/>
  <sheetViews>
    <sheetView workbookViewId="0">
      <selection activeCell="B12" sqref="B12"/>
    </sheetView>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115</v>
      </c>
      <c r="C1" s="276"/>
      <c r="D1" s="276"/>
      <c r="E1" s="276"/>
    </row>
    <row r="3" spans="1:9" ht="14.5">
      <c r="B3" s="5" t="s">
        <v>115</v>
      </c>
      <c r="C3" s="277"/>
      <c r="D3" s="283"/>
    </row>
    <row r="4" spans="1:9" ht="14.5">
      <c r="B4" s="7" t="s">
        <v>801</v>
      </c>
      <c r="C4" s="277"/>
      <c r="D4" s="283"/>
    </row>
    <row r="5" spans="1:9" ht="14.5">
      <c r="B5" s="7" t="s">
        <v>140</v>
      </c>
      <c r="C5" s="277"/>
      <c r="D5" s="283"/>
    </row>
    <row r="6" spans="1:9" ht="14.5">
      <c r="B6" s="16" t="s">
        <v>731</v>
      </c>
      <c r="C6" s="277"/>
      <c r="D6" s="283"/>
    </row>
    <row r="7" spans="1:9" ht="29">
      <c r="B7" s="19" t="s">
        <v>802</v>
      </c>
      <c r="C7" s="277"/>
      <c r="D7" s="283"/>
    </row>
    <row r="8" spans="1:9" ht="29">
      <c r="B8" s="7" t="s">
        <v>143</v>
      </c>
      <c r="C8" s="36" t="s">
        <v>144</v>
      </c>
      <c r="D8" s="36" t="s">
        <v>145</v>
      </c>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2829</v>
      </c>
      <c r="C15" s="11" t="s">
        <v>151</v>
      </c>
      <c r="D15" s="1" t="s">
        <v>442</v>
      </c>
      <c r="E15" s="1" t="s">
        <v>615</v>
      </c>
      <c r="F15" s="4">
        <v>80472</v>
      </c>
      <c r="G15" s="4">
        <v>1063.2</v>
      </c>
      <c r="H15" s="4">
        <v>8.4600000000000009</v>
      </c>
    </row>
    <row r="16" spans="1:9">
      <c r="B16" s="1" t="s">
        <v>3176</v>
      </c>
      <c r="C16" s="11" t="s">
        <v>151</v>
      </c>
      <c r="D16" s="1" t="s">
        <v>446</v>
      </c>
      <c r="E16" s="1" t="s">
        <v>803</v>
      </c>
      <c r="F16" s="4">
        <v>23806</v>
      </c>
      <c r="G16" s="4">
        <v>725.04</v>
      </c>
      <c r="H16" s="4">
        <v>5.77</v>
      </c>
    </row>
    <row r="17" spans="2:8">
      <c r="B17" s="1" t="s">
        <v>2794</v>
      </c>
      <c r="C17" s="11" t="s">
        <v>151</v>
      </c>
      <c r="D17" s="1" t="s">
        <v>483</v>
      </c>
      <c r="E17" s="1" t="s">
        <v>638</v>
      </c>
      <c r="F17" s="4">
        <v>28207</v>
      </c>
      <c r="G17" s="4">
        <v>507.5</v>
      </c>
      <c r="H17" s="4">
        <v>4.04</v>
      </c>
    </row>
    <row r="18" spans="2:8">
      <c r="B18" s="1" t="s">
        <v>2793</v>
      </c>
      <c r="C18" s="11" t="s">
        <v>151</v>
      </c>
      <c r="D18" s="1" t="s">
        <v>446</v>
      </c>
      <c r="E18" s="1" t="s">
        <v>640</v>
      </c>
      <c r="F18" s="4">
        <v>3495</v>
      </c>
      <c r="G18" s="4">
        <v>458.79</v>
      </c>
      <c r="H18" s="4">
        <v>3.65</v>
      </c>
    </row>
    <row r="19" spans="2:8">
      <c r="B19" s="1" t="s">
        <v>3102</v>
      </c>
      <c r="C19" s="11" t="s">
        <v>151</v>
      </c>
      <c r="D19" s="1" t="s">
        <v>499</v>
      </c>
      <c r="E19" s="1" t="s">
        <v>690</v>
      </c>
      <c r="F19" s="4">
        <v>220198</v>
      </c>
      <c r="G19" s="4">
        <v>458.06</v>
      </c>
      <c r="H19" s="4">
        <v>3.64</v>
      </c>
    </row>
    <row r="20" spans="2:8">
      <c r="B20" s="1" t="s">
        <v>3115</v>
      </c>
      <c r="C20" s="11" t="s">
        <v>151</v>
      </c>
      <c r="D20" s="1" t="s">
        <v>500</v>
      </c>
      <c r="E20" s="1" t="s">
        <v>706</v>
      </c>
      <c r="F20" s="4">
        <v>38562</v>
      </c>
      <c r="G20" s="4">
        <v>434.48</v>
      </c>
      <c r="H20" s="4">
        <v>3.46</v>
      </c>
    </row>
    <row r="21" spans="2:8">
      <c r="B21" s="1" t="s">
        <v>2792</v>
      </c>
      <c r="C21" s="11" t="s">
        <v>151</v>
      </c>
      <c r="D21" s="1" t="s">
        <v>463</v>
      </c>
      <c r="E21" s="1" t="s">
        <v>641</v>
      </c>
      <c r="F21" s="4">
        <v>95421</v>
      </c>
      <c r="G21" s="4">
        <v>391.94</v>
      </c>
      <c r="H21" s="4">
        <v>3.12</v>
      </c>
    </row>
    <row r="22" spans="2:8">
      <c r="B22" s="1" t="s">
        <v>3104</v>
      </c>
      <c r="C22" s="11" t="s">
        <v>151</v>
      </c>
      <c r="D22" s="1" t="s">
        <v>499</v>
      </c>
      <c r="E22" s="1" t="s">
        <v>694</v>
      </c>
      <c r="F22" s="4">
        <v>24978</v>
      </c>
      <c r="G22" s="4">
        <v>319.22000000000003</v>
      </c>
      <c r="H22" s="4">
        <v>2.54</v>
      </c>
    </row>
    <row r="23" spans="2:8">
      <c r="B23" s="1" t="s">
        <v>3177</v>
      </c>
      <c r="C23" s="11" t="s">
        <v>151</v>
      </c>
      <c r="D23" s="1" t="s">
        <v>446</v>
      </c>
      <c r="E23" s="1" t="s">
        <v>804</v>
      </c>
      <c r="F23" s="4">
        <v>2951</v>
      </c>
      <c r="G23" s="4">
        <v>308.67</v>
      </c>
      <c r="H23" s="4">
        <v>2.46</v>
      </c>
    </row>
    <row r="24" spans="2:8">
      <c r="B24" s="1" t="s">
        <v>3130</v>
      </c>
      <c r="C24" s="11" t="s">
        <v>151</v>
      </c>
      <c r="D24" s="1" t="s">
        <v>461</v>
      </c>
      <c r="E24" s="1" t="s">
        <v>735</v>
      </c>
      <c r="F24" s="4">
        <v>474739</v>
      </c>
      <c r="G24" s="4">
        <v>270.55</v>
      </c>
      <c r="H24" s="4">
        <v>2.15</v>
      </c>
    </row>
    <row r="25" spans="2:8">
      <c r="B25" s="1" t="s">
        <v>3178</v>
      </c>
      <c r="C25" s="11" t="s">
        <v>151</v>
      </c>
      <c r="D25" s="1" t="s">
        <v>446</v>
      </c>
      <c r="E25" s="1" t="s">
        <v>805</v>
      </c>
      <c r="F25" s="4">
        <v>3666</v>
      </c>
      <c r="G25" s="4">
        <v>263.11</v>
      </c>
      <c r="H25" s="4">
        <v>2.09</v>
      </c>
    </row>
    <row r="26" spans="2:8">
      <c r="B26" s="1" t="s">
        <v>3024</v>
      </c>
      <c r="C26" s="11" t="s">
        <v>151</v>
      </c>
      <c r="D26" s="1" t="s">
        <v>446</v>
      </c>
      <c r="E26" s="1" t="s">
        <v>447</v>
      </c>
      <c r="F26" s="4">
        <v>5076</v>
      </c>
      <c r="G26" s="4">
        <v>248.88</v>
      </c>
      <c r="H26" s="4">
        <v>1.98</v>
      </c>
    </row>
    <row r="27" spans="2:8">
      <c r="B27" s="1" t="s">
        <v>3131</v>
      </c>
      <c r="C27" s="11" t="s">
        <v>151</v>
      </c>
      <c r="D27" s="1" t="s">
        <v>461</v>
      </c>
      <c r="E27" s="1" t="s">
        <v>736</v>
      </c>
      <c r="F27" s="4">
        <v>57091</v>
      </c>
      <c r="G27" s="4">
        <v>237.93</v>
      </c>
      <c r="H27" s="4">
        <v>1.89</v>
      </c>
    </row>
    <row r="28" spans="2:8">
      <c r="B28" s="1" t="s">
        <v>3179</v>
      </c>
      <c r="C28" s="11" t="s">
        <v>151</v>
      </c>
      <c r="D28" s="1" t="s">
        <v>483</v>
      </c>
      <c r="E28" s="1" t="s">
        <v>806</v>
      </c>
      <c r="F28" s="4">
        <v>3385</v>
      </c>
      <c r="G28" s="4">
        <v>225.68</v>
      </c>
      <c r="H28" s="4">
        <v>1.8</v>
      </c>
    </row>
    <row r="29" spans="2:8">
      <c r="B29" s="1" t="s">
        <v>3180</v>
      </c>
      <c r="C29" s="11" t="s">
        <v>151</v>
      </c>
      <c r="D29" s="1" t="s">
        <v>446</v>
      </c>
      <c r="E29" s="1" t="s">
        <v>807</v>
      </c>
      <c r="F29" s="4">
        <v>55795</v>
      </c>
      <c r="G29" s="4">
        <v>219.78</v>
      </c>
      <c r="H29" s="4">
        <v>1.75</v>
      </c>
    </row>
    <row r="30" spans="2:8">
      <c r="B30" s="1" t="s">
        <v>3027</v>
      </c>
      <c r="C30" s="11" t="s">
        <v>151</v>
      </c>
      <c r="D30" s="1" t="s">
        <v>463</v>
      </c>
      <c r="E30" s="1" t="s">
        <v>464</v>
      </c>
      <c r="F30" s="4">
        <v>5054</v>
      </c>
      <c r="G30" s="4">
        <v>217.51</v>
      </c>
      <c r="H30" s="4">
        <v>1.73</v>
      </c>
    </row>
    <row r="31" spans="2:8">
      <c r="B31" s="1" t="s">
        <v>3181</v>
      </c>
      <c r="C31" s="11" t="s">
        <v>151</v>
      </c>
      <c r="D31" s="1" t="s">
        <v>483</v>
      </c>
      <c r="E31" s="1" t="s">
        <v>808</v>
      </c>
      <c r="F31" s="4">
        <v>9485</v>
      </c>
      <c r="G31" s="4">
        <v>215.09</v>
      </c>
      <c r="H31" s="4">
        <v>1.71</v>
      </c>
    </row>
    <row r="32" spans="2:8">
      <c r="B32" s="1" t="s">
        <v>3182</v>
      </c>
      <c r="C32" s="11" t="s">
        <v>151</v>
      </c>
      <c r="D32" s="1" t="s">
        <v>483</v>
      </c>
      <c r="E32" s="1" t="s">
        <v>809</v>
      </c>
      <c r="F32" s="4">
        <v>16234</v>
      </c>
      <c r="G32" s="4">
        <v>211.61</v>
      </c>
      <c r="H32" s="4">
        <v>1.68</v>
      </c>
    </row>
    <row r="33" spans="2:8">
      <c r="B33" s="1" t="s">
        <v>3183</v>
      </c>
      <c r="C33" s="11" t="s">
        <v>151</v>
      </c>
      <c r="D33" s="1" t="s">
        <v>483</v>
      </c>
      <c r="E33" s="1" t="s">
        <v>810</v>
      </c>
      <c r="F33" s="4">
        <v>14988</v>
      </c>
      <c r="G33" s="4">
        <v>209.98</v>
      </c>
      <c r="H33" s="4">
        <v>1.67</v>
      </c>
    </row>
    <row r="34" spans="2:8">
      <c r="B34" s="1" t="s">
        <v>3184</v>
      </c>
      <c r="C34" s="11" t="s">
        <v>151</v>
      </c>
      <c r="D34" s="1" t="s">
        <v>483</v>
      </c>
      <c r="E34" s="1" t="s">
        <v>811</v>
      </c>
      <c r="F34" s="4">
        <v>15217</v>
      </c>
      <c r="G34" s="4">
        <v>207.26</v>
      </c>
      <c r="H34" s="4">
        <v>1.65</v>
      </c>
    </row>
    <row r="35" spans="2:8">
      <c r="B35" s="1" t="s">
        <v>3132</v>
      </c>
      <c r="C35" s="11" t="s">
        <v>151</v>
      </c>
      <c r="D35" s="1" t="s">
        <v>466</v>
      </c>
      <c r="E35" s="1" t="s">
        <v>737</v>
      </c>
      <c r="F35" s="4">
        <v>10425</v>
      </c>
      <c r="G35" s="4">
        <v>204.04</v>
      </c>
      <c r="H35" s="4">
        <v>1.62</v>
      </c>
    </row>
    <row r="36" spans="2:8">
      <c r="B36" s="1" t="s">
        <v>2821</v>
      </c>
      <c r="C36" s="11" t="s">
        <v>151</v>
      </c>
      <c r="D36" s="1" t="s">
        <v>497</v>
      </c>
      <c r="E36" s="1" t="s">
        <v>617</v>
      </c>
      <c r="F36" s="4">
        <v>2064</v>
      </c>
      <c r="G36" s="4">
        <v>195.62</v>
      </c>
      <c r="H36" s="4">
        <v>1.56</v>
      </c>
    </row>
    <row r="37" spans="2:8">
      <c r="B37" s="1" t="s">
        <v>2817</v>
      </c>
      <c r="C37" s="11" t="s">
        <v>151</v>
      </c>
      <c r="D37" s="1" t="s">
        <v>458</v>
      </c>
      <c r="E37" s="1" t="s">
        <v>459</v>
      </c>
      <c r="F37" s="4">
        <v>1613</v>
      </c>
      <c r="G37" s="4">
        <v>185.88</v>
      </c>
      <c r="H37" s="4">
        <v>1.48</v>
      </c>
    </row>
    <row r="38" spans="2:8">
      <c r="B38" s="1" t="s">
        <v>3136</v>
      </c>
      <c r="C38" s="11" t="s">
        <v>151</v>
      </c>
      <c r="D38" s="1" t="s">
        <v>741</v>
      </c>
      <c r="E38" s="1" t="s">
        <v>742</v>
      </c>
      <c r="F38" s="4">
        <v>111902</v>
      </c>
      <c r="G38" s="4">
        <v>173.94</v>
      </c>
      <c r="H38" s="4">
        <v>1.38</v>
      </c>
    </row>
    <row r="39" spans="2:8">
      <c r="B39" s="1" t="s">
        <v>3138</v>
      </c>
      <c r="C39" s="11" t="s">
        <v>151</v>
      </c>
      <c r="D39" s="1" t="s">
        <v>466</v>
      </c>
      <c r="E39" s="1" t="s">
        <v>744</v>
      </c>
      <c r="F39" s="4">
        <v>26825</v>
      </c>
      <c r="G39" s="4">
        <v>162.94999999999999</v>
      </c>
      <c r="H39" s="4">
        <v>1.3</v>
      </c>
    </row>
    <row r="40" spans="2:8">
      <c r="B40" s="1" t="s">
        <v>3106</v>
      </c>
      <c r="C40" s="11" t="s">
        <v>151</v>
      </c>
      <c r="D40" s="1" t="s">
        <v>520</v>
      </c>
      <c r="E40" s="1" t="s">
        <v>696</v>
      </c>
      <c r="F40" s="4">
        <v>2199</v>
      </c>
      <c r="G40" s="4">
        <v>156.77000000000001</v>
      </c>
      <c r="H40" s="4">
        <v>1.25</v>
      </c>
    </row>
    <row r="41" spans="2:8">
      <c r="B41" s="1" t="s">
        <v>3185</v>
      </c>
      <c r="C41" s="11" t="s">
        <v>151</v>
      </c>
      <c r="D41" s="1" t="s">
        <v>483</v>
      </c>
      <c r="E41" s="1" t="s">
        <v>812</v>
      </c>
      <c r="F41" s="4">
        <v>10932</v>
      </c>
      <c r="G41" s="4">
        <v>155.93</v>
      </c>
      <c r="H41" s="4">
        <v>1.24</v>
      </c>
    </row>
    <row r="42" spans="2:8">
      <c r="B42" s="1" t="s">
        <v>3124</v>
      </c>
      <c r="C42" s="11" t="s">
        <v>151</v>
      </c>
      <c r="D42" s="1" t="s">
        <v>520</v>
      </c>
      <c r="E42" s="1" t="s">
        <v>717</v>
      </c>
      <c r="F42" s="4">
        <v>5677</v>
      </c>
      <c r="G42" s="4">
        <v>154.18</v>
      </c>
      <c r="H42" s="4">
        <v>1.23</v>
      </c>
    </row>
    <row r="43" spans="2:8">
      <c r="B43" s="1" t="s">
        <v>3109</v>
      </c>
      <c r="C43" s="11" t="s">
        <v>151</v>
      </c>
      <c r="D43" s="1" t="s">
        <v>442</v>
      </c>
      <c r="E43" s="1" t="s">
        <v>699</v>
      </c>
      <c r="F43" s="4">
        <v>37558</v>
      </c>
      <c r="G43" s="4">
        <v>147.91999999999999</v>
      </c>
      <c r="H43" s="4">
        <v>1.18</v>
      </c>
    </row>
    <row r="44" spans="2:8">
      <c r="B44" s="1" t="s">
        <v>3114</v>
      </c>
      <c r="C44" s="11" t="s">
        <v>151</v>
      </c>
      <c r="D44" s="1" t="s">
        <v>485</v>
      </c>
      <c r="E44" s="1" t="s">
        <v>705</v>
      </c>
      <c r="F44" s="4">
        <v>21933</v>
      </c>
      <c r="G44" s="4">
        <v>141.41999999999999</v>
      </c>
      <c r="H44" s="4">
        <v>1.1299999999999999</v>
      </c>
    </row>
    <row r="45" spans="2:8">
      <c r="B45" s="1" t="s">
        <v>3186</v>
      </c>
      <c r="C45" s="11" t="s">
        <v>151</v>
      </c>
      <c r="D45" s="1" t="s">
        <v>483</v>
      </c>
      <c r="E45" s="1" t="s">
        <v>813</v>
      </c>
      <c r="F45" s="4">
        <v>5888</v>
      </c>
      <c r="G45" s="4">
        <v>133.94999999999999</v>
      </c>
      <c r="H45" s="4">
        <v>1.07</v>
      </c>
    </row>
    <row r="46" spans="2:8">
      <c r="B46" s="1" t="s">
        <v>3141</v>
      </c>
      <c r="C46" s="11" t="s">
        <v>151</v>
      </c>
      <c r="D46" s="1" t="s">
        <v>466</v>
      </c>
      <c r="E46" s="1" t="s">
        <v>749</v>
      </c>
      <c r="F46" s="4">
        <v>4178</v>
      </c>
      <c r="G46" s="4">
        <v>131.25</v>
      </c>
      <c r="H46" s="4">
        <v>1.04</v>
      </c>
    </row>
    <row r="47" spans="2:8">
      <c r="B47" s="1" t="s">
        <v>3121</v>
      </c>
      <c r="C47" s="11" t="s">
        <v>151</v>
      </c>
      <c r="D47" s="1" t="s">
        <v>497</v>
      </c>
      <c r="E47" s="1" t="s">
        <v>714</v>
      </c>
      <c r="F47" s="4">
        <v>7114</v>
      </c>
      <c r="G47" s="4">
        <v>130.26</v>
      </c>
      <c r="H47" s="4">
        <v>1.04</v>
      </c>
    </row>
    <row r="48" spans="2:8">
      <c r="B48" s="1" t="s">
        <v>3187</v>
      </c>
      <c r="C48" s="11" t="s">
        <v>151</v>
      </c>
      <c r="D48" s="1" t="s">
        <v>483</v>
      </c>
      <c r="E48" s="1" t="s">
        <v>814</v>
      </c>
      <c r="F48" s="4">
        <v>2288</v>
      </c>
      <c r="G48" s="4">
        <v>125.79</v>
      </c>
      <c r="H48" s="4">
        <v>1</v>
      </c>
    </row>
    <row r="49" spans="2:8">
      <c r="B49" s="1" t="s">
        <v>3188</v>
      </c>
      <c r="C49" s="11" t="s">
        <v>151</v>
      </c>
      <c r="D49" s="1" t="s">
        <v>458</v>
      </c>
      <c r="E49" s="1" t="s">
        <v>815</v>
      </c>
      <c r="F49" s="4">
        <v>9864</v>
      </c>
      <c r="G49" s="4">
        <v>116.08</v>
      </c>
      <c r="H49" s="4">
        <v>0.92</v>
      </c>
    </row>
    <row r="50" spans="2:8">
      <c r="B50" s="1" t="s">
        <v>3189</v>
      </c>
      <c r="C50" s="11" t="s">
        <v>151</v>
      </c>
      <c r="D50" s="1" t="s">
        <v>458</v>
      </c>
      <c r="E50" s="1" t="s">
        <v>816</v>
      </c>
      <c r="F50" s="4">
        <v>8911</v>
      </c>
      <c r="G50" s="4">
        <v>111</v>
      </c>
      <c r="H50" s="4">
        <v>0.88</v>
      </c>
    </row>
    <row r="51" spans="2:8">
      <c r="B51" s="1" t="s">
        <v>3190</v>
      </c>
      <c r="C51" s="11" t="s">
        <v>151</v>
      </c>
      <c r="D51" s="1" t="s">
        <v>446</v>
      </c>
      <c r="E51" s="1" t="s">
        <v>817</v>
      </c>
      <c r="F51" s="4">
        <v>11432</v>
      </c>
      <c r="G51" s="4">
        <v>110.22</v>
      </c>
      <c r="H51" s="4">
        <v>0.88</v>
      </c>
    </row>
    <row r="52" spans="2:8">
      <c r="B52" s="1" t="s">
        <v>3191</v>
      </c>
      <c r="C52" s="11" t="s">
        <v>151</v>
      </c>
      <c r="D52" s="1" t="s">
        <v>458</v>
      </c>
      <c r="E52" s="1" t="s">
        <v>818</v>
      </c>
      <c r="F52" s="4">
        <v>38439</v>
      </c>
      <c r="G52" s="4">
        <v>108.07</v>
      </c>
      <c r="H52" s="4">
        <v>0.86</v>
      </c>
    </row>
    <row r="53" spans="2:8">
      <c r="B53" s="1" t="s">
        <v>3192</v>
      </c>
      <c r="C53" s="11" t="s">
        <v>151</v>
      </c>
      <c r="D53" s="1" t="s">
        <v>497</v>
      </c>
      <c r="E53" s="1" t="s">
        <v>819</v>
      </c>
      <c r="F53" s="4">
        <v>7841</v>
      </c>
      <c r="G53" s="4">
        <v>107.96</v>
      </c>
      <c r="H53" s="4">
        <v>0.86</v>
      </c>
    </row>
    <row r="54" spans="2:8">
      <c r="B54" s="1" t="s">
        <v>3193</v>
      </c>
      <c r="C54" s="11" t="s">
        <v>151</v>
      </c>
      <c r="D54" s="1" t="s">
        <v>483</v>
      </c>
      <c r="E54" s="1" t="s">
        <v>820</v>
      </c>
      <c r="F54" s="4">
        <v>4762</v>
      </c>
      <c r="G54" s="4">
        <v>107.15</v>
      </c>
      <c r="H54" s="4">
        <v>0.85</v>
      </c>
    </row>
    <row r="55" spans="2:8">
      <c r="B55" s="1" t="s">
        <v>3194</v>
      </c>
      <c r="C55" s="11" t="s">
        <v>151</v>
      </c>
      <c r="D55" s="1" t="s">
        <v>483</v>
      </c>
      <c r="E55" s="1" t="s">
        <v>821</v>
      </c>
      <c r="F55" s="4">
        <v>4898</v>
      </c>
      <c r="G55" s="4">
        <v>106.16</v>
      </c>
      <c r="H55" s="4">
        <v>0.84</v>
      </c>
    </row>
    <row r="56" spans="2:8">
      <c r="B56" s="1" t="s">
        <v>3195</v>
      </c>
      <c r="C56" s="11" t="s">
        <v>151</v>
      </c>
      <c r="D56" s="1" t="s">
        <v>500</v>
      </c>
      <c r="E56" s="1" t="s">
        <v>822</v>
      </c>
      <c r="F56" s="4">
        <v>19636</v>
      </c>
      <c r="G56" s="4">
        <v>105.78</v>
      </c>
      <c r="H56" s="4">
        <v>0.84</v>
      </c>
    </row>
    <row r="57" spans="2:8">
      <c r="B57" s="1" t="s">
        <v>823</v>
      </c>
      <c r="C57" s="11" t="s">
        <v>151</v>
      </c>
      <c r="D57" s="1" t="s">
        <v>483</v>
      </c>
      <c r="E57" s="1" t="s">
        <v>824</v>
      </c>
      <c r="F57" s="4">
        <v>4425</v>
      </c>
      <c r="G57" s="4">
        <v>105.12</v>
      </c>
      <c r="H57" s="4">
        <v>0.84</v>
      </c>
    </row>
    <row r="58" spans="2:8">
      <c r="B58" s="1" t="s">
        <v>3048</v>
      </c>
      <c r="C58" s="11" t="s">
        <v>151</v>
      </c>
      <c r="D58" s="1" t="s">
        <v>483</v>
      </c>
      <c r="E58" s="1" t="s">
        <v>528</v>
      </c>
      <c r="F58" s="4">
        <v>4942</v>
      </c>
      <c r="G58" s="4">
        <v>100.39</v>
      </c>
      <c r="H58" s="4">
        <v>0.8</v>
      </c>
    </row>
    <row r="59" spans="2:8">
      <c r="B59" s="1" t="s">
        <v>3196</v>
      </c>
      <c r="C59" s="11" t="s">
        <v>151</v>
      </c>
      <c r="D59" s="1" t="s">
        <v>458</v>
      </c>
      <c r="E59" s="1" t="s">
        <v>825</v>
      </c>
      <c r="F59" s="4">
        <v>1304</v>
      </c>
      <c r="G59" s="4">
        <v>99.3</v>
      </c>
      <c r="H59" s="4">
        <v>0.79</v>
      </c>
    </row>
    <row r="60" spans="2:8">
      <c r="B60" s="1" t="s">
        <v>826</v>
      </c>
      <c r="C60" s="11" t="s">
        <v>151</v>
      </c>
      <c r="D60" s="1" t="s">
        <v>483</v>
      </c>
      <c r="E60" s="1" t="s">
        <v>827</v>
      </c>
      <c r="F60" s="4">
        <v>8233</v>
      </c>
      <c r="G60" s="4">
        <v>95.5</v>
      </c>
      <c r="H60" s="4">
        <v>0.76</v>
      </c>
    </row>
    <row r="61" spans="2:8">
      <c r="B61" s="1" t="s">
        <v>3197</v>
      </c>
      <c r="C61" s="11" t="s">
        <v>151</v>
      </c>
      <c r="D61" s="1" t="s">
        <v>568</v>
      </c>
      <c r="E61" s="1" t="s">
        <v>828</v>
      </c>
      <c r="F61" s="4">
        <v>246</v>
      </c>
      <c r="G61" s="4">
        <v>93.96</v>
      </c>
      <c r="H61" s="4">
        <v>0.75</v>
      </c>
    </row>
    <row r="62" spans="2:8">
      <c r="B62" s="1" t="s">
        <v>3198</v>
      </c>
      <c r="C62" s="11" t="s">
        <v>151</v>
      </c>
      <c r="D62" s="1" t="s">
        <v>497</v>
      </c>
      <c r="E62" s="1" t="s">
        <v>829</v>
      </c>
      <c r="F62" s="4">
        <v>2518</v>
      </c>
      <c r="G62" s="4">
        <v>89.36</v>
      </c>
      <c r="H62" s="4">
        <v>0.71</v>
      </c>
    </row>
    <row r="63" spans="2:8">
      <c r="B63" s="1" t="s">
        <v>3199</v>
      </c>
      <c r="C63" s="11" t="s">
        <v>151</v>
      </c>
      <c r="D63" s="1" t="s">
        <v>483</v>
      </c>
      <c r="E63" s="1" t="s">
        <v>830</v>
      </c>
      <c r="F63" s="4">
        <v>515</v>
      </c>
      <c r="G63" s="4">
        <v>88</v>
      </c>
      <c r="H63" s="4">
        <v>0.7</v>
      </c>
    </row>
    <row r="64" spans="2:8">
      <c r="B64" s="1" t="s">
        <v>3200</v>
      </c>
      <c r="C64" s="11" t="s">
        <v>151</v>
      </c>
      <c r="D64" s="1" t="s">
        <v>485</v>
      </c>
      <c r="E64" s="1" t="s">
        <v>831</v>
      </c>
      <c r="F64" s="4">
        <v>3168</v>
      </c>
      <c r="G64" s="4">
        <v>87.91</v>
      </c>
      <c r="H64" s="4">
        <v>0.7</v>
      </c>
    </row>
    <row r="65" spans="2:8">
      <c r="B65" s="1" t="s">
        <v>3201</v>
      </c>
      <c r="C65" s="11" t="s">
        <v>151</v>
      </c>
      <c r="D65" s="1" t="s">
        <v>520</v>
      </c>
      <c r="E65" s="1" t="s">
        <v>832</v>
      </c>
      <c r="F65" s="4">
        <v>14047</v>
      </c>
      <c r="G65" s="4">
        <v>85.19</v>
      </c>
      <c r="H65" s="4">
        <v>0.68</v>
      </c>
    </row>
    <row r="66" spans="2:8">
      <c r="B66" s="1" t="s">
        <v>3202</v>
      </c>
      <c r="C66" s="11" t="s">
        <v>151</v>
      </c>
      <c r="D66" s="1" t="s">
        <v>497</v>
      </c>
      <c r="E66" s="1" t="s">
        <v>833</v>
      </c>
      <c r="F66" s="4">
        <v>2146</v>
      </c>
      <c r="G66" s="4">
        <v>77.91</v>
      </c>
      <c r="H66" s="4">
        <v>0.62</v>
      </c>
    </row>
    <row r="67" spans="2:8">
      <c r="B67" s="1" t="s">
        <v>3203</v>
      </c>
      <c r="C67" s="11" t="s">
        <v>151</v>
      </c>
      <c r="D67" s="1" t="s">
        <v>497</v>
      </c>
      <c r="E67" s="1" t="s">
        <v>834</v>
      </c>
      <c r="F67" s="4">
        <v>4787</v>
      </c>
      <c r="G67" s="4">
        <v>75.55</v>
      </c>
      <c r="H67" s="4">
        <v>0.6</v>
      </c>
    </row>
    <row r="68" spans="2:8">
      <c r="B68" s="1" t="s">
        <v>3155</v>
      </c>
      <c r="C68" s="11" t="s">
        <v>151</v>
      </c>
      <c r="D68" s="1" t="s">
        <v>497</v>
      </c>
      <c r="E68" s="1" t="s">
        <v>763</v>
      </c>
      <c r="F68" s="4">
        <v>12887</v>
      </c>
      <c r="G68" s="4">
        <v>73.900000000000006</v>
      </c>
      <c r="H68" s="4">
        <v>0.59</v>
      </c>
    </row>
    <row r="69" spans="2:8">
      <c r="B69" s="1" t="s">
        <v>3052</v>
      </c>
      <c r="C69" s="11" t="s">
        <v>151</v>
      </c>
      <c r="D69" s="1" t="s">
        <v>497</v>
      </c>
      <c r="E69" s="1" t="s">
        <v>534</v>
      </c>
      <c r="F69" s="4">
        <v>6910</v>
      </c>
      <c r="G69" s="4">
        <v>71.11</v>
      </c>
      <c r="H69" s="4">
        <v>0.56999999999999995</v>
      </c>
    </row>
    <row r="70" spans="2:8">
      <c r="B70" s="1" t="s">
        <v>3204</v>
      </c>
      <c r="C70" s="11" t="s">
        <v>151</v>
      </c>
      <c r="D70" s="1" t="s">
        <v>520</v>
      </c>
      <c r="E70" s="1" t="s">
        <v>835</v>
      </c>
      <c r="F70" s="4">
        <v>9362</v>
      </c>
      <c r="G70" s="4">
        <v>70.959999999999994</v>
      </c>
      <c r="H70" s="4">
        <v>0.56000000000000005</v>
      </c>
    </row>
    <row r="71" spans="2:8">
      <c r="B71" s="1" t="s">
        <v>3205</v>
      </c>
      <c r="C71" s="11" t="s">
        <v>151</v>
      </c>
      <c r="D71" s="1" t="s">
        <v>520</v>
      </c>
      <c r="E71" s="1" t="s">
        <v>836</v>
      </c>
      <c r="F71" s="4">
        <v>4106</v>
      </c>
      <c r="G71" s="4">
        <v>69.06</v>
      </c>
      <c r="H71" s="4">
        <v>0.55000000000000004</v>
      </c>
    </row>
    <row r="72" spans="2:8">
      <c r="B72" s="1" t="s">
        <v>2815</v>
      </c>
      <c r="C72" s="11" t="s">
        <v>151</v>
      </c>
      <c r="D72" s="1" t="s">
        <v>466</v>
      </c>
      <c r="E72" s="1" t="s">
        <v>625</v>
      </c>
      <c r="F72" s="4">
        <v>17793</v>
      </c>
      <c r="G72" s="4">
        <v>68.77</v>
      </c>
      <c r="H72" s="4">
        <v>0.55000000000000004</v>
      </c>
    </row>
    <row r="73" spans="2:8">
      <c r="B73" s="1" t="s">
        <v>3206</v>
      </c>
      <c r="C73" s="11" t="s">
        <v>151</v>
      </c>
      <c r="D73" s="1" t="s">
        <v>483</v>
      </c>
      <c r="E73" s="1" t="s">
        <v>837</v>
      </c>
      <c r="F73" s="4">
        <v>8683</v>
      </c>
      <c r="G73" s="4">
        <v>67.19</v>
      </c>
      <c r="H73" s="4">
        <v>0.53</v>
      </c>
    </row>
    <row r="74" spans="2:8">
      <c r="B74" s="1" t="s">
        <v>3159</v>
      </c>
      <c r="C74" s="11" t="s">
        <v>151</v>
      </c>
      <c r="D74" s="1" t="s">
        <v>466</v>
      </c>
      <c r="E74" s="1" t="s">
        <v>767</v>
      </c>
      <c r="F74" s="4">
        <v>451</v>
      </c>
      <c r="G74" s="4">
        <v>66.180000000000007</v>
      </c>
      <c r="H74" s="4">
        <v>0.53</v>
      </c>
    </row>
    <row r="75" spans="2:8">
      <c r="B75" s="1" t="s">
        <v>3160</v>
      </c>
      <c r="C75" s="11" t="s">
        <v>151</v>
      </c>
      <c r="D75" s="1" t="s">
        <v>466</v>
      </c>
      <c r="E75" s="1" t="s">
        <v>768</v>
      </c>
      <c r="F75" s="4">
        <v>7252</v>
      </c>
      <c r="G75" s="4">
        <v>65.459999999999994</v>
      </c>
      <c r="H75" s="4">
        <v>0.52</v>
      </c>
    </row>
    <row r="76" spans="2:8">
      <c r="B76" s="1" t="s">
        <v>3207</v>
      </c>
      <c r="C76" s="11" t="s">
        <v>151</v>
      </c>
      <c r="D76" s="1" t="s">
        <v>520</v>
      </c>
      <c r="E76" s="1" t="s">
        <v>838</v>
      </c>
      <c r="F76" s="4">
        <v>952</v>
      </c>
      <c r="G76" s="4">
        <v>65.260000000000005</v>
      </c>
      <c r="H76" s="4">
        <v>0.52</v>
      </c>
    </row>
    <row r="77" spans="2:8">
      <c r="B77" s="1" t="s">
        <v>3161</v>
      </c>
      <c r="C77" s="11" t="s">
        <v>151</v>
      </c>
      <c r="D77" s="1" t="s">
        <v>466</v>
      </c>
      <c r="E77" s="1" t="s">
        <v>769</v>
      </c>
      <c r="F77" s="4">
        <v>7325</v>
      </c>
      <c r="G77" s="4">
        <v>64.91</v>
      </c>
      <c r="H77" s="4">
        <v>0.52</v>
      </c>
    </row>
    <row r="78" spans="2:8">
      <c r="B78" s="1" t="s">
        <v>839</v>
      </c>
      <c r="C78" s="11" t="s">
        <v>151</v>
      </c>
      <c r="D78" s="1" t="s">
        <v>483</v>
      </c>
      <c r="E78" s="1" t="s">
        <v>840</v>
      </c>
      <c r="F78" s="4">
        <v>37077</v>
      </c>
      <c r="G78" s="4">
        <v>64.069999999999993</v>
      </c>
      <c r="H78" s="4">
        <v>0.51</v>
      </c>
    </row>
    <row r="79" spans="2:8">
      <c r="B79" s="1" t="s">
        <v>3165</v>
      </c>
      <c r="C79" s="11" t="s">
        <v>151</v>
      </c>
      <c r="D79" s="1" t="s">
        <v>466</v>
      </c>
      <c r="E79" s="1" t="s">
        <v>775</v>
      </c>
      <c r="F79" s="4">
        <v>152122</v>
      </c>
      <c r="G79" s="4">
        <v>59.28</v>
      </c>
      <c r="H79" s="4">
        <v>0.47</v>
      </c>
    </row>
    <row r="80" spans="2:8">
      <c r="B80" s="1" t="s">
        <v>776</v>
      </c>
      <c r="C80" s="11" t="s">
        <v>151</v>
      </c>
      <c r="D80" s="1" t="s">
        <v>523</v>
      </c>
      <c r="E80" s="1" t="s">
        <v>777</v>
      </c>
      <c r="F80" s="4">
        <v>1871</v>
      </c>
      <c r="G80" s="4">
        <v>58.63</v>
      </c>
      <c r="H80" s="4">
        <v>0.47</v>
      </c>
    </row>
    <row r="81" spans="2:8">
      <c r="B81" s="1" t="s">
        <v>3112</v>
      </c>
      <c r="C81" s="11" t="s">
        <v>151</v>
      </c>
      <c r="D81" s="1" t="s">
        <v>520</v>
      </c>
      <c r="E81" s="1" t="s">
        <v>702</v>
      </c>
      <c r="F81" s="4">
        <v>12298</v>
      </c>
      <c r="G81" s="4">
        <v>58.42</v>
      </c>
      <c r="H81" s="4">
        <v>0.46</v>
      </c>
    </row>
    <row r="82" spans="2:8">
      <c r="B82" s="1" t="s">
        <v>3038</v>
      </c>
      <c r="C82" s="11" t="s">
        <v>151</v>
      </c>
      <c r="D82" s="1" t="s">
        <v>483</v>
      </c>
      <c r="E82" s="1" t="s">
        <v>484</v>
      </c>
      <c r="F82" s="4">
        <v>5367</v>
      </c>
      <c r="G82" s="4">
        <v>54.52</v>
      </c>
      <c r="H82" s="4">
        <v>0.43</v>
      </c>
    </row>
    <row r="83" spans="2:8">
      <c r="B83" s="1" t="s">
        <v>780</v>
      </c>
      <c r="C83" s="11" t="s">
        <v>151</v>
      </c>
      <c r="D83" s="1" t="s">
        <v>461</v>
      </c>
      <c r="E83" s="1" t="s">
        <v>781</v>
      </c>
      <c r="F83" s="4">
        <v>57697</v>
      </c>
      <c r="G83" s="4">
        <v>53.67</v>
      </c>
      <c r="H83" s="4">
        <v>0.43</v>
      </c>
    </row>
    <row r="84" spans="2:8">
      <c r="B84" s="1" t="s">
        <v>3208</v>
      </c>
      <c r="C84" s="11" t="s">
        <v>151</v>
      </c>
      <c r="D84" s="1" t="s">
        <v>458</v>
      </c>
      <c r="E84" s="1" t="s">
        <v>841</v>
      </c>
      <c r="F84" s="4">
        <v>4953</v>
      </c>
      <c r="G84" s="4">
        <v>53.13</v>
      </c>
      <c r="H84" s="4">
        <v>0.42</v>
      </c>
    </row>
    <row r="85" spans="2:8">
      <c r="B85" s="1" t="s">
        <v>3119</v>
      </c>
      <c r="C85" s="11" t="s">
        <v>151</v>
      </c>
      <c r="D85" s="1" t="s">
        <v>442</v>
      </c>
      <c r="E85" s="1" t="s">
        <v>710</v>
      </c>
      <c r="F85" s="4">
        <v>28896</v>
      </c>
      <c r="G85" s="4">
        <v>52.94</v>
      </c>
      <c r="H85" s="4">
        <v>0.42</v>
      </c>
    </row>
    <row r="86" spans="2:8">
      <c r="B86" s="1" t="s">
        <v>3209</v>
      </c>
      <c r="C86" s="11" t="s">
        <v>151</v>
      </c>
      <c r="D86" s="1" t="s">
        <v>458</v>
      </c>
      <c r="E86" s="1" t="s">
        <v>842</v>
      </c>
      <c r="F86" s="4">
        <v>9618</v>
      </c>
      <c r="G86" s="4">
        <v>46.41</v>
      </c>
      <c r="H86" s="4">
        <v>0.37</v>
      </c>
    </row>
    <row r="87" spans="2:8">
      <c r="B87" s="1" t="s">
        <v>3210</v>
      </c>
      <c r="C87" s="11" t="s">
        <v>151</v>
      </c>
      <c r="D87" s="1" t="s">
        <v>483</v>
      </c>
      <c r="E87" s="1" t="s">
        <v>843</v>
      </c>
      <c r="F87" s="4">
        <v>9735</v>
      </c>
      <c r="G87" s="4">
        <v>42.01</v>
      </c>
      <c r="H87" s="4">
        <v>0.33</v>
      </c>
    </row>
    <row r="88" spans="2:8">
      <c r="B88" s="1" t="s">
        <v>3211</v>
      </c>
      <c r="C88" s="11" t="s">
        <v>151</v>
      </c>
      <c r="D88" s="1" t="s">
        <v>485</v>
      </c>
      <c r="E88" s="1" t="s">
        <v>844</v>
      </c>
      <c r="F88" s="4">
        <v>8992</v>
      </c>
      <c r="G88" s="4">
        <v>41.94</v>
      </c>
      <c r="H88" s="4">
        <v>0.33</v>
      </c>
    </row>
    <row r="89" spans="2:8">
      <c r="B89" s="1" t="s">
        <v>3212</v>
      </c>
      <c r="C89" s="11" t="s">
        <v>151</v>
      </c>
      <c r="D89" s="1" t="s">
        <v>458</v>
      </c>
      <c r="E89" s="1" t="s">
        <v>845</v>
      </c>
      <c r="F89" s="4">
        <v>4560</v>
      </c>
      <c r="G89" s="4">
        <v>37.51</v>
      </c>
      <c r="H89" s="4">
        <v>0.3</v>
      </c>
    </row>
    <row r="90" spans="2:8" ht="13">
      <c r="B90" s="2" t="s">
        <v>161</v>
      </c>
      <c r="C90" s="12"/>
      <c r="D90" s="2"/>
      <c r="E90" s="2"/>
      <c r="F90" s="14"/>
      <c r="G90" s="14">
        <f>SUM(G12:G89)</f>
        <v>12570.119999999999</v>
      </c>
      <c r="H90" s="14">
        <f>SUM(H12:H89)</f>
        <v>100.02</v>
      </c>
    </row>
    <row r="91" spans="2:8" ht="13">
      <c r="B91" s="2" t="s">
        <v>154</v>
      </c>
      <c r="C91" s="12"/>
      <c r="D91" s="2"/>
      <c r="E91" s="2"/>
      <c r="F91" s="14"/>
      <c r="G91" s="14">
        <v>12570.12</v>
      </c>
      <c r="H91" s="14">
        <v>100.02</v>
      </c>
    </row>
    <row r="92" spans="2:8" ht="13">
      <c r="B92" s="2" t="s">
        <v>155</v>
      </c>
      <c r="C92" s="12"/>
      <c r="D92" s="2"/>
      <c r="E92" s="2"/>
      <c r="F92" s="14"/>
      <c r="G92" s="14">
        <v>2.8904619999593706E-2</v>
      </c>
      <c r="H92" s="14">
        <v>-1.9999999999996021E-2</v>
      </c>
    </row>
    <row r="93" spans="2:8" ht="13">
      <c r="B93" s="2" t="s">
        <v>162</v>
      </c>
      <c r="C93" s="12"/>
      <c r="D93" s="2"/>
      <c r="E93" s="2"/>
      <c r="F93" s="14"/>
      <c r="G93" s="14">
        <v>12570.14890462</v>
      </c>
      <c r="H93" s="14">
        <v>100</v>
      </c>
    </row>
    <row r="94" spans="2:8">
      <c r="B94" s="1" t="s">
        <v>163</v>
      </c>
    </row>
    <row r="95" spans="2:8" ht="13">
      <c r="B95" s="2" t="s">
        <v>164</v>
      </c>
    </row>
    <row r="96" spans="2:8" ht="13">
      <c r="B96" s="2" t="s">
        <v>165</v>
      </c>
      <c r="C96" s="11" t="s">
        <v>166</v>
      </c>
    </row>
    <row r="97" spans="2:3" ht="13">
      <c r="B97" s="2" t="s">
        <v>169</v>
      </c>
      <c r="C97" s="11" t="s">
        <v>168</v>
      </c>
    </row>
    <row r="98" spans="2:3" ht="13">
      <c r="B98" s="2" t="s">
        <v>170</v>
      </c>
      <c r="C98" s="11" t="s">
        <v>168</v>
      </c>
    </row>
    <row r="99" spans="2:3" ht="13">
      <c r="B99" s="2" t="s">
        <v>171</v>
      </c>
      <c r="C99" s="11" t="s">
        <v>172</v>
      </c>
    </row>
    <row r="100" spans="2:3" ht="13">
      <c r="B100" s="2" t="s">
        <v>846</v>
      </c>
      <c r="C100" s="12"/>
    </row>
    <row r="101" spans="2:3" ht="13">
      <c r="B101" s="2" t="s">
        <v>847</v>
      </c>
      <c r="C101" s="12"/>
    </row>
    <row r="102" spans="2:3" ht="13">
      <c r="B102" s="2" t="s">
        <v>848</v>
      </c>
      <c r="C102" s="12"/>
    </row>
    <row r="103" spans="2:3" ht="13">
      <c r="B103" s="2" t="s">
        <v>849</v>
      </c>
      <c r="C103" s="12"/>
    </row>
    <row r="104" spans="2:3" ht="13">
      <c r="B104" s="2" t="s">
        <v>850</v>
      </c>
      <c r="C104" s="12"/>
    </row>
    <row r="105" spans="2:3" ht="13">
      <c r="B105" s="2" t="s">
        <v>851</v>
      </c>
      <c r="C105" s="12"/>
    </row>
    <row r="106" spans="2:3" ht="13">
      <c r="B106" s="2" t="s">
        <v>852</v>
      </c>
      <c r="C106" s="12"/>
    </row>
    <row r="107" spans="2:3" ht="13">
      <c r="B107" s="2" t="s">
        <v>853</v>
      </c>
      <c r="C107" s="12"/>
    </row>
    <row r="108" spans="2:3" ht="13">
      <c r="B108" s="2" t="s">
        <v>3943</v>
      </c>
      <c r="C108" s="12"/>
    </row>
    <row r="109" spans="2:3">
      <c r="B109" s="1" t="s">
        <v>182</v>
      </c>
    </row>
    <row r="110" spans="2:3">
      <c r="B110" s="1" t="s">
        <v>411</v>
      </c>
    </row>
    <row r="113" spans="2:7" ht="14.5">
      <c r="B113" s="39" t="s">
        <v>412</v>
      </c>
      <c r="C113" s="41"/>
    </row>
    <row r="114" spans="2:7" ht="14.5">
      <c r="B114" s="39" t="s">
        <v>3982</v>
      </c>
      <c r="C114" s="42" t="s">
        <v>413</v>
      </c>
    </row>
    <row r="115" spans="2:7" ht="14.5">
      <c r="B115" s="16" t="s">
        <v>414</v>
      </c>
      <c r="C115" s="17" t="s">
        <v>415</v>
      </c>
    </row>
    <row r="116" spans="2:7" ht="14.5">
      <c r="B116" s="16" t="s">
        <v>3983</v>
      </c>
      <c r="C116" s="17" t="s">
        <v>415</v>
      </c>
    </row>
    <row r="117" spans="2:7" ht="14.5">
      <c r="B117" s="16" t="s">
        <v>416</v>
      </c>
      <c r="C117" s="17" t="s">
        <v>415</v>
      </c>
    </row>
    <row r="118" spans="2:7" ht="14.5">
      <c r="B118" s="16" t="s">
        <v>417</v>
      </c>
      <c r="C118" s="17" t="s">
        <v>415</v>
      </c>
    </row>
    <row r="119" spans="2:7" ht="14.5">
      <c r="B119" s="16" t="s">
        <v>418</v>
      </c>
      <c r="C119" s="17" t="s">
        <v>415</v>
      </c>
    </row>
    <row r="120" spans="2:7" ht="14.5">
      <c r="B120" s="16" t="s">
        <v>419</v>
      </c>
      <c r="C120" s="17" t="s">
        <v>415</v>
      </c>
    </row>
    <row r="121" spans="2:7" ht="14.5">
      <c r="B121" s="39" t="s">
        <v>420</v>
      </c>
      <c r="C121" s="41" t="s">
        <v>415</v>
      </c>
    </row>
    <row r="123" spans="2:7" ht="14.5">
      <c r="B123" s="16" t="s">
        <v>191</v>
      </c>
      <c r="C123" s="17"/>
      <c r="D123" s="16"/>
    </row>
    <row r="124" spans="2:7" ht="29">
      <c r="B124" s="19" t="s">
        <v>192</v>
      </c>
      <c r="C124" s="18" t="s">
        <v>193</v>
      </c>
      <c r="D124" s="19" t="s">
        <v>194</v>
      </c>
    </row>
    <row r="125" spans="2:7" ht="14.5">
      <c r="B125" s="16" t="s">
        <v>168</v>
      </c>
      <c r="C125" s="17" t="s">
        <v>168</v>
      </c>
      <c r="D125" s="16" t="s">
        <v>168</v>
      </c>
    </row>
    <row r="127" spans="2:7" ht="13">
      <c r="B127" s="20" t="s">
        <v>195</v>
      </c>
      <c r="C127" s="21">
        <v>46173</v>
      </c>
      <c r="D127" s="22"/>
      <c r="E127" s="23"/>
      <c r="F127" s="24"/>
    </row>
    <row r="128" spans="2:7" ht="13">
      <c r="B128" s="20" t="s">
        <v>196</v>
      </c>
      <c r="C128" s="25" t="s">
        <v>197</v>
      </c>
      <c r="D128" s="20" t="s">
        <v>198</v>
      </c>
      <c r="E128" s="26" t="s">
        <v>199</v>
      </c>
      <c r="F128" s="27" t="s">
        <v>200</v>
      </c>
      <c r="G128" s="14"/>
    </row>
    <row r="129" spans="2:6">
      <c r="B129" s="28" t="s">
        <v>168</v>
      </c>
      <c r="C129" s="29" t="s">
        <v>168</v>
      </c>
      <c r="D129" s="28" t="s">
        <v>168</v>
      </c>
      <c r="E129" s="30" t="s">
        <v>168</v>
      </c>
      <c r="F129" s="31" t="s">
        <v>168</v>
      </c>
    </row>
    <row r="132" spans="2:6" ht="13">
      <c r="B132" s="2" t="s">
        <v>201</v>
      </c>
    </row>
    <row r="133" spans="2:6" ht="13">
      <c r="B133" s="2"/>
    </row>
    <row r="134" spans="2:6" ht="13">
      <c r="B134" s="2" t="s">
        <v>202</v>
      </c>
    </row>
    <row r="135" spans="2:6" ht="13">
      <c r="B135" s="20" t="s">
        <v>203</v>
      </c>
      <c r="C135" s="25" t="s">
        <v>204</v>
      </c>
      <c r="D135" s="2"/>
    </row>
    <row r="136" spans="2:6">
      <c r="B136" s="22" t="s">
        <v>168</v>
      </c>
      <c r="C136" s="32" t="s">
        <v>168</v>
      </c>
    </row>
    <row r="138" spans="2:6" ht="13">
      <c r="B138" s="20" t="s">
        <v>205</v>
      </c>
      <c r="C138" s="25" t="s">
        <v>204</v>
      </c>
    </row>
    <row r="139" spans="2:6">
      <c r="B139" s="22" t="s">
        <v>168</v>
      </c>
      <c r="C139" s="32" t="s">
        <v>168</v>
      </c>
    </row>
    <row r="141" spans="2:6" ht="13">
      <c r="B141" s="20" t="s">
        <v>206</v>
      </c>
      <c r="C141" s="25" t="s">
        <v>207</v>
      </c>
    </row>
    <row r="142" spans="2:6">
      <c r="B142" s="22" t="s">
        <v>168</v>
      </c>
      <c r="C142" s="32" t="s">
        <v>168</v>
      </c>
    </row>
    <row r="144" spans="2:6" ht="13">
      <c r="B144" s="26" t="s">
        <v>208</v>
      </c>
      <c r="C144" s="25" t="s">
        <v>207</v>
      </c>
    </row>
    <row r="145" spans="2:7">
      <c r="B145" s="23" t="s">
        <v>168</v>
      </c>
      <c r="C145" s="32" t="s">
        <v>168</v>
      </c>
    </row>
    <row r="147" spans="2:7" ht="13">
      <c r="B147" s="20" t="s">
        <v>209</v>
      </c>
      <c r="C147" s="25" t="s">
        <v>168</v>
      </c>
    </row>
    <row r="149" spans="2:7" ht="13">
      <c r="B149" s="20" t="s">
        <v>210</v>
      </c>
      <c r="C149" s="21">
        <v>46173</v>
      </c>
      <c r="D149" s="22"/>
      <c r="E149" s="23"/>
      <c r="F149" s="24"/>
    </row>
    <row r="150" spans="2:7" ht="13">
      <c r="B150" s="20" t="s">
        <v>196</v>
      </c>
      <c r="C150" s="25" t="s">
        <v>197</v>
      </c>
      <c r="D150" s="20" t="s">
        <v>198</v>
      </c>
      <c r="E150" s="26" t="s">
        <v>199</v>
      </c>
      <c r="F150" s="27" t="s">
        <v>200</v>
      </c>
      <c r="G150" s="14"/>
    </row>
    <row r="151" spans="2:7">
      <c r="B151" s="28" t="s">
        <v>168</v>
      </c>
      <c r="C151" s="29" t="s">
        <v>168</v>
      </c>
      <c r="D151" s="28" t="s">
        <v>168</v>
      </c>
      <c r="E151" s="30" t="s">
        <v>168</v>
      </c>
      <c r="F151" s="31" t="s">
        <v>168</v>
      </c>
    </row>
    <row r="152" spans="2:7" ht="13">
      <c r="B152" s="2" t="s">
        <v>201</v>
      </c>
    </row>
    <row r="153" spans="2:7" ht="13">
      <c r="B153" s="2"/>
    </row>
    <row r="154" spans="2:7" ht="13">
      <c r="B154" s="2" t="s">
        <v>202</v>
      </c>
    </row>
    <row r="155" spans="2:7" ht="13">
      <c r="B155" s="20" t="s">
        <v>203</v>
      </c>
      <c r="C155" s="25" t="s">
        <v>204</v>
      </c>
      <c r="D155" s="2"/>
    </row>
    <row r="156" spans="2:7">
      <c r="B156" s="22" t="s">
        <v>168</v>
      </c>
      <c r="C156" s="32" t="s">
        <v>168</v>
      </c>
    </row>
    <row r="158" spans="2:7" ht="13">
      <c r="B158" s="20" t="s">
        <v>205</v>
      </c>
      <c r="C158" s="25" t="s">
        <v>204</v>
      </c>
    </row>
    <row r="159" spans="2:7">
      <c r="B159" s="22" t="s">
        <v>168</v>
      </c>
      <c r="C159" s="32" t="s">
        <v>168</v>
      </c>
    </row>
    <row r="161" spans="2:80" ht="13">
      <c r="B161" s="20" t="s">
        <v>206</v>
      </c>
      <c r="C161" s="25" t="s">
        <v>207</v>
      </c>
    </row>
    <row r="162" spans="2:80">
      <c r="B162" s="22" t="s">
        <v>168</v>
      </c>
      <c r="C162" s="32" t="s">
        <v>168</v>
      </c>
    </row>
    <row r="164" spans="2:80" ht="13">
      <c r="B164" s="26" t="s">
        <v>208</v>
      </c>
      <c r="C164" s="25" t="s">
        <v>207</v>
      </c>
    </row>
    <row r="165" spans="2:80">
      <c r="B165" s="23" t="s">
        <v>168</v>
      </c>
      <c r="C165" s="32" t="s">
        <v>168</v>
      </c>
    </row>
    <row r="167" spans="2:80" ht="13">
      <c r="B167" s="20" t="s">
        <v>209</v>
      </c>
      <c r="C167" s="25" t="s">
        <v>168</v>
      </c>
    </row>
    <row r="170" spans="2:80" ht="13">
      <c r="B170" s="2" t="s">
        <v>211</v>
      </c>
    </row>
    <row r="172" spans="2:80" ht="13">
      <c r="B172" s="20" t="s">
        <v>196</v>
      </c>
      <c r="C172" s="25" t="s">
        <v>212</v>
      </c>
      <c r="D172" s="20" t="s">
        <v>213</v>
      </c>
      <c r="E172" s="20" t="s">
        <v>214</v>
      </c>
      <c r="F172" s="14"/>
    </row>
    <row r="173" spans="2:80">
      <c r="B173" s="22" t="s">
        <v>168</v>
      </c>
      <c r="C173" s="32" t="s">
        <v>168</v>
      </c>
      <c r="D173" s="22" t="s">
        <v>168</v>
      </c>
      <c r="E173" s="22" t="s">
        <v>168</v>
      </c>
    </row>
    <row r="176" spans="2:80" ht="13">
      <c r="B176" s="2" t="s">
        <v>215</v>
      </c>
      <c r="C176" s="12" t="s">
        <v>168</v>
      </c>
      <c r="D176" s="2"/>
      <c r="E176" s="2"/>
      <c r="F176" s="14"/>
      <c r="G176" s="14"/>
      <c r="H176" s="14"/>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row>
    <row r="178" spans="2:4" ht="13">
      <c r="B178" s="2" t="s">
        <v>216</v>
      </c>
    </row>
    <row r="180" spans="2:4" ht="13">
      <c r="B180" s="20" t="s">
        <v>217</v>
      </c>
      <c r="C180" s="25" t="s">
        <v>204</v>
      </c>
      <c r="D180" s="2"/>
    </row>
    <row r="181" spans="2:4">
      <c r="B181" s="22" t="s">
        <v>168</v>
      </c>
      <c r="C181" s="32" t="s">
        <v>168</v>
      </c>
    </row>
    <row r="184" spans="2:4" ht="13">
      <c r="B184" s="20" t="s">
        <v>218</v>
      </c>
      <c r="C184" s="25" t="s">
        <v>219</v>
      </c>
      <c r="D184" s="2"/>
    </row>
    <row r="185" spans="2:4">
      <c r="B185" s="22" t="s">
        <v>168</v>
      </c>
      <c r="C185" s="32" t="s">
        <v>168</v>
      </c>
    </row>
    <row r="188" spans="2:4" ht="13">
      <c r="B188" s="2" t="s">
        <v>220</v>
      </c>
    </row>
    <row r="191" spans="2:4" ht="13">
      <c r="B191" s="2" t="s">
        <v>221</v>
      </c>
    </row>
    <row r="193" spans="2:80" ht="13">
      <c r="B193" s="20" t="s">
        <v>196</v>
      </c>
      <c r="C193" s="25" t="s">
        <v>222</v>
      </c>
      <c r="D193" s="20" t="s">
        <v>212</v>
      </c>
      <c r="E193" s="20" t="s">
        <v>213</v>
      </c>
      <c r="F193" s="27" t="s">
        <v>214</v>
      </c>
      <c r="G193" s="14"/>
    </row>
    <row r="194" spans="2:80">
      <c r="B194" s="22" t="s">
        <v>168</v>
      </c>
      <c r="C194" s="32" t="s">
        <v>168</v>
      </c>
      <c r="D194" s="22" t="s">
        <v>168</v>
      </c>
      <c r="E194" s="22" t="s">
        <v>168</v>
      </c>
      <c r="F194" s="33" t="s">
        <v>168</v>
      </c>
    </row>
    <row r="197" spans="2:80" ht="13">
      <c r="B197" s="2" t="s">
        <v>215</v>
      </c>
      <c r="C197" s="12" t="s">
        <v>168</v>
      </c>
      <c r="D197" s="2"/>
      <c r="E197" s="2"/>
      <c r="F197" s="14"/>
      <c r="G197" s="14"/>
      <c r="H197" s="14"/>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row>
    <row r="199" spans="2:80" ht="13">
      <c r="B199" s="2" t="s">
        <v>216</v>
      </c>
    </row>
    <row r="201" spans="2:80" ht="13">
      <c r="B201" s="20" t="s">
        <v>217</v>
      </c>
      <c r="C201" s="25" t="s">
        <v>204</v>
      </c>
      <c r="D201" s="2"/>
    </row>
    <row r="202" spans="2:80">
      <c r="B202" s="22" t="s">
        <v>168</v>
      </c>
      <c r="C202" s="32" t="s">
        <v>168</v>
      </c>
    </row>
    <row r="205" spans="2:80" ht="13">
      <c r="B205" s="20" t="s">
        <v>218</v>
      </c>
      <c r="C205" s="25" t="s">
        <v>219</v>
      </c>
      <c r="D205" s="2"/>
    </row>
    <row r="206" spans="2:80">
      <c r="B206" s="22" t="s">
        <v>168</v>
      </c>
      <c r="C206" s="32" t="s">
        <v>168</v>
      </c>
    </row>
    <row r="209" spans="2:7" ht="13">
      <c r="B209" s="2" t="s">
        <v>220</v>
      </c>
    </row>
    <row r="212" spans="2:7" ht="13">
      <c r="B212" s="2" t="s">
        <v>223</v>
      </c>
    </row>
    <row r="213" spans="2:7" ht="13">
      <c r="B213" s="20" t="s">
        <v>196</v>
      </c>
      <c r="C213" s="25" t="s">
        <v>224</v>
      </c>
      <c r="D213" s="20" t="s">
        <v>225</v>
      </c>
      <c r="E213" s="20" t="s">
        <v>226</v>
      </c>
      <c r="F213" s="27" t="s">
        <v>227</v>
      </c>
      <c r="G213" s="14"/>
    </row>
    <row r="214" spans="2:7">
      <c r="B214" s="22" t="s">
        <v>168</v>
      </c>
      <c r="C214" s="32" t="s">
        <v>168</v>
      </c>
      <c r="D214" s="22" t="s">
        <v>168</v>
      </c>
      <c r="E214" s="22" t="s">
        <v>168</v>
      </c>
      <c r="F214" s="33" t="s">
        <v>168</v>
      </c>
    </row>
    <row r="215" spans="2:7">
      <c r="B215" s="1" t="s">
        <v>2576</v>
      </c>
    </row>
  </sheetData>
  <mergeCells count="3">
    <mergeCell ref="B1:E1"/>
    <mergeCell ref="C3:C7"/>
    <mergeCell ref="D3:D7"/>
  </mergeCells>
  <hyperlinks>
    <hyperlink ref="A1" location="Index!A1" display="Index" xr:uid="{429AF93F-CED0-4A8E-BFBE-3B8DF1F9F18F}"/>
  </hyperlink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31775-1559-4683-8331-F2686A9288B8}">
  <sheetPr codeName="Sheet124"/>
  <dimension ref="A1:CB176"/>
  <sheetViews>
    <sheetView workbookViewId="0"/>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113</v>
      </c>
      <c r="C1" s="276"/>
      <c r="D1" s="276"/>
      <c r="E1" s="276"/>
    </row>
    <row r="3" spans="1:9" ht="14.5">
      <c r="B3" s="5" t="s">
        <v>113</v>
      </c>
      <c r="C3" s="277"/>
      <c r="D3" s="283"/>
    </row>
    <row r="4" spans="1:9" ht="14.5">
      <c r="B4" s="7" t="s">
        <v>855</v>
      </c>
      <c r="C4" s="277"/>
      <c r="D4" s="283"/>
    </row>
    <row r="5" spans="1:9" ht="14.5">
      <c r="B5" s="7" t="s">
        <v>140</v>
      </c>
      <c r="C5" s="277"/>
      <c r="D5" s="283"/>
    </row>
    <row r="6" spans="1:9" ht="14.5">
      <c r="B6" s="16" t="s">
        <v>731</v>
      </c>
      <c r="C6" s="277"/>
      <c r="D6" s="283"/>
    </row>
    <row r="7" spans="1:9" ht="14.5">
      <c r="B7" s="19" t="s">
        <v>856</v>
      </c>
      <c r="C7" s="277"/>
      <c r="D7" s="283"/>
    </row>
    <row r="8" spans="1:9" ht="29">
      <c r="B8" s="7" t="s">
        <v>143</v>
      </c>
      <c r="C8" s="36" t="s">
        <v>144</v>
      </c>
      <c r="D8" s="36" t="s">
        <v>145</v>
      </c>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3133</v>
      </c>
      <c r="C15" s="11" t="s">
        <v>151</v>
      </c>
      <c r="D15" s="1" t="s">
        <v>461</v>
      </c>
      <c r="E15" s="1" t="s">
        <v>738</v>
      </c>
      <c r="F15" s="4">
        <v>3451</v>
      </c>
      <c r="G15" s="4">
        <v>1326.74</v>
      </c>
      <c r="H15" s="4">
        <v>6.71</v>
      </c>
    </row>
    <row r="16" spans="1:9">
      <c r="B16" s="1" t="s">
        <v>2826</v>
      </c>
      <c r="C16" s="11" t="s">
        <v>151</v>
      </c>
      <c r="D16" s="1" t="s">
        <v>440</v>
      </c>
      <c r="E16" s="1" t="s">
        <v>616</v>
      </c>
      <c r="F16" s="4">
        <v>35703</v>
      </c>
      <c r="G16" s="4">
        <v>1054.8499999999999</v>
      </c>
      <c r="H16" s="4">
        <v>5.33</v>
      </c>
    </row>
    <row r="17" spans="2:8">
      <c r="B17" s="1" t="s">
        <v>3184</v>
      </c>
      <c r="C17" s="11" t="s">
        <v>151</v>
      </c>
      <c r="D17" s="1" t="s">
        <v>483</v>
      </c>
      <c r="E17" s="1" t="s">
        <v>811</v>
      </c>
      <c r="F17" s="4">
        <v>74786</v>
      </c>
      <c r="G17" s="4">
        <v>1018.59</v>
      </c>
      <c r="H17" s="4">
        <v>5.15</v>
      </c>
    </row>
    <row r="18" spans="2:8">
      <c r="B18" s="1" t="s">
        <v>3213</v>
      </c>
      <c r="C18" s="11" t="s">
        <v>151</v>
      </c>
      <c r="D18" s="1" t="s">
        <v>432</v>
      </c>
      <c r="E18" s="1" t="s">
        <v>857</v>
      </c>
      <c r="F18" s="4">
        <v>270854</v>
      </c>
      <c r="G18" s="4">
        <v>984.01</v>
      </c>
      <c r="H18" s="4">
        <v>4.9800000000000004</v>
      </c>
    </row>
    <row r="19" spans="2:8">
      <c r="B19" s="1" t="s">
        <v>3214</v>
      </c>
      <c r="C19" s="11" t="s">
        <v>151</v>
      </c>
      <c r="D19" s="1" t="s">
        <v>432</v>
      </c>
      <c r="E19" s="1" t="s">
        <v>858</v>
      </c>
      <c r="F19" s="4">
        <v>294558</v>
      </c>
      <c r="G19" s="4">
        <v>844.2</v>
      </c>
      <c r="H19" s="4">
        <v>4.2699999999999996</v>
      </c>
    </row>
    <row r="20" spans="2:8">
      <c r="B20" s="1" t="s">
        <v>2821</v>
      </c>
      <c r="C20" s="11" t="s">
        <v>151</v>
      </c>
      <c r="D20" s="1" t="s">
        <v>497</v>
      </c>
      <c r="E20" s="1" t="s">
        <v>617</v>
      </c>
      <c r="F20" s="4">
        <v>8223</v>
      </c>
      <c r="G20" s="4">
        <v>779.33</v>
      </c>
      <c r="H20" s="4">
        <v>3.94</v>
      </c>
    </row>
    <row r="21" spans="2:8">
      <c r="B21" s="1" t="s">
        <v>3215</v>
      </c>
      <c r="C21" s="11" t="s">
        <v>151</v>
      </c>
      <c r="D21" s="1" t="s">
        <v>500</v>
      </c>
      <c r="E21" s="1" t="s">
        <v>859</v>
      </c>
      <c r="F21" s="4">
        <v>180441</v>
      </c>
      <c r="G21" s="4">
        <v>765.88</v>
      </c>
      <c r="H21" s="4">
        <v>3.87</v>
      </c>
    </row>
    <row r="22" spans="2:8">
      <c r="B22" s="1" t="s">
        <v>3216</v>
      </c>
      <c r="C22" s="11" t="s">
        <v>151</v>
      </c>
      <c r="D22" s="1" t="s">
        <v>497</v>
      </c>
      <c r="E22" s="1" t="s">
        <v>860</v>
      </c>
      <c r="F22" s="4">
        <v>12408</v>
      </c>
      <c r="G22" s="4">
        <v>729.71</v>
      </c>
      <c r="H22" s="4">
        <v>3.69</v>
      </c>
    </row>
    <row r="23" spans="2:8">
      <c r="B23" s="1" t="s">
        <v>861</v>
      </c>
      <c r="C23" s="11" t="s">
        <v>151</v>
      </c>
      <c r="D23" s="1" t="s">
        <v>430</v>
      </c>
      <c r="E23" s="1" t="s">
        <v>862</v>
      </c>
      <c r="F23" s="4">
        <v>519509</v>
      </c>
      <c r="G23" s="4">
        <v>679.52</v>
      </c>
      <c r="H23" s="4">
        <v>3.44</v>
      </c>
    </row>
    <row r="24" spans="2:8">
      <c r="B24" s="1" t="s">
        <v>3217</v>
      </c>
      <c r="C24" s="11" t="s">
        <v>151</v>
      </c>
      <c r="D24" s="1" t="s">
        <v>863</v>
      </c>
      <c r="E24" s="1" t="s">
        <v>864</v>
      </c>
      <c r="F24" s="4">
        <v>39865</v>
      </c>
      <c r="G24" s="4">
        <v>667.34</v>
      </c>
      <c r="H24" s="4">
        <v>3.37</v>
      </c>
    </row>
    <row r="25" spans="2:8">
      <c r="B25" s="1" t="s">
        <v>2831</v>
      </c>
      <c r="C25" s="11" t="s">
        <v>151</v>
      </c>
      <c r="D25" s="1" t="s">
        <v>440</v>
      </c>
      <c r="E25" s="1" t="s">
        <v>614</v>
      </c>
      <c r="F25" s="4">
        <v>15892</v>
      </c>
      <c r="G25" s="4">
        <v>658.9</v>
      </c>
      <c r="H25" s="4">
        <v>3.33</v>
      </c>
    </row>
    <row r="26" spans="2:8">
      <c r="B26" s="1" t="s">
        <v>3136</v>
      </c>
      <c r="C26" s="11" t="s">
        <v>151</v>
      </c>
      <c r="D26" s="1" t="s">
        <v>741</v>
      </c>
      <c r="E26" s="1" t="s">
        <v>742</v>
      </c>
      <c r="F26" s="4">
        <v>421451</v>
      </c>
      <c r="G26" s="4">
        <v>655.1</v>
      </c>
      <c r="H26" s="4">
        <v>3.31</v>
      </c>
    </row>
    <row r="27" spans="2:8">
      <c r="B27" s="1" t="s">
        <v>865</v>
      </c>
      <c r="C27" s="11" t="s">
        <v>151</v>
      </c>
      <c r="D27" s="1" t="s">
        <v>430</v>
      </c>
      <c r="E27" s="1" t="s">
        <v>866</v>
      </c>
      <c r="F27" s="4">
        <v>77813</v>
      </c>
      <c r="G27" s="4">
        <v>648.17999999999995</v>
      </c>
      <c r="H27" s="4">
        <v>3.28</v>
      </c>
    </row>
    <row r="28" spans="2:8">
      <c r="B28" s="1" t="s">
        <v>3132</v>
      </c>
      <c r="C28" s="11" t="s">
        <v>151</v>
      </c>
      <c r="D28" s="1" t="s">
        <v>466</v>
      </c>
      <c r="E28" s="1" t="s">
        <v>737</v>
      </c>
      <c r="F28" s="4">
        <v>33097</v>
      </c>
      <c r="G28" s="4">
        <v>647.77</v>
      </c>
      <c r="H28" s="4">
        <v>3.28</v>
      </c>
    </row>
    <row r="29" spans="2:8">
      <c r="B29" s="1" t="s">
        <v>3218</v>
      </c>
      <c r="C29" s="11" t="s">
        <v>151</v>
      </c>
      <c r="D29" s="1" t="s">
        <v>430</v>
      </c>
      <c r="E29" s="1" t="s">
        <v>867</v>
      </c>
      <c r="F29" s="4">
        <v>60351</v>
      </c>
      <c r="G29" s="4">
        <v>594.28</v>
      </c>
      <c r="H29" s="4">
        <v>3</v>
      </c>
    </row>
    <row r="30" spans="2:8">
      <c r="B30" s="1" t="s">
        <v>3030</v>
      </c>
      <c r="C30" s="11" t="s">
        <v>151</v>
      </c>
      <c r="D30" s="1" t="s">
        <v>430</v>
      </c>
      <c r="E30" s="1" t="s">
        <v>469</v>
      </c>
      <c r="F30" s="4">
        <v>200242</v>
      </c>
      <c r="G30" s="4">
        <v>578.6</v>
      </c>
      <c r="H30" s="4">
        <v>2.93</v>
      </c>
    </row>
    <row r="31" spans="2:8">
      <c r="B31" s="1" t="s">
        <v>2792</v>
      </c>
      <c r="C31" s="11" t="s">
        <v>151</v>
      </c>
      <c r="D31" s="1" t="s">
        <v>463</v>
      </c>
      <c r="E31" s="1" t="s">
        <v>641</v>
      </c>
      <c r="F31" s="4">
        <v>140821</v>
      </c>
      <c r="G31" s="4">
        <v>578.41999999999996</v>
      </c>
      <c r="H31" s="4">
        <v>2.92</v>
      </c>
    </row>
    <row r="32" spans="2:8">
      <c r="B32" s="1" t="s">
        <v>3186</v>
      </c>
      <c r="C32" s="11" t="s">
        <v>151</v>
      </c>
      <c r="D32" s="1" t="s">
        <v>483</v>
      </c>
      <c r="E32" s="1" t="s">
        <v>813</v>
      </c>
      <c r="F32" s="4">
        <v>25010</v>
      </c>
      <c r="G32" s="4">
        <v>568.95000000000005</v>
      </c>
      <c r="H32" s="4">
        <v>2.88</v>
      </c>
    </row>
    <row r="33" spans="2:8">
      <c r="B33" s="1" t="s">
        <v>868</v>
      </c>
      <c r="C33" s="11" t="s">
        <v>151</v>
      </c>
      <c r="D33" s="1" t="s">
        <v>430</v>
      </c>
      <c r="E33" s="1" t="s">
        <v>869</v>
      </c>
      <c r="F33" s="4">
        <v>405284</v>
      </c>
      <c r="G33" s="4">
        <v>567.03</v>
      </c>
      <c r="H33" s="4">
        <v>2.87</v>
      </c>
    </row>
    <row r="34" spans="2:8">
      <c r="B34" s="1" t="s">
        <v>870</v>
      </c>
      <c r="C34" s="11" t="s">
        <v>151</v>
      </c>
      <c r="D34" s="1" t="s">
        <v>430</v>
      </c>
      <c r="E34" s="1" t="s">
        <v>871</v>
      </c>
      <c r="F34" s="4">
        <v>322371</v>
      </c>
      <c r="G34" s="4">
        <v>541.20000000000005</v>
      </c>
      <c r="H34" s="4">
        <v>2.74</v>
      </c>
    </row>
    <row r="35" spans="2:8">
      <c r="B35" s="1" t="s">
        <v>872</v>
      </c>
      <c r="C35" s="11" t="s">
        <v>151</v>
      </c>
      <c r="D35" s="1" t="s">
        <v>456</v>
      </c>
      <c r="E35" s="1" t="s">
        <v>873</v>
      </c>
      <c r="F35" s="4">
        <v>195904</v>
      </c>
      <c r="G35" s="4">
        <v>513.86</v>
      </c>
      <c r="H35" s="4">
        <v>2.6</v>
      </c>
    </row>
    <row r="36" spans="2:8">
      <c r="B36" s="1" t="s">
        <v>2832</v>
      </c>
      <c r="C36" s="11" t="s">
        <v>151</v>
      </c>
      <c r="D36" s="1" t="s">
        <v>520</v>
      </c>
      <c r="E36" s="1" t="s">
        <v>613</v>
      </c>
      <c r="F36" s="4">
        <v>2809</v>
      </c>
      <c r="G36" s="4">
        <v>512.55999999999995</v>
      </c>
      <c r="H36" s="4">
        <v>2.59</v>
      </c>
    </row>
    <row r="37" spans="2:8">
      <c r="B37" s="1" t="s">
        <v>874</v>
      </c>
      <c r="C37" s="11" t="s">
        <v>151</v>
      </c>
      <c r="D37" s="1" t="s">
        <v>430</v>
      </c>
      <c r="E37" s="1" t="s">
        <v>875</v>
      </c>
      <c r="F37" s="4">
        <v>52257</v>
      </c>
      <c r="G37" s="4">
        <v>503.97</v>
      </c>
      <c r="H37" s="4">
        <v>2.5499999999999998</v>
      </c>
    </row>
    <row r="38" spans="2:8">
      <c r="B38" s="1" t="s">
        <v>3178</v>
      </c>
      <c r="C38" s="11" t="s">
        <v>151</v>
      </c>
      <c r="D38" s="1" t="s">
        <v>446</v>
      </c>
      <c r="E38" s="1" t="s">
        <v>805</v>
      </c>
      <c r="F38" s="4">
        <v>7017</v>
      </c>
      <c r="G38" s="4">
        <v>503.61</v>
      </c>
      <c r="H38" s="4">
        <v>2.5499999999999998</v>
      </c>
    </row>
    <row r="39" spans="2:8">
      <c r="B39" s="1" t="s">
        <v>3219</v>
      </c>
      <c r="C39" s="11" t="s">
        <v>151</v>
      </c>
      <c r="D39" s="1" t="s">
        <v>446</v>
      </c>
      <c r="E39" s="1" t="s">
        <v>876</v>
      </c>
      <c r="F39" s="4">
        <v>14772</v>
      </c>
      <c r="G39" s="4">
        <v>495.7</v>
      </c>
      <c r="H39" s="4">
        <v>2.5099999999999998</v>
      </c>
    </row>
    <row r="40" spans="2:8">
      <c r="B40" s="1" t="s">
        <v>2796</v>
      </c>
      <c r="C40" s="11" t="s">
        <v>151</v>
      </c>
      <c r="D40" s="1" t="s">
        <v>432</v>
      </c>
      <c r="E40" s="1" t="s">
        <v>433</v>
      </c>
      <c r="F40" s="4">
        <v>50335</v>
      </c>
      <c r="G40" s="4">
        <v>476.75</v>
      </c>
      <c r="H40" s="4">
        <v>2.41</v>
      </c>
    </row>
    <row r="41" spans="2:8">
      <c r="B41" s="1" t="s">
        <v>3135</v>
      </c>
      <c r="C41" s="11" t="s">
        <v>151</v>
      </c>
      <c r="D41" s="1" t="s">
        <v>559</v>
      </c>
      <c r="E41" s="1" t="s">
        <v>740</v>
      </c>
      <c r="F41" s="4">
        <v>44949</v>
      </c>
      <c r="G41" s="4">
        <v>417.33</v>
      </c>
      <c r="H41" s="4">
        <v>2.11</v>
      </c>
    </row>
    <row r="42" spans="2:8">
      <c r="B42" s="1" t="s">
        <v>2812</v>
      </c>
      <c r="C42" s="11" t="s">
        <v>151</v>
      </c>
      <c r="D42" s="1" t="s">
        <v>432</v>
      </c>
      <c r="E42" s="1" t="s">
        <v>437</v>
      </c>
      <c r="F42" s="4">
        <v>12478</v>
      </c>
      <c r="G42" s="4">
        <v>417.13</v>
      </c>
      <c r="H42" s="4">
        <v>2.11</v>
      </c>
    </row>
    <row r="43" spans="2:8">
      <c r="B43" s="1" t="s">
        <v>3220</v>
      </c>
      <c r="C43" s="11" t="s">
        <v>151</v>
      </c>
      <c r="D43" s="1" t="s">
        <v>491</v>
      </c>
      <c r="E43" s="1" t="s">
        <v>877</v>
      </c>
      <c r="F43" s="4">
        <v>29638</v>
      </c>
      <c r="G43" s="4">
        <v>331.59</v>
      </c>
      <c r="H43" s="4">
        <v>1.68</v>
      </c>
    </row>
    <row r="44" spans="2:8">
      <c r="B44" s="1" t="s">
        <v>3033</v>
      </c>
      <c r="C44" s="11" t="s">
        <v>151</v>
      </c>
      <c r="D44" s="1" t="s">
        <v>473</v>
      </c>
      <c r="E44" s="1" t="s">
        <v>474</v>
      </c>
      <c r="F44" s="4">
        <v>81118</v>
      </c>
      <c r="G44" s="4">
        <v>286.02</v>
      </c>
      <c r="H44" s="4">
        <v>1.45</v>
      </c>
    </row>
    <row r="45" spans="2:8">
      <c r="B45" s="1" t="s">
        <v>2787</v>
      </c>
      <c r="C45" s="11" t="s">
        <v>151</v>
      </c>
      <c r="D45" s="1" t="s">
        <v>499</v>
      </c>
      <c r="F45" s="4">
        <v>81620</v>
      </c>
      <c r="G45" s="4">
        <v>98.78</v>
      </c>
      <c r="H45" s="4">
        <v>0.5</v>
      </c>
    </row>
    <row r="46" spans="2:8">
      <c r="B46" s="1" t="s">
        <v>2788</v>
      </c>
      <c r="C46" s="11" t="s">
        <v>151</v>
      </c>
      <c r="D46" s="1" t="s">
        <v>444</v>
      </c>
      <c r="F46" s="4">
        <v>81620</v>
      </c>
      <c r="G46" s="4">
        <v>98.78</v>
      </c>
      <c r="H46" s="4">
        <v>0.5</v>
      </c>
    </row>
    <row r="47" spans="2:8">
      <c r="B47" s="1" t="s">
        <v>2786</v>
      </c>
      <c r="C47" s="11" t="s">
        <v>151</v>
      </c>
      <c r="D47" s="1" t="s">
        <v>500</v>
      </c>
      <c r="F47" s="4">
        <v>81620</v>
      </c>
      <c r="G47" s="4">
        <v>98.78</v>
      </c>
      <c r="H47" s="4">
        <v>0.5</v>
      </c>
    </row>
    <row r="48" spans="2:8">
      <c r="B48" s="1" t="s">
        <v>2789</v>
      </c>
      <c r="C48" s="11" t="s">
        <v>151</v>
      </c>
      <c r="D48" s="1" t="s">
        <v>438</v>
      </c>
      <c r="F48" s="4">
        <v>81620</v>
      </c>
      <c r="G48" s="4">
        <v>98.78</v>
      </c>
      <c r="H48" s="4">
        <v>0.5</v>
      </c>
    </row>
    <row r="49" spans="2:8" ht="13">
      <c r="B49" s="2" t="s">
        <v>161</v>
      </c>
      <c r="C49" s="12"/>
      <c r="D49" s="2"/>
      <c r="E49" s="2"/>
      <c r="F49" s="14"/>
      <c r="G49" s="14">
        <f>SUM(G12:G48)</f>
        <v>19742.240000000005</v>
      </c>
      <c r="H49" s="14">
        <f>SUM(H12:H48)</f>
        <v>99.85</v>
      </c>
    </row>
    <row r="50" spans="2:8" ht="13">
      <c r="B50" s="2" t="s">
        <v>244</v>
      </c>
      <c r="C50" s="12"/>
      <c r="D50" s="2"/>
      <c r="E50" s="2"/>
      <c r="F50" s="14"/>
      <c r="G50" s="14">
        <v>14.37</v>
      </c>
      <c r="H50" s="14">
        <v>7.0000000000000007E-2</v>
      </c>
    </row>
    <row r="51" spans="2:8" ht="13">
      <c r="B51" s="2" t="s">
        <v>154</v>
      </c>
      <c r="C51" s="12"/>
      <c r="D51" s="2"/>
      <c r="E51" s="2"/>
      <c r="F51" s="14"/>
      <c r="G51" s="14">
        <v>19756.61</v>
      </c>
      <c r="H51" s="14">
        <v>99.92</v>
      </c>
    </row>
    <row r="52" spans="2:8" ht="13">
      <c r="B52" s="2" t="s">
        <v>155</v>
      </c>
      <c r="C52" s="12"/>
      <c r="D52" s="2"/>
      <c r="E52" s="2"/>
      <c r="F52" s="14"/>
      <c r="G52" s="14">
        <v>21.10680288999982</v>
      </c>
      <c r="H52" s="14">
        <v>7.9999999999998295E-2</v>
      </c>
    </row>
    <row r="53" spans="2:8" ht="13">
      <c r="B53" s="2" t="s">
        <v>162</v>
      </c>
      <c r="C53" s="12"/>
      <c r="D53" s="2"/>
      <c r="E53" s="2"/>
      <c r="F53" s="14"/>
      <c r="G53" s="14">
        <v>19777.716802890001</v>
      </c>
      <c r="H53" s="14">
        <v>100</v>
      </c>
    </row>
    <row r="54" spans="2:8">
      <c r="B54" s="1" t="s">
        <v>163</v>
      </c>
    </row>
    <row r="55" spans="2:8" ht="13">
      <c r="B55" s="2" t="s">
        <v>164</v>
      </c>
    </row>
    <row r="56" spans="2:8" ht="13">
      <c r="B56" s="2" t="s">
        <v>165</v>
      </c>
      <c r="C56" s="11" t="s">
        <v>166</v>
      </c>
    </row>
    <row r="57" spans="2:8" ht="13">
      <c r="B57" s="2" t="s">
        <v>169</v>
      </c>
      <c r="C57" s="11" t="s">
        <v>168</v>
      </c>
    </row>
    <row r="58" spans="2:8" ht="13">
      <c r="B58" s="2" t="s">
        <v>170</v>
      </c>
      <c r="C58" s="11" t="s">
        <v>168</v>
      </c>
    </row>
    <row r="59" spans="2:8" ht="13">
      <c r="B59" s="2" t="s">
        <v>171</v>
      </c>
      <c r="C59" s="11" t="s">
        <v>172</v>
      </c>
    </row>
    <row r="60" spans="2:8" ht="13">
      <c r="B60" s="2" t="s">
        <v>878</v>
      </c>
      <c r="C60" s="12"/>
    </row>
    <row r="61" spans="2:8" ht="13">
      <c r="B61" s="2" t="s">
        <v>879</v>
      </c>
      <c r="C61" s="12"/>
    </row>
    <row r="62" spans="2:8" ht="13">
      <c r="B62" s="2" t="s">
        <v>880</v>
      </c>
      <c r="C62" s="12"/>
    </row>
    <row r="63" spans="2:8" ht="13">
      <c r="B63" s="2" t="s">
        <v>881</v>
      </c>
      <c r="C63" s="12"/>
    </row>
    <row r="64" spans="2:8" ht="13">
      <c r="B64" s="2" t="s">
        <v>882</v>
      </c>
      <c r="C64" s="12"/>
    </row>
    <row r="65" spans="2:6" ht="13">
      <c r="B65" s="2" t="s">
        <v>883</v>
      </c>
      <c r="C65" s="12"/>
    </row>
    <row r="66" spans="2:6" ht="13">
      <c r="B66" s="2" t="s">
        <v>884</v>
      </c>
      <c r="C66" s="12"/>
    </row>
    <row r="67" spans="2:6" ht="13">
      <c r="B67" s="2" t="s">
        <v>885</v>
      </c>
      <c r="C67" s="12"/>
    </row>
    <row r="68" spans="2:6" ht="13">
      <c r="B68" s="2" t="s">
        <v>3944</v>
      </c>
      <c r="C68" s="12"/>
    </row>
    <row r="69" spans="2:6">
      <c r="B69" s="1" t="s">
        <v>182</v>
      </c>
    </row>
    <row r="70" spans="2:6">
      <c r="B70" s="1" t="s">
        <v>411</v>
      </c>
    </row>
    <row r="72" spans="2:6" ht="14.5">
      <c r="B72" s="284" t="s">
        <v>2639</v>
      </c>
      <c r="C72" s="284"/>
      <c r="D72" s="284"/>
      <c r="E72" s="284"/>
      <c r="F72" s="284"/>
    </row>
    <row r="74" spans="2:6" ht="14.5">
      <c r="B74" s="39" t="s">
        <v>412</v>
      </c>
      <c r="C74" s="41"/>
    </row>
    <row r="75" spans="2:6" ht="14.5">
      <c r="B75" s="39" t="s">
        <v>3982</v>
      </c>
      <c r="C75" s="42" t="s">
        <v>413</v>
      </c>
    </row>
    <row r="76" spans="2:6" ht="14.5">
      <c r="B76" s="16" t="s">
        <v>414</v>
      </c>
      <c r="C76" s="17" t="s">
        <v>415</v>
      </c>
    </row>
    <row r="77" spans="2:6" ht="14.5">
      <c r="B77" s="16" t="s">
        <v>3983</v>
      </c>
      <c r="C77" s="17" t="s">
        <v>415</v>
      </c>
    </row>
    <row r="78" spans="2:6" ht="14.5">
      <c r="B78" s="16" t="s">
        <v>416</v>
      </c>
      <c r="C78" s="17" t="s">
        <v>415</v>
      </c>
    </row>
    <row r="79" spans="2:6" ht="14.5">
      <c r="B79" s="16" t="s">
        <v>417</v>
      </c>
      <c r="C79" s="17" t="s">
        <v>415</v>
      </c>
    </row>
    <row r="80" spans="2:6" ht="14.5">
      <c r="B80" s="16" t="s">
        <v>418</v>
      </c>
      <c r="C80" s="17" t="s">
        <v>415</v>
      </c>
    </row>
    <row r="81" spans="2:7" ht="14.5">
      <c r="B81" s="16" t="s">
        <v>419</v>
      </c>
      <c r="C81" s="17" t="s">
        <v>415</v>
      </c>
    </row>
    <row r="82" spans="2:7" ht="14.5">
      <c r="B82" s="39" t="s">
        <v>420</v>
      </c>
      <c r="C82" s="41" t="s">
        <v>415</v>
      </c>
    </row>
    <row r="84" spans="2:7" ht="14.5">
      <c r="B84" s="16" t="s">
        <v>191</v>
      </c>
      <c r="C84" s="17"/>
      <c r="D84" s="16"/>
    </row>
    <row r="85" spans="2:7" ht="29">
      <c r="B85" s="19" t="s">
        <v>192</v>
      </c>
      <c r="C85" s="18" t="s">
        <v>193</v>
      </c>
      <c r="D85" s="19" t="s">
        <v>194</v>
      </c>
    </row>
    <row r="86" spans="2:7" ht="14.5">
      <c r="B86" s="16" t="s">
        <v>168</v>
      </c>
      <c r="C86" s="17" t="s">
        <v>168</v>
      </c>
      <c r="D86" s="16" t="s">
        <v>168</v>
      </c>
    </row>
    <row r="88" spans="2:7" ht="13">
      <c r="B88" s="20" t="s">
        <v>195</v>
      </c>
      <c r="C88" s="21">
        <v>46173</v>
      </c>
      <c r="D88" s="22"/>
      <c r="E88" s="23"/>
      <c r="F88" s="24"/>
    </row>
    <row r="89" spans="2:7" ht="13">
      <c r="B89" s="20" t="s">
        <v>196</v>
      </c>
      <c r="C89" s="25" t="s">
        <v>197</v>
      </c>
      <c r="D89" s="20" t="s">
        <v>198</v>
      </c>
      <c r="E89" s="26" t="s">
        <v>199</v>
      </c>
      <c r="F89" s="27" t="s">
        <v>200</v>
      </c>
      <c r="G89" s="14"/>
    </row>
    <row r="90" spans="2:7">
      <c r="B90" s="28" t="s">
        <v>168</v>
      </c>
      <c r="C90" s="29" t="s">
        <v>168</v>
      </c>
      <c r="D90" s="28" t="s">
        <v>168</v>
      </c>
      <c r="E90" s="30" t="s">
        <v>168</v>
      </c>
      <c r="F90" s="31" t="s">
        <v>168</v>
      </c>
    </row>
    <row r="93" spans="2:7" ht="13">
      <c r="B93" s="2" t="s">
        <v>201</v>
      </c>
    </row>
    <row r="94" spans="2:7" ht="13">
      <c r="B94" s="2"/>
    </row>
    <row r="95" spans="2:7" ht="13">
      <c r="B95" s="2" t="s">
        <v>202</v>
      </c>
    </row>
    <row r="96" spans="2:7" ht="13">
      <c r="B96" s="20" t="s">
        <v>203</v>
      </c>
      <c r="C96" s="25" t="s">
        <v>204</v>
      </c>
      <c r="D96" s="2"/>
    </row>
    <row r="97" spans="2:7">
      <c r="B97" s="22" t="s">
        <v>168</v>
      </c>
      <c r="C97" s="32" t="s">
        <v>168</v>
      </c>
    </row>
    <row r="99" spans="2:7" ht="13">
      <c r="B99" s="20" t="s">
        <v>205</v>
      </c>
      <c r="C99" s="25" t="s">
        <v>204</v>
      </c>
    </row>
    <row r="100" spans="2:7">
      <c r="B100" s="22" t="s">
        <v>168</v>
      </c>
      <c r="C100" s="32" t="s">
        <v>168</v>
      </c>
    </row>
    <row r="102" spans="2:7" ht="13">
      <c r="B102" s="20" t="s">
        <v>206</v>
      </c>
      <c r="C102" s="25" t="s">
        <v>207</v>
      </c>
    </row>
    <row r="103" spans="2:7">
      <c r="B103" s="22" t="s">
        <v>168</v>
      </c>
      <c r="C103" s="32" t="s">
        <v>168</v>
      </c>
    </row>
    <row r="105" spans="2:7" ht="13">
      <c r="B105" s="26" t="s">
        <v>208</v>
      </c>
      <c r="C105" s="25" t="s">
        <v>207</v>
      </c>
    </row>
    <row r="106" spans="2:7">
      <c r="B106" s="23" t="s">
        <v>168</v>
      </c>
      <c r="C106" s="32" t="s">
        <v>168</v>
      </c>
    </row>
    <row r="108" spans="2:7" ht="13">
      <c r="B108" s="20" t="s">
        <v>209</v>
      </c>
      <c r="C108" s="25" t="s">
        <v>168</v>
      </c>
    </row>
    <row r="110" spans="2:7" ht="13">
      <c r="B110" s="20" t="s">
        <v>210</v>
      </c>
      <c r="C110" s="21">
        <v>46173</v>
      </c>
      <c r="D110" s="22"/>
      <c r="E110" s="23"/>
      <c r="F110" s="24"/>
    </row>
    <row r="111" spans="2:7" ht="13">
      <c r="B111" s="20" t="s">
        <v>196</v>
      </c>
      <c r="C111" s="25" t="s">
        <v>197</v>
      </c>
      <c r="D111" s="20" t="s">
        <v>198</v>
      </c>
      <c r="E111" s="26" t="s">
        <v>199</v>
      </c>
      <c r="F111" s="27" t="s">
        <v>200</v>
      </c>
      <c r="G111" s="14"/>
    </row>
    <row r="112" spans="2:7">
      <c r="B112" s="28" t="s">
        <v>168</v>
      </c>
      <c r="C112" s="29" t="s">
        <v>168</v>
      </c>
      <c r="D112" s="28" t="s">
        <v>168</v>
      </c>
      <c r="E112" s="30" t="s">
        <v>168</v>
      </c>
      <c r="F112" s="31" t="s">
        <v>168</v>
      </c>
    </row>
    <row r="113" spans="2:4" ht="13">
      <c r="B113" s="2" t="s">
        <v>201</v>
      </c>
    </row>
    <row r="114" spans="2:4" ht="13">
      <c r="B114" s="2"/>
    </row>
    <row r="115" spans="2:4" ht="13">
      <c r="B115" s="2" t="s">
        <v>202</v>
      </c>
    </row>
    <row r="116" spans="2:4" ht="13">
      <c r="B116" s="20" t="s">
        <v>203</v>
      </c>
      <c r="C116" s="25" t="s">
        <v>204</v>
      </c>
      <c r="D116" s="2"/>
    </row>
    <row r="117" spans="2:4">
      <c r="B117" s="22" t="s">
        <v>168</v>
      </c>
      <c r="C117" s="32" t="s">
        <v>168</v>
      </c>
    </row>
    <row r="119" spans="2:4" ht="13">
      <c r="B119" s="20" t="s">
        <v>205</v>
      </c>
      <c r="C119" s="25" t="s">
        <v>204</v>
      </c>
    </row>
    <row r="120" spans="2:4">
      <c r="B120" s="22" t="s">
        <v>168</v>
      </c>
      <c r="C120" s="32" t="s">
        <v>168</v>
      </c>
    </row>
    <row r="122" spans="2:4" ht="13">
      <c r="B122" s="20" t="s">
        <v>206</v>
      </c>
      <c r="C122" s="25" t="s">
        <v>207</v>
      </c>
    </row>
    <row r="123" spans="2:4">
      <c r="B123" s="22" t="s">
        <v>168</v>
      </c>
      <c r="C123" s="32" t="s">
        <v>168</v>
      </c>
    </row>
    <row r="125" spans="2:4" ht="13">
      <c r="B125" s="26" t="s">
        <v>208</v>
      </c>
      <c r="C125" s="25" t="s">
        <v>207</v>
      </c>
    </row>
    <row r="126" spans="2:4">
      <c r="B126" s="23" t="s">
        <v>168</v>
      </c>
      <c r="C126" s="32" t="s">
        <v>168</v>
      </c>
    </row>
    <row r="128" spans="2:4" ht="13">
      <c r="B128" s="20" t="s">
        <v>209</v>
      </c>
      <c r="C128" s="25" t="s">
        <v>168</v>
      </c>
    </row>
    <row r="131" spans="2:80" ht="13">
      <c r="B131" s="2" t="s">
        <v>211</v>
      </c>
    </row>
    <row r="133" spans="2:80" ht="13">
      <c r="B133" s="20" t="s">
        <v>196</v>
      </c>
      <c r="C133" s="25" t="s">
        <v>212</v>
      </c>
      <c r="D133" s="20" t="s">
        <v>213</v>
      </c>
      <c r="E133" s="20" t="s">
        <v>214</v>
      </c>
      <c r="F133" s="14"/>
    </row>
    <row r="134" spans="2:80">
      <c r="B134" s="22" t="s">
        <v>168</v>
      </c>
      <c r="C134" s="32" t="s">
        <v>168</v>
      </c>
      <c r="D134" s="22" t="s">
        <v>168</v>
      </c>
      <c r="E134" s="22" t="s">
        <v>168</v>
      </c>
    </row>
    <row r="137" spans="2:80" ht="13">
      <c r="B137" s="2" t="s">
        <v>215</v>
      </c>
      <c r="C137" s="12" t="s">
        <v>168</v>
      </c>
      <c r="D137" s="2"/>
      <c r="E137" s="2"/>
      <c r="F137" s="14"/>
      <c r="G137" s="14"/>
      <c r="H137" s="14"/>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row>
    <row r="139" spans="2:80" ht="13">
      <c r="B139" s="2" t="s">
        <v>216</v>
      </c>
    </row>
    <row r="141" spans="2:80" ht="13">
      <c r="B141" s="20" t="s">
        <v>217</v>
      </c>
      <c r="C141" s="25" t="s">
        <v>204</v>
      </c>
      <c r="D141" s="2"/>
    </row>
    <row r="142" spans="2:80">
      <c r="B142" s="22" t="s">
        <v>168</v>
      </c>
      <c r="C142" s="32" t="s">
        <v>168</v>
      </c>
    </row>
    <row r="145" spans="2:80" ht="13">
      <c r="B145" s="20" t="s">
        <v>218</v>
      </c>
      <c r="C145" s="25" t="s">
        <v>219</v>
      </c>
      <c r="D145" s="2"/>
    </row>
    <row r="146" spans="2:80">
      <c r="B146" s="22" t="s">
        <v>168</v>
      </c>
      <c r="C146" s="32" t="s">
        <v>168</v>
      </c>
    </row>
    <row r="149" spans="2:80" ht="13">
      <c r="B149" s="2" t="s">
        <v>220</v>
      </c>
    </row>
    <row r="152" spans="2:80" ht="13">
      <c r="B152" s="2" t="s">
        <v>221</v>
      </c>
    </row>
    <row r="154" spans="2:80" ht="13">
      <c r="B154" s="20" t="s">
        <v>196</v>
      </c>
      <c r="C154" s="25" t="s">
        <v>222</v>
      </c>
      <c r="D154" s="20" t="s">
        <v>212</v>
      </c>
      <c r="E154" s="20" t="s">
        <v>213</v>
      </c>
      <c r="F154" s="27" t="s">
        <v>214</v>
      </c>
      <c r="G154" s="14"/>
    </row>
    <row r="155" spans="2:80">
      <c r="B155" s="22" t="s">
        <v>168</v>
      </c>
      <c r="C155" s="32" t="s">
        <v>168</v>
      </c>
      <c r="D155" s="22" t="s">
        <v>168</v>
      </c>
      <c r="E155" s="22" t="s">
        <v>168</v>
      </c>
      <c r="F155" s="33" t="s">
        <v>168</v>
      </c>
    </row>
    <row r="158" spans="2:80" ht="13">
      <c r="B158" s="2" t="s">
        <v>215</v>
      </c>
      <c r="C158" s="12" t="s">
        <v>168</v>
      </c>
      <c r="D158" s="2"/>
      <c r="E158" s="2"/>
      <c r="F158" s="14"/>
      <c r="G158" s="14"/>
      <c r="H158" s="14"/>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c r="BC158" s="2"/>
      <c r="BD158" s="2"/>
      <c r="BE158" s="2"/>
      <c r="BF158" s="2"/>
      <c r="BG158" s="2"/>
      <c r="BH158" s="2"/>
      <c r="BI158" s="2"/>
      <c r="BJ158" s="2"/>
      <c r="BK158" s="2"/>
      <c r="BL158" s="2"/>
      <c r="BM158" s="2"/>
      <c r="BN158" s="2"/>
      <c r="BO158" s="2"/>
      <c r="BP158" s="2"/>
      <c r="BQ158" s="2"/>
      <c r="BR158" s="2"/>
      <c r="BS158" s="2"/>
      <c r="BT158" s="2"/>
      <c r="BU158" s="2"/>
      <c r="BV158" s="2"/>
      <c r="BW158" s="2"/>
      <c r="BX158" s="2"/>
      <c r="BY158" s="2"/>
      <c r="BZ158" s="2"/>
      <c r="CA158" s="2"/>
      <c r="CB158" s="2"/>
    </row>
    <row r="160" spans="2:80" ht="13">
      <c r="B160" s="2" t="s">
        <v>216</v>
      </c>
    </row>
    <row r="162" spans="2:7" ht="13">
      <c r="B162" s="20" t="s">
        <v>217</v>
      </c>
      <c r="C162" s="25" t="s">
        <v>204</v>
      </c>
      <c r="D162" s="2"/>
    </row>
    <row r="163" spans="2:7">
      <c r="B163" s="22" t="s">
        <v>168</v>
      </c>
      <c r="C163" s="32" t="s">
        <v>168</v>
      </c>
    </row>
    <row r="166" spans="2:7" ht="13">
      <c r="B166" s="20" t="s">
        <v>218</v>
      </c>
      <c r="C166" s="25" t="s">
        <v>219</v>
      </c>
      <c r="D166" s="2"/>
    </row>
    <row r="167" spans="2:7">
      <c r="B167" s="22" t="s">
        <v>168</v>
      </c>
      <c r="C167" s="32" t="s">
        <v>168</v>
      </c>
    </row>
    <row r="170" spans="2:7" ht="13">
      <c r="B170" s="2" t="s">
        <v>220</v>
      </c>
    </row>
    <row r="173" spans="2:7" ht="13">
      <c r="B173" s="2" t="s">
        <v>223</v>
      </c>
    </row>
    <row r="174" spans="2:7" ht="13">
      <c r="B174" s="20" t="s">
        <v>196</v>
      </c>
      <c r="C174" s="25" t="s">
        <v>224</v>
      </c>
      <c r="D174" s="20" t="s">
        <v>225</v>
      </c>
      <c r="E174" s="20" t="s">
        <v>226</v>
      </c>
      <c r="F174" s="27" t="s">
        <v>227</v>
      </c>
      <c r="G174" s="14"/>
    </row>
    <row r="175" spans="2:7">
      <c r="B175" s="22" t="s">
        <v>168</v>
      </c>
      <c r="C175" s="32" t="s">
        <v>168</v>
      </c>
      <c r="D175" s="22" t="s">
        <v>168</v>
      </c>
      <c r="E175" s="22" t="s">
        <v>168</v>
      </c>
      <c r="F175" s="33" t="s">
        <v>168</v>
      </c>
    </row>
    <row r="176" spans="2:7">
      <c r="B176" s="1" t="s">
        <v>2576</v>
      </c>
    </row>
  </sheetData>
  <mergeCells count="4">
    <mergeCell ref="B1:E1"/>
    <mergeCell ref="C3:C7"/>
    <mergeCell ref="D3:D7"/>
    <mergeCell ref="B72:F72"/>
  </mergeCells>
  <hyperlinks>
    <hyperlink ref="A1" location="Index!A1" display="Index" xr:uid="{1A235B64-B287-4F3F-A3D7-403E470B257D}"/>
  </hyperlink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04CCA-326B-45EF-9245-21A0A19B1B23}">
  <sheetPr codeName="Sheet123"/>
  <dimension ref="A1:CB150"/>
  <sheetViews>
    <sheetView workbookViewId="0">
      <selection activeCell="B12" sqref="B12"/>
    </sheetView>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111</v>
      </c>
      <c r="C1" s="276"/>
      <c r="D1" s="276"/>
      <c r="E1" s="276"/>
    </row>
    <row r="3" spans="1:9" ht="14.5">
      <c r="B3" s="5" t="s">
        <v>111</v>
      </c>
      <c r="C3" s="277"/>
      <c r="D3" s="283"/>
    </row>
    <row r="4" spans="1:9" ht="14.5">
      <c r="B4" s="7" t="s">
        <v>886</v>
      </c>
      <c r="C4" s="277"/>
      <c r="D4" s="283"/>
    </row>
    <row r="5" spans="1:9" ht="14.5">
      <c r="B5" s="7" t="s">
        <v>140</v>
      </c>
      <c r="C5" s="277"/>
      <c r="D5" s="283"/>
    </row>
    <row r="6" spans="1:9" ht="14.5">
      <c r="B6" s="16" t="s">
        <v>731</v>
      </c>
      <c r="C6" s="277"/>
      <c r="D6" s="283"/>
    </row>
    <row r="7" spans="1:9" ht="14.5">
      <c r="B7" s="16" t="s">
        <v>887</v>
      </c>
      <c r="C7" s="277"/>
      <c r="D7" s="283"/>
    </row>
    <row r="8" spans="1:9" ht="29">
      <c r="B8" s="7" t="s">
        <v>143</v>
      </c>
      <c r="C8" s="36" t="s">
        <v>144</v>
      </c>
      <c r="D8" s="36" t="s">
        <v>145</v>
      </c>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3221</v>
      </c>
      <c r="C15" s="11" t="s">
        <v>151</v>
      </c>
      <c r="D15" s="1" t="s">
        <v>489</v>
      </c>
      <c r="E15" s="1" t="s">
        <v>888</v>
      </c>
      <c r="F15" s="4">
        <v>158028</v>
      </c>
      <c r="G15" s="4">
        <v>933.31</v>
      </c>
      <c r="H15" s="4">
        <v>19.27</v>
      </c>
    </row>
    <row r="16" spans="1:9">
      <c r="B16" s="1" t="s">
        <v>3142</v>
      </c>
      <c r="C16" s="11" t="s">
        <v>151</v>
      </c>
      <c r="D16" s="1" t="s">
        <v>489</v>
      </c>
      <c r="E16" s="1" t="s">
        <v>750</v>
      </c>
      <c r="F16" s="4">
        <v>45973</v>
      </c>
      <c r="G16" s="4">
        <v>814.27</v>
      </c>
      <c r="H16" s="4">
        <v>16.809999999999999</v>
      </c>
    </row>
    <row r="17" spans="2:8">
      <c r="B17" s="1" t="s">
        <v>3222</v>
      </c>
      <c r="C17" s="11" t="s">
        <v>151</v>
      </c>
      <c r="D17" s="1" t="s">
        <v>489</v>
      </c>
      <c r="E17" s="1" t="s">
        <v>889</v>
      </c>
      <c r="F17" s="4">
        <v>69359</v>
      </c>
      <c r="G17" s="4">
        <v>650.66</v>
      </c>
      <c r="H17" s="4">
        <v>13.43</v>
      </c>
    </row>
    <row r="18" spans="2:8">
      <c r="B18" s="1" t="s">
        <v>2800</v>
      </c>
      <c r="C18" s="11" t="s">
        <v>151</v>
      </c>
      <c r="D18" s="1" t="s">
        <v>489</v>
      </c>
      <c r="E18" s="1" t="s">
        <v>629</v>
      </c>
      <c r="F18" s="4">
        <v>36659</v>
      </c>
      <c r="G18" s="4">
        <v>646.19000000000005</v>
      </c>
      <c r="H18" s="4">
        <v>13.34</v>
      </c>
    </row>
    <row r="19" spans="2:8">
      <c r="B19" s="1" t="s">
        <v>3041</v>
      </c>
      <c r="C19" s="11" t="s">
        <v>151</v>
      </c>
      <c r="D19" s="1" t="s">
        <v>489</v>
      </c>
      <c r="E19" s="1" t="s">
        <v>490</v>
      </c>
      <c r="F19" s="4">
        <v>41554</v>
      </c>
      <c r="G19" s="4">
        <v>568.96</v>
      </c>
      <c r="H19" s="4">
        <v>11.75</v>
      </c>
    </row>
    <row r="20" spans="2:8">
      <c r="B20" s="1" t="s">
        <v>3151</v>
      </c>
      <c r="C20" s="11" t="s">
        <v>151</v>
      </c>
      <c r="D20" s="1" t="s">
        <v>489</v>
      </c>
      <c r="E20" s="1" t="s">
        <v>759</v>
      </c>
      <c r="F20" s="4">
        <v>28996</v>
      </c>
      <c r="G20" s="4">
        <v>494.99</v>
      </c>
      <c r="H20" s="4">
        <v>10.220000000000001</v>
      </c>
    </row>
    <row r="21" spans="2:8">
      <c r="B21" s="1" t="s">
        <v>3167</v>
      </c>
      <c r="C21" s="11" t="s">
        <v>151</v>
      </c>
      <c r="D21" s="1" t="s">
        <v>489</v>
      </c>
      <c r="E21" s="1" t="s">
        <v>779</v>
      </c>
      <c r="F21" s="4">
        <v>34233</v>
      </c>
      <c r="G21" s="4">
        <v>223.32</v>
      </c>
      <c r="H21" s="4">
        <v>4.6100000000000003</v>
      </c>
    </row>
    <row r="22" spans="2:8">
      <c r="B22" s="1" t="s">
        <v>3054</v>
      </c>
      <c r="C22" s="11" t="s">
        <v>151</v>
      </c>
      <c r="D22" s="1" t="s">
        <v>489</v>
      </c>
      <c r="E22" s="1" t="s">
        <v>536</v>
      </c>
      <c r="F22" s="4">
        <v>37589</v>
      </c>
      <c r="G22" s="4">
        <v>193.26</v>
      </c>
      <c r="H22" s="4">
        <v>3.99</v>
      </c>
    </row>
    <row r="23" spans="2:8">
      <c r="B23" s="1" t="s">
        <v>3170</v>
      </c>
      <c r="C23" s="11" t="s">
        <v>151</v>
      </c>
      <c r="D23" s="1" t="s">
        <v>489</v>
      </c>
      <c r="E23" s="1" t="s">
        <v>786</v>
      </c>
      <c r="F23" s="4">
        <v>12891</v>
      </c>
      <c r="G23" s="4">
        <v>160.34</v>
      </c>
      <c r="H23" s="4">
        <v>3.31</v>
      </c>
    </row>
    <row r="24" spans="2:8">
      <c r="B24" s="1" t="s">
        <v>3223</v>
      </c>
      <c r="C24" s="11" t="s">
        <v>151</v>
      </c>
      <c r="D24" s="1" t="s">
        <v>489</v>
      </c>
      <c r="E24" s="1" t="s">
        <v>890</v>
      </c>
      <c r="F24" s="4">
        <v>10969</v>
      </c>
      <c r="G24" s="4">
        <v>155.54</v>
      </c>
      <c r="H24" s="4">
        <v>3.21</v>
      </c>
    </row>
    <row r="25" spans="2:8" ht="13">
      <c r="B25" s="2" t="s">
        <v>161</v>
      </c>
      <c r="C25" s="12"/>
      <c r="D25" s="2"/>
      <c r="E25" s="2"/>
      <c r="F25" s="14"/>
      <c r="G25" s="14">
        <f>SUM(G12:G24)</f>
        <v>4840.84</v>
      </c>
      <c r="H25" s="14">
        <f>SUM(H12:H24)</f>
        <v>99.939999999999984</v>
      </c>
    </row>
    <row r="26" spans="2:8" ht="13">
      <c r="B26" s="2" t="s">
        <v>154</v>
      </c>
      <c r="C26" s="12"/>
      <c r="D26" s="2"/>
      <c r="E26" s="2"/>
      <c r="F26" s="14"/>
      <c r="G26" s="14">
        <v>4840.84</v>
      </c>
      <c r="H26" s="14">
        <v>99.94</v>
      </c>
    </row>
    <row r="27" spans="2:8" ht="13">
      <c r="B27" s="2" t="s">
        <v>155</v>
      </c>
      <c r="C27" s="12"/>
      <c r="D27" s="2"/>
      <c r="E27" s="2"/>
      <c r="F27" s="14"/>
      <c r="G27" s="14">
        <v>2.5944355900001028</v>
      </c>
      <c r="H27" s="14">
        <v>6.0000000000002274E-2</v>
      </c>
    </row>
    <row r="28" spans="2:8" ht="13">
      <c r="B28" s="2" t="s">
        <v>162</v>
      </c>
      <c r="C28" s="12"/>
      <c r="D28" s="2"/>
      <c r="E28" s="2"/>
      <c r="F28" s="14"/>
      <c r="G28" s="14">
        <v>4843.4344355900002</v>
      </c>
      <c r="H28" s="14">
        <v>100</v>
      </c>
    </row>
    <row r="29" spans="2:8">
      <c r="B29" s="1" t="s">
        <v>163</v>
      </c>
    </row>
    <row r="30" spans="2:8" ht="13">
      <c r="B30" s="2" t="s">
        <v>164</v>
      </c>
    </row>
    <row r="31" spans="2:8" ht="13">
      <c r="B31" s="2" t="s">
        <v>165</v>
      </c>
      <c r="C31" s="11" t="s">
        <v>166</v>
      </c>
    </row>
    <row r="32" spans="2:8" ht="13">
      <c r="B32" s="2" t="s">
        <v>169</v>
      </c>
      <c r="C32" s="11" t="s">
        <v>168</v>
      </c>
    </row>
    <row r="33" spans="2:3" ht="13">
      <c r="B33" s="2" t="s">
        <v>170</v>
      </c>
      <c r="C33" s="11" t="s">
        <v>168</v>
      </c>
    </row>
    <row r="34" spans="2:3" ht="13">
      <c r="B34" s="2" t="s">
        <v>171</v>
      </c>
      <c r="C34" s="11" t="s">
        <v>172</v>
      </c>
    </row>
    <row r="35" spans="2:3" ht="13">
      <c r="B35" s="2" t="s">
        <v>891</v>
      </c>
      <c r="C35" s="12"/>
    </row>
    <row r="36" spans="2:3" ht="13">
      <c r="B36" s="2" t="s">
        <v>892</v>
      </c>
      <c r="C36" s="12"/>
    </row>
    <row r="37" spans="2:3" ht="13">
      <c r="B37" s="2" t="s">
        <v>893</v>
      </c>
      <c r="C37" s="12"/>
    </row>
    <row r="38" spans="2:3" ht="13">
      <c r="B38" s="2" t="s">
        <v>894</v>
      </c>
      <c r="C38" s="12"/>
    </row>
    <row r="39" spans="2:3" ht="13">
      <c r="B39" s="2" t="s">
        <v>895</v>
      </c>
      <c r="C39" s="12"/>
    </row>
    <row r="40" spans="2:3" ht="13">
      <c r="B40" s="2" t="s">
        <v>896</v>
      </c>
      <c r="C40" s="12"/>
    </row>
    <row r="41" spans="2:3" ht="13">
      <c r="B41" s="2" t="s">
        <v>897</v>
      </c>
      <c r="C41" s="12"/>
    </row>
    <row r="42" spans="2:3" ht="13">
      <c r="B42" s="2" t="s">
        <v>898</v>
      </c>
      <c r="C42" s="12"/>
    </row>
    <row r="43" spans="2:3" ht="13">
      <c r="B43" s="2" t="s">
        <v>3943</v>
      </c>
      <c r="C43" s="12"/>
    </row>
    <row r="44" spans="2:3">
      <c r="B44" s="1" t="s">
        <v>182</v>
      </c>
    </row>
    <row r="45" spans="2:3">
      <c r="B45" s="1" t="s">
        <v>411</v>
      </c>
    </row>
    <row r="48" spans="2:3" ht="14.5">
      <c r="B48" s="39" t="s">
        <v>412</v>
      </c>
      <c r="C48" s="41"/>
    </row>
    <row r="49" spans="2:7" ht="14.5">
      <c r="B49" s="39" t="s">
        <v>3982</v>
      </c>
      <c r="C49" s="42" t="s">
        <v>413</v>
      </c>
    </row>
    <row r="50" spans="2:7" ht="14.5">
      <c r="B50" s="16" t="s">
        <v>414</v>
      </c>
      <c r="C50" s="17" t="s">
        <v>415</v>
      </c>
    </row>
    <row r="51" spans="2:7" ht="14.5">
      <c r="B51" s="16" t="s">
        <v>3983</v>
      </c>
      <c r="C51" s="17" t="s">
        <v>415</v>
      </c>
    </row>
    <row r="52" spans="2:7" ht="14.5">
      <c r="B52" s="16" t="s">
        <v>416</v>
      </c>
      <c r="C52" s="17" t="s">
        <v>415</v>
      </c>
    </row>
    <row r="53" spans="2:7" ht="14.5">
      <c r="B53" s="16" t="s">
        <v>417</v>
      </c>
      <c r="C53" s="17" t="s">
        <v>415</v>
      </c>
    </row>
    <row r="54" spans="2:7" ht="14.5">
      <c r="B54" s="16" t="s">
        <v>418</v>
      </c>
      <c r="C54" s="17" t="s">
        <v>415</v>
      </c>
    </row>
    <row r="55" spans="2:7" ht="14.5">
      <c r="B55" s="16" t="s">
        <v>419</v>
      </c>
      <c r="C55" s="17" t="s">
        <v>415</v>
      </c>
    </row>
    <row r="56" spans="2:7" ht="14.5">
      <c r="B56" s="39" t="s">
        <v>420</v>
      </c>
      <c r="C56" s="41" t="s">
        <v>415</v>
      </c>
    </row>
    <row r="58" spans="2:7" ht="14.5">
      <c r="B58" s="16" t="s">
        <v>191</v>
      </c>
      <c r="C58" s="17"/>
      <c r="D58" s="16"/>
    </row>
    <row r="59" spans="2:7" ht="29">
      <c r="B59" s="19" t="s">
        <v>192</v>
      </c>
      <c r="C59" s="18" t="s">
        <v>193</v>
      </c>
      <c r="D59" s="19" t="s">
        <v>194</v>
      </c>
    </row>
    <row r="60" spans="2:7" ht="14.5">
      <c r="B60" s="16" t="s">
        <v>168</v>
      </c>
      <c r="C60" s="17" t="s">
        <v>168</v>
      </c>
      <c r="D60" s="16" t="s">
        <v>168</v>
      </c>
    </row>
    <row r="62" spans="2:7" ht="13">
      <c r="B62" s="20" t="s">
        <v>195</v>
      </c>
      <c r="C62" s="21">
        <v>46173</v>
      </c>
      <c r="D62" s="22"/>
      <c r="E62" s="23"/>
      <c r="F62" s="24"/>
    </row>
    <row r="63" spans="2:7" ht="13">
      <c r="B63" s="20" t="s">
        <v>196</v>
      </c>
      <c r="C63" s="25" t="s">
        <v>197</v>
      </c>
      <c r="D63" s="20" t="s">
        <v>198</v>
      </c>
      <c r="E63" s="26" t="s">
        <v>199</v>
      </c>
      <c r="F63" s="27" t="s">
        <v>200</v>
      </c>
      <c r="G63" s="14"/>
    </row>
    <row r="64" spans="2:7">
      <c r="B64" s="28" t="s">
        <v>168</v>
      </c>
      <c r="C64" s="29" t="s">
        <v>168</v>
      </c>
      <c r="D64" s="28" t="s">
        <v>168</v>
      </c>
      <c r="E64" s="30" t="s">
        <v>168</v>
      </c>
      <c r="F64" s="31" t="s">
        <v>168</v>
      </c>
    </row>
    <row r="67" spans="2:4" ht="13">
      <c r="B67" s="2" t="s">
        <v>201</v>
      </c>
    </row>
    <row r="68" spans="2:4" ht="13">
      <c r="B68" s="2"/>
    </row>
    <row r="69" spans="2:4" ht="13">
      <c r="B69" s="2" t="s">
        <v>202</v>
      </c>
    </row>
    <row r="70" spans="2:4" ht="13">
      <c r="B70" s="20" t="s">
        <v>203</v>
      </c>
      <c r="C70" s="25" t="s">
        <v>204</v>
      </c>
      <c r="D70" s="2"/>
    </row>
    <row r="71" spans="2:4">
      <c r="B71" s="22" t="s">
        <v>168</v>
      </c>
      <c r="C71" s="32" t="s">
        <v>168</v>
      </c>
    </row>
    <row r="73" spans="2:4" ht="13">
      <c r="B73" s="20" t="s">
        <v>205</v>
      </c>
      <c r="C73" s="25" t="s">
        <v>204</v>
      </c>
    </row>
    <row r="74" spans="2:4">
      <c r="B74" s="22" t="s">
        <v>168</v>
      </c>
      <c r="C74" s="32" t="s">
        <v>168</v>
      </c>
    </row>
    <row r="76" spans="2:4" ht="13">
      <c r="B76" s="20" t="s">
        <v>206</v>
      </c>
      <c r="C76" s="25" t="s">
        <v>207</v>
      </c>
    </row>
    <row r="77" spans="2:4">
      <c r="B77" s="22" t="s">
        <v>168</v>
      </c>
      <c r="C77" s="32" t="s">
        <v>168</v>
      </c>
    </row>
    <row r="79" spans="2:4" ht="13">
      <c r="B79" s="26" t="s">
        <v>208</v>
      </c>
      <c r="C79" s="25" t="s">
        <v>207</v>
      </c>
    </row>
    <row r="80" spans="2:4">
      <c r="B80" s="23" t="s">
        <v>168</v>
      </c>
      <c r="C80" s="32" t="s">
        <v>168</v>
      </c>
    </row>
    <row r="82" spans="2:7" ht="13">
      <c r="B82" s="20" t="s">
        <v>209</v>
      </c>
      <c r="C82" s="25" t="s">
        <v>168</v>
      </c>
    </row>
    <row r="84" spans="2:7" ht="13">
      <c r="B84" s="20" t="s">
        <v>210</v>
      </c>
      <c r="C84" s="21">
        <v>46173</v>
      </c>
      <c r="D84" s="22"/>
      <c r="E84" s="23"/>
      <c r="F84" s="24"/>
    </row>
    <row r="85" spans="2:7" ht="13">
      <c r="B85" s="20" t="s">
        <v>196</v>
      </c>
      <c r="C85" s="25" t="s">
        <v>197</v>
      </c>
      <c r="D85" s="20" t="s">
        <v>198</v>
      </c>
      <c r="E85" s="26" t="s">
        <v>199</v>
      </c>
      <c r="F85" s="27" t="s">
        <v>200</v>
      </c>
      <c r="G85" s="14"/>
    </row>
    <row r="86" spans="2:7">
      <c r="B86" s="28" t="s">
        <v>168</v>
      </c>
      <c r="C86" s="29" t="s">
        <v>168</v>
      </c>
      <c r="D86" s="28" t="s">
        <v>168</v>
      </c>
      <c r="E86" s="30" t="s">
        <v>168</v>
      </c>
      <c r="F86" s="31" t="s">
        <v>168</v>
      </c>
    </row>
    <row r="87" spans="2:7" ht="13">
      <c r="B87" s="2" t="s">
        <v>201</v>
      </c>
    </row>
    <row r="88" spans="2:7" ht="13">
      <c r="B88" s="2"/>
    </row>
    <row r="89" spans="2:7" ht="13">
      <c r="B89" s="2" t="s">
        <v>202</v>
      </c>
    </row>
    <row r="90" spans="2:7" ht="13">
      <c r="B90" s="20" t="s">
        <v>203</v>
      </c>
      <c r="C90" s="25" t="s">
        <v>204</v>
      </c>
      <c r="D90" s="2"/>
    </row>
    <row r="91" spans="2:7">
      <c r="B91" s="22" t="s">
        <v>168</v>
      </c>
      <c r="C91" s="32" t="s">
        <v>168</v>
      </c>
    </row>
    <row r="93" spans="2:7" ht="13">
      <c r="B93" s="20" t="s">
        <v>205</v>
      </c>
      <c r="C93" s="25" t="s">
        <v>204</v>
      </c>
    </row>
    <row r="94" spans="2:7">
      <c r="B94" s="22" t="s">
        <v>168</v>
      </c>
      <c r="C94" s="32" t="s">
        <v>168</v>
      </c>
    </row>
    <row r="96" spans="2:7" ht="13">
      <c r="B96" s="20" t="s">
        <v>206</v>
      </c>
      <c r="C96" s="25" t="s">
        <v>207</v>
      </c>
    </row>
    <row r="97" spans="2:80">
      <c r="B97" s="22" t="s">
        <v>168</v>
      </c>
      <c r="C97" s="32" t="s">
        <v>168</v>
      </c>
    </row>
    <row r="99" spans="2:80" ht="13">
      <c r="B99" s="26" t="s">
        <v>208</v>
      </c>
      <c r="C99" s="25" t="s">
        <v>207</v>
      </c>
    </row>
    <row r="100" spans="2:80">
      <c r="B100" s="23" t="s">
        <v>168</v>
      </c>
      <c r="C100" s="32" t="s">
        <v>168</v>
      </c>
    </row>
    <row r="102" spans="2:80" ht="13">
      <c r="B102" s="20" t="s">
        <v>209</v>
      </c>
      <c r="C102" s="25" t="s">
        <v>168</v>
      </c>
    </row>
    <row r="105" spans="2:80" ht="13">
      <c r="B105" s="2" t="s">
        <v>211</v>
      </c>
    </row>
    <row r="107" spans="2:80" ht="13">
      <c r="B107" s="20" t="s">
        <v>196</v>
      </c>
      <c r="C107" s="25" t="s">
        <v>212</v>
      </c>
      <c r="D107" s="20" t="s">
        <v>213</v>
      </c>
      <c r="E107" s="20" t="s">
        <v>214</v>
      </c>
      <c r="F107" s="14"/>
    </row>
    <row r="108" spans="2:80">
      <c r="B108" s="22" t="s">
        <v>168</v>
      </c>
      <c r="C108" s="32" t="s">
        <v>168</v>
      </c>
      <c r="D108" s="22" t="s">
        <v>168</v>
      </c>
      <c r="E108" s="22" t="s">
        <v>168</v>
      </c>
    </row>
    <row r="111" spans="2:80" ht="13">
      <c r="B111" s="2" t="s">
        <v>215</v>
      </c>
      <c r="C111" s="12" t="s">
        <v>168</v>
      </c>
      <c r="D111" s="2"/>
      <c r="E111" s="2"/>
      <c r="F111" s="14"/>
      <c r="G111" s="14"/>
      <c r="H111" s="14"/>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row>
    <row r="113" spans="2:7" ht="13">
      <c r="B113" s="2" t="s">
        <v>216</v>
      </c>
    </row>
    <row r="115" spans="2:7" ht="13">
      <c r="B115" s="20" t="s">
        <v>217</v>
      </c>
      <c r="C115" s="25" t="s">
        <v>204</v>
      </c>
      <c r="D115" s="2"/>
    </row>
    <row r="116" spans="2:7">
      <c r="B116" s="22" t="s">
        <v>168</v>
      </c>
      <c r="C116" s="32" t="s">
        <v>168</v>
      </c>
    </row>
    <row r="119" spans="2:7" ht="13">
      <c r="B119" s="20" t="s">
        <v>218</v>
      </c>
      <c r="C119" s="25" t="s">
        <v>219</v>
      </c>
      <c r="D119" s="2"/>
    </row>
    <row r="120" spans="2:7">
      <c r="B120" s="22" t="s">
        <v>168</v>
      </c>
      <c r="C120" s="32" t="s">
        <v>168</v>
      </c>
    </row>
    <row r="123" spans="2:7" ht="13">
      <c r="B123" s="2" t="s">
        <v>220</v>
      </c>
    </row>
    <row r="126" spans="2:7" ht="13">
      <c r="B126" s="2" t="s">
        <v>221</v>
      </c>
    </row>
    <row r="128" spans="2:7" ht="13">
      <c r="B128" s="20" t="s">
        <v>196</v>
      </c>
      <c r="C128" s="25" t="s">
        <v>222</v>
      </c>
      <c r="D128" s="20" t="s">
        <v>212</v>
      </c>
      <c r="E128" s="20" t="s">
        <v>213</v>
      </c>
      <c r="F128" s="27" t="s">
        <v>214</v>
      </c>
      <c r="G128" s="14"/>
    </row>
    <row r="129" spans="2:80">
      <c r="B129" s="22" t="s">
        <v>168</v>
      </c>
      <c r="C129" s="32" t="s">
        <v>168</v>
      </c>
      <c r="D129" s="22" t="s">
        <v>168</v>
      </c>
      <c r="E129" s="22" t="s">
        <v>168</v>
      </c>
      <c r="F129" s="33" t="s">
        <v>168</v>
      </c>
    </row>
    <row r="132" spans="2:80" ht="13">
      <c r="B132" s="2" t="s">
        <v>215</v>
      </c>
      <c r="C132" s="12" t="s">
        <v>168</v>
      </c>
      <c r="D132" s="2"/>
      <c r="E132" s="2"/>
      <c r="F132" s="14"/>
      <c r="G132" s="14"/>
      <c r="H132" s="14"/>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row>
    <row r="134" spans="2:80" ht="13">
      <c r="B134" s="2" t="s">
        <v>216</v>
      </c>
    </row>
    <row r="136" spans="2:80" ht="13">
      <c r="B136" s="20" t="s">
        <v>217</v>
      </c>
      <c r="C136" s="25" t="s">
        <v>204</v>
      </c>
      <c r="D136" s="2"/>
    </row>
    <row r="137" spans="2:80">
      <c r="B137" s="22" t="s">
        <v>168</v>
      </c>
      <c r="C137" s="32" t="s">
        <v>168</v>
      </c>
    </row>
    <row r="140" spans="2:80" ht="13">
      <c r="B140" s="20" t="s">
        <v>218</v>
      </c>
      <c r="C140" s="25" t="s">
        <v>219</v>
      </c>
      <c r="D140" s="2"/>
    </row>
    <row r="141" spans="2:80">
      <c r="B141" s="22" t="s">
        <v>168</v>
      </c>
      <c r="C141" s="32" t="s">
        <v>168</v>
      </c>
    </row>
    <row r="144" spans="2:80" ht="13">
      <c r="B144" s="2" t="s">
        <v>220</v>
      </c>
    </row>
    <row r="147" spans="2:7" ht="13">
      <c r="B147" s="2" t="s">
        <v>223</v>
      </c>
    </row>
    <row r="148" spans="2:7" ht="13">
      <c r="B148" s="20" t="s">
        <v>196</v>
      </c>
      <c r="C148" s="25" t="s">
        <v>224</v>
      </c>
      <c r="D148" s="20" t="s">
        <v>225</v>
      </c>
      <c r="E148" s="20" t="s">
        <v>226</v>
      </c>
      <c r="F148" s="27" t="s">
        <v>227</v>
      </c>
      <c r="G148" s="14"/>
    </row>
    <row r="149" spans="2:7">
      <c r="B149" s="22" t="s">
        <v>168</v>
      </c>
      <c r="C149" s="32" t="s">
        <v>168</v>
      </c>
      <c r="D149" s="22" t="s">
        <v>168</v>
      </c>
      <c r="E149" s="22" t="s">
        <v>168</v>
      </c>
      <c r="F149" s="33" t="s">
        <v>168</v>
      </c>
    </row>
    <row r="150" spans="2:7">
      <c r="B150" s="1" t="s">
        <v>2576</v>
      </c>
    </row>
  </sheetData>
  <mergeCells count="3">
    <mergeCell ref="B1:E1"/>
    <mergeCell ref="C3:C7"/>
    <mergeCell ref="D3:D7"/>
  </mergeCells>
  <hyperlinks>
    <hyperlink ref="A1" location="Index!A1" display="Index" xr:uid="{FBDC1DF0-2F24-4FD8-8DFE-07E1E9C02FF1}"/>
  </hyperlink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2A924-DA74-4372-A24D-80B6842D12E7}">
  <sheetPr codeName="Sheet122"/>
  <dimension ref="A1:CB144"/>
  <sheetViews>
    <sheetView workbookViewId="0">
      <selection activeCell="B12" sqref="B12"/>
    </sheetView>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109</v>
      </c>
      <c r="C1" s="276"/>
      <c r="D1" s="276"/>
      <c r="E1" s="276"/>
    </row>
    <row r="3" spans="1:9" ht="14.5">
      <c r="B3" s="5" t="s">
        <v>899</v>
      </c>
      <c r="C3" s="277"/>
      <c r="D3" s="278"/>
      <c r="E3" s="6"/>
    </row>
    <row r="4" spans="1:9" ht="14.5">
      <c r="B4" s="7" t="s">
        <v>900</v>
      </c>
      <c r="C4" s="277"/>
      <c r="D4" s="278"/>
      <c r="E4" s="6"/>
    </row>
    <row r="5" spans="1:9" ht="14.5">
      <c r="B5" s="35" t="s">
        <v>140</v>
      </c>
      <c r="C5" s="277"/>
      <c r="D5" s="278"/>
      <c r="E5" s="6"/>
    </row>
    <row r="6" spans="1:9" ht="14.5">
      <c r="B6" s="35" t="s">
        <v>901</v>
      </c>
      <c r="C6" s="277"/>
      <c r="D6" s="278"/>
      <c r="E6" s="6"/>
    </row>
    <row r="7" spans="1:9" ht="29">
      <c r="B7" s="7" t="s">
        <v>902</v>
      </c>
      <c r="C7" s="277"/>
      <c r="D7" s="278"/>
      <c r="E7" s="6"/>
    </row>
    <row r="8" spans="1:9" ht="29">
      <c r="B8" s="7" t="s">
        <v>143</v>
      </c>
      <c r="C8" s="8" t="s">
        <v>144</v>
      </c>
      <c r="D8" s="8" t="s">
        <v>145</v>
      </c>
      <c r="E8" s="6"/>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3224</v>
      </c>
      <c r="C15" s="11" t="s">
        <v>151</v>
      </c>
      <c r="D15" s="1" t="s">
        <v>430</v>
      </c>
      <c r="E15" s="1" t="s">
        <v>903</v>
      </c>
      <c r="F15" s="4">
        <v>20999</v>
      </c>
      <c r="G15" s="4">
        <v>270.17</v>
      </c>
      <c r="H15" s="4">
        <v>20.66</v>
      </c>
    </row>
    <row r="16" spans="1:9">
      <c r="B16" s="1" t="s">
        <v>2813</v>
      </c>
      <c r="C16" s="11" t="s">
        <v>151</v>
      </c>
      <c r="D16" s="1" t="s">
        <v>430</v>
      </c>
      <c r="E16" s="1" t="s">
        <v>434</v>
      </c>
      <c r="F16" s="4">
        <v>68282</v>
      </c>
      <c r="G16" s="4">
        <v>262.33999999999997</v>
      </c>
      <c r="H16" s="4">
        <v>20.059999999999999</v>
      </c>
    </row>
    <row r="17" spans="2:8">
      <c r="B17" s="1" t="s">
        <v>2830</v>
      </c>
      <c r="C17" s="11" t="s">
        <v>151</v>
      </c>
      <c r="D17" s="1" t="s">
        <v>430</v>
      </c>
      <c r="E17" s="1" t="s">
        <v>431</v>
      </c>
      <c r="F17" s="4">
        <v>20774</v>
      </c>
      <c r="G17" s="4">
        <v>261</v>
      </c>
      <c r="H17" s="4">
        <v>19.95</v>
      </c>
    </row>
    <row r="18" spans="2:8">
      <c r="B18" s="1" t="s">
        <v>3026</v>
      </c>
      <c r="C18" s="11" t="s">
        <v>151</v>
      </c>
      <c r="D18" s="1" t="s">
        <v>430</v>
      </c>
      <c r="E18" s="1" t="s">
        <v>453</v>
      </c>
      <c r="F18" s="4">
        <v>33969</v>
      </c>
      <c r="G18" s="4">
        <v>252.92</v>
      </c>
      <c r="H18" s="4">
        <v>19.34</v>
      </c>
    </row>
    <row r="19" spans="2:8">
      <c r="B19" s="1" t="s">
        <v>3030</v>
      </c>
      <c r="C19" s="11" t="s">
        <v>151</v>
      </c>
      <c r="D19" s="1" t="s">
        <v>430</v>
      </c>
      <c r="E19" s="1" t="s">
        <v>469</v>
      </c>
      <c r="F19" s="4">
        <v>24651</v>
      </c>
      <c r="G19" s="4">
        <v>71.23</v>
      </c>
      <c r="H19" s="4">
        <v>5.45</v>
      </c>
    </row>
    <row r="20" spans="2:8">
      <c r="B20" s="1" t="s">
        <v>3225</v>
      </c>
      <c r="C20" s="11" t="s">
        <v>151</v>
      </c>
      <c r="D20" s="1" t="s">
        <v>430</v>
      </c>
      <c r="E20" s="1" t="s">
        <v>904</v>
      </c>
      <c r="F20" s="4">
        <v>6598</v>
      </c>
      <c r="G20" s="4">
        <v>60.33</v>
      </c>
      <c r="H20" s="4">
        <v>4.6100000000000003</v>
      </c>
    </row>
    <row r="21" spans="2:8">
      <c r="B21" s="1" t="s">
        <v>3049</v>
      </c>
      <c r="C21" s="11" t="s">
        <v>151</v>
      </c>
      <c r="D21" s="1" t="s">
        <v>430</v>
      </c>
      <c r="E21" s="1" t="s">
        <v>529</v>
      </c>
      <c r="F21" s="4">
        <v>66347</v>
      </c>
      <c r="G21" s="4">
        <v>47.32</v>
      </c>
      <c r="H21" s="4">
        <v>3.62</v>
      </c>
    </row>
    <row r="22" spans="2:8">
      <c r="B22" s="1" t="s">
        <v>3226</v>
      </c>
      <c r="C22" s="11" t="s">
        <v>151</v>
      </c>
      <c r="D22" s="1" t="s">
        <v>430</v>
      </c>
      <c r="E22" s="1" t="s">
        <v>905</v>
      </c>
      <c r="F22" s="4">
        <v>175882</v>
      </c>
      <c r="G22" s="4">
        <v>40.72</v>
      </c>
      <c r="H22" s="4">
        <v>3.11</v>
      </c>
    </row>
    <row r="23" spans="2:8">
      <c r="B23" s="1" t="s">
        <v>3227</v>
      </c>
      <c r="C23" s="11" t="s">
        <v>151</v>
      </c>
      <c r="D23" s="1" t="s">
        <v>430</v>
      </c>
      <c r="E23" s="1" t="s">
        <v>906</v>
      </c>
      <c r="F23" s="4">
        <v>6041</v>
      </c>
      <c r="G23" s="4">
        <v>20.84</v>
      </c>
      <c r="H23" s="4">
        <v>1.59</v>
      </c>
    </row>
    <row r="24" spans="2:8">
      <c r="B24" s="1" t="s">
        <v>3228</v>
      </c>
      <c r="C24" s="11" t="s">
        <v>151</v>
      </c>
      <c r="D24" s="1" t="s">
        <v>430</v>
      </c>
      <c r="E24" s="1" t="s">
        <v>907</v>
      </c>
      <c r="F24" s="4">
        <v>8924</v>
      </c>
      <c r="G24" s="4">
        <v>18.59</v>
      </c>
      <c r="H24" s="4">
        <v>1.42</v>
      </c>
    </row>
    <row r="25" spans="2:8" ht="13">
      <c r="B25" s="2" t="s">
        <v>161</v>
      </c>
      <c r="C25" s="12"/>
      <c r="D25" s="2"/>
      <c r="E25" s="2"/>
      <c r="F25" s="14"/>
      <c r="G25" s="14">
        <f>SUM(G12:G24)</f>
        <v>1305.4599999999998</v>
      </c>
      <c r="H25" s="14">
        <f>SUM(H12:H24)</f>
        <v>99.810000000000016</v>
      </c>
    </row>
    <row r="26" spans="2:8" ht="13">
      <c r="B26" s="2" t="s">
        <v>154</v>
      </c>
      <c r="C26" s="12"/>
      <c r="D26" s="2"/>
      <c r="E26" s="2"/>
      <c r="F26" s="14"/>
      <c r="G26" s="14">
        <v>1305.46</v>
      </c>
      <c r="H26" s="14">
        <v>99.81</v>
      </c>
    </row>
    <row r="27" spans="2:8" ht="13">
      <c r="B27" s="2" t="s">
        <v>155</v>
      </c>
      <c r="C27" s="12"/>
      <c r="D27" s="2"/>
      <c r="E27" s="2"/>
      <c r="F27" s="14"/>
      <c r="G27" s="14">
        <v>2.5147858999998789</v>
      </c>
      <c r="H27" s="14">
        <v>0.18999999999999773</v>
      </c>
    </row>
    <row r="28" spans="2:8" ht="13">
      <c r="B28" s="2" t="s">
        <v>162</v>
      </c>
      <c r="C28" s="12"/>
      <c r="D28" s="2"/>
      <c r="E28" s="2"/>
      <c r="F28" s="14"/>
      <c r="G28" s="14">
        <v>1307.9747858999999</v>
      </c>
      <c r="H28" s="14">
        <v>100</v>
      </c>
    </row>
    <row r="29" spans="2:8">
      <c r="B29" s="1" t="s">
        <v>163</v>
      </c>
    </row>
    <row r="30" spans="2:8" ht="13">
      <c r="B30" s="2" t="s">
        <v>164</v>
      </c>
    </row>
    <row r="31" spans="2:8" ht="13">
      <c r="B31" s="2" t="s">
        <v>165</v>
      </c>
      <c r="C31" s="11" t="s">
        <v>166</v>
      </c>
    </row>
    <row r="32" spans="2:8" ht="13">
      <c r="B32" s="2" t="s">
        <v>169</v>
      </c>
      <c r="C32" s="11" t="s">
        <v>168</v>
      </c>
    </row>
    <row r="33" spans="2:3" ht="13">
      <c r="B33" s="2" t="s">
        <v>170</v>
      </c>
      <c r="C33" s="11" t="s">
        <v>168</v>
      </c>
    </row>
    <row r="34" spans="2:3" ht="13">
      <c r="B34" s="2" t="s">
        <v>171</v>
      </c>
      <c r="C34" s="11" t="s">
        <v>172</v>
      </c>
    </row>
    <row r="35" spans="2:3" ht="13">
      <c r="B35" s="2" t="s">
        <v>908</v>
      </c>
      <c r="C35" s="12"/>
    </row>
    <row r="36" spans="2:3" ht="13">
      <c r="B36" s="2" t="s">
        <v>909</v>
      </c>
      <c r="C36" s="12"/>
    </row>
    <row r="37" spans="2:3" ht="13">
      <c r="B37" s="2" t="s">
        <v>3943</v>
      </c>
      <c r="C37" s="12"/>
    </row>
    <row r="38" spans="2:3">
      <c r="B38" s="1" t="s">
        <v>182</v>
      </c>
    </row>
    <row r="39" spans="2:3">
      <c r="B39" s="1" t="s">
        <v>411</v>
      </c>
    </row>
    <row r="42" spans="2:3" ht="14.5">
      <c r="B42" s="39" t="s">
        <v>412</v>
      </c>
      <c r="C42" s="41"/>
    </row>
    <row r="43" spans="2:3" ht="14.5">
      <c r="B43" s="39" t="s">
        <v>3982</v>
      </c>
      <c r="C43" s="42" t="s">
        <v>413</v>
      </c>
    </row>
    <row r="44" spans="2:3" ht="14.5">
      <c r="B44" s="16" t="s">
        <v>414</v>
      </c>
      <c r="C44" s="17" t="s">
        <v>415</v>
      </c>
    </row>
    <row r="45" spans="2:3" ht="14.5">
      <c r="B45" s="16" t="s">
        <v>3983</v>
      </c>
      <c r="C45" s="17" t="s">
        <v>415</v>
      </c>
    </row>
    <row r="46" spans="2:3" ht="14.5">
      <c r="B46" s="16" t="s">
        <v>416</v>
      </c>
      <c r="C46" s="17" t="s">
        <v>415</v>
      </c>
    </row>
    <row r="47" spans="2:3" ht="14.5">
      <c r="B47" s="16" t="s">
        <v>417</v>
      </c>
      <c r="C47" s="17" t="s">
        <v>415</v>
      </c>
    </row>
    <row r="48" spans="2:3" ht="14.5">
      <c r="B48" s="16" t="s">
        <v>418</v>
      </c>
      <c r="C48" s="17" t="s">
        <v>415</v>
      </c>
    </row>
    <row r="49" spans="2:7" ht="14.5">
      <c r="B49" s="16" t="s">
        <v>419</v>
      </c>
      <c r="C49" s="17" t="s">
        <v>415</v>
      </c>
    </row>
    <row r="50" spans="2:7" ht="14.5">
      <c r="B50" s="39" t="s">
        <v>420</v>
      </c>
      <c r="C50" s="41" t="s">
        <v>415</v>
      </c>
    </row>
    <row r="52" spans="2:7" ht="14.5">
      <c r="B52" s="16" t="s">
        <v>191</v>
      </c>
      <c r="C52" s="17"/>
      <c r="D52" s="16"/>
    </row>
    <row r="53" spans="2:7" ht="29">
      <c r="B53" s="19" t="s">
        <v>192</v>
      </c>
      <c r="C53" s="18" t="s">
        <v>193</v>
      </c>
      <c r="D53" s="19" t="s">
        <v>194</v>
      </c>
    </row>
    <row r="54" spans="2:7" ht="14.5">
      <c r="B54" s="16" t="s">
        <v>168</v>
      </c>
      <c r="C54" s="17" t="s">
        <v>168</v>
      </c>
      <c r="D54" s="16" t="s">
        <v>168</v>
      </c>
    </row>
    <row r="56" spans="2:7" ht="13">
      <c r="B56" s="20" t="s">
        <v>195</v>
      </c>
      <c r="C56" s="21">
        <v>46173</v>
      </c>
      <c r="D56" s="22"/>
      <c r="E56" s="23"/>
      <c r="F56" s="24"/>
    </row>
    <row r="57" spans="2:7" ht="13">
      <c r="B57" s="20" t="s">
        <v>196</v>
      </c>
      <c r="C57" s="25" t="s">
        <v>197</v>
      </c>
      <c r="D57" s="20" t="s">
        <v>198</v>
      </c>
      <c r="E57" s="26" t="s">
        <v>199</v>
      </c>
      <c r="F57" s="27" t="s">
        <v>200</v>
      </c>
      <c r="G57" s="14"/>
    </row>
    <row r="58" spans="2:7">
      <c r="B58" s="28" t="s">
        <v>168</v>
      </c>
      <c r="C58" s="29" t="s">
        <v>168</v>
      </c>
      <c r="D58" s="28" t="s">
        <v>168</v>
      </c>
      <c r="E58" s="30" t="s">
        <v>168</v>
      </c>
      <c r="F58" s="31" t="s">
        <v>168</v>
      </c>
    </row>
    <row r="61" spans="2:7" ht="13">
      <c r="B61" s="2" t="s">
        <v>201</v>
      </c>
    </row>
    <row r="62" spans="2:7" ht="13">
      <c r="B62" s="2"/>
    </row>
    <row r="63" spans="2:7" ht="13">
      <c r="B63" s="2" t="s">
        <v>202</v>
      </c>
    </row>
    <row r="64" spans="2:7" ht="13">
      <c r="B64" s="20" t="s">
        <v>203</v>
      </c>
      <c r="C64" s="25" t="s">
        <v>204</v>
      </c>
      <c r="D64" s="2"/>
    </row>
    <row r="65" spans="2:7">
      <c r="B65" s="22" t="s">
        <v>168</v>
      </c>
      <c r="C65" s="32" t="s">
        <v>168</v>
      </c>
    </row>
    <row r="67" spans="2:7" ht="13">
      <c r="B67" s="20" t="s">
        <v>205</v>
      </c>
      <c r="C67" s="25" t="s">
        <v>204</v>
      </c>
    </row>
    <row r="68" spans="2:7">
      <c r="B68" s="22" t="s">
        <v>168</v>
      </c>
      <c r="C68" s="32" t="s">
        <v>168</v>
      </c>
    </row>
    <row r="70" spans="2:7" ht="13">
      <c r="B70" s="20" t="s">
        <v>206</v>
      </c>
      <c r="C70" s="25" t="s">
        <v>207</v>
      </c>
    </row>
    <row r="71" spans="2:7">
      <c r="B71" s="22" t="s">
        <v>168</v>
      </c>
      <c r="C71" s="32" t="s">
        <v>168</v>
      </c>
    </row>
    <row r="73" spans="2:7" ht="13">
      <c r="B73" s="26" t="s">
        <v>208</v>
      </c>
      <c r="C73" s="25" t="s">
        <v>207</v>
      </c>
    </row>
    <row r="74" spans="2:7">
      <c r="B74" s="23" t="s">
        <v>168</v>
      </c>
      <c r="C74" s="32" t="s">
        <v>168</v>
      </c>
    </row>
    <row r="76" spans="2:7" ht="13">
      <c r="B76" s="20" t="s">
        <v>209</v>
      </c>
      <c r="C76" s="25" t="s">
        <v>168</v>
      </c>
    </row>
    <row r="78" spans="2:7" ht="13">
      <c r="B78" s="20" t="s">
        <v>210</v>
      </c>
      <c r="C78" s="21">
        <v>46173</v>
      </c>
      <c r="D78" s="22"/>
      <c r="E78" s="23"/>
      <c r="F78" s="24"/>
    </row>
    <row r="79" spans="2:7" ht="13">
      <c r="B79" s="20" t="s">
        <v>196</v>
      </c>
      <c r="C79" s="25" t="s">
        <v>197</v>
      </c>
      <c r="D79" s="20" t="s">
        <v>198</v>
      </c>
      <c r="E79" s="26" t="s">
        <v>199</v>
      </c>
      <c r="F79" s="27" t="s">
        <v>200</v>
      </c>
      <c r="G79" s="14"/>
    </row>
    <row r="80" spans="2:7">
      <c r="B80" s="28" t="s">
        <v>168</v>
      </c>
      <c r="C80" s="29" t="s">
        <v>168</v>
      </c>
      <c r="D80" s="28" t="s">
        <v>168</v>
      </c>
      <c r="E80" s="30" t="s">
        <v>168</v>
      </c>
      <c r="F80" s="31" t="s">
        <v>168</v>
      </c>
    </row>
    <row r="81" spans="2:4" ht="13">
      <c r="B81" s="2" t="s">
        <v>201</v>
      </c>
    </row>
    <row r="82" spans="2:4" ht="13">
      <c r="B82" s="2"/>
    </row>
    <row r="83" spans="2:4" ht="13">
      <c r="B83" s="2" t="s">
        <v>202</v>
      </c>
    </row>
    <row r="84" spans="2:4" ht="13">
      <c r="B84" s="20" t="s">
        <v>203</v>
      </c>
      <c r="C84" s="25" t="s">
        <v>204</v>
      </c>
      <c r="D84" s="2"/>
    </row>
    <row r="85" spans="2:4">
      <c r="B85" s="22" t="s">
        <v>168</v>
      </c>
      <c r="C85" s="32" t="s">
        <v>168</v>
      </c>
    </row>
    <row r="87" spans="2:4" ht="13">
      <c r="B87" s="20" t="s">
        <v>205</v>
      </c>
      <c r="C87" s="25" t="s">
        <v>204</v>
      </c>
    </row>
    <row r="88" spans="2:4">
      <c r="B88" s="22" t="s">
        <v>168</v>
      </c>
      <c r="C88" s="32" t="s">
        <v>168</v>
      </c>
    </row>
    <row r="90" spans="2:4" ht="13">
      <c r="B90" s="20" t="s">
        <v>206</v>
      </c>
      <c r="C90" s="25" t="s">
        <v>207</v>
      </c>
    </row>
    <row r="91" spans="2:4">
      <c r="B91" s="22" t="s">
        <v>168</v>
      </c>
      <c r="C91" s="32" t="s">
        <v>168</v>
      </c>
    </row>
    <row r="93" spans="2:4" ht="13">
      <c r="B93" s="26" t="s">
        <v>208</v>
      </c>
      <c r="C93" s="25" t="s">
        <v>207</v>
      </c>
    </row>
    <row r="94" spans="2:4">
      <c r="B94" s="23" t="s">
        <v>168</v>
      </c>
      <c r="C94" s="32" t="s">
        <v>168</v>
      </c>
    </row>
    <row r="96" spans="2:4" ht="13">
      <c r="B96" s="20" t="s">
        <v>209</v>
      </c>
      <c r="C96" s="25" t="s">
        <v>168</v>
      </c>
    </row>
    <row r="99" spans="2:80" ht="13">
      <c r="B99" s="2" t="s">
        <v>211</v>
      </c>
    </row>
    <row r="101" spans="2:80" ht="13">
      <c r="B101" s="20" t="s">
        <v>196</v>
      </c>
      <c r="C101" s="25" t="s">
        <v>212</v>
      </c>
      <c r="D101" s="20" t="s">
        <v>213</v>
      </c>
      <c r="E101" s="20" t="s">
        <v>214</v>
      </c>
      <c r="F101" s="14"/>
    </row>
    <row r="102" spans="2:80">
      <c r="B102" s="22" t="s">
        <v>168</v>
      </c>
      <c r="C102" s="32" t="s">
        <v>168</v>
      </c>
      <c r="D102" s="22" t="s">
        <v>168</v>
      </c>
      <c r="E102" s="22" t="s">
        <v>168</v>
      </c>
    </row>
    <row r="105" spans="2:80" ht="13">
      <c r="B105" s="2" t="s">
        <v>215</v>
      </c>
      <c r="C105" s="12" t="s">
        <v>168</v>
      </c>
      <c r="D105" s="2"/>
      <c r="E105" s="2"/>
      <c r="F105" s="14"/>
      <c r="G105" s="14"/>
      <c r="H105" s="14"/>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row>
    <row r="107" spans="2:80" ht="13">
      <c r="B107" s="2" t="s">
        <v>216</v>
      </c>
    </row>
    <row r="109" spans="2:80" ht="13">
      <c r="B109" s="20" t="s">
        <v>217</v>
      </c>
      <c r="C109" s="25" t="s">
        <v>204</v>
      </c>
      <c r="D109" s="2"/>
    </row>
    <row r="110" spans="2:80">
      <c r="B110" s="22" t="s">
        <v>168</v>
      </c>
      <c r="C110" s="32" t="s">
        <v>168</v>
      </c>
    </row>
    <row r="113" spans="2:80" ht="13">
      <c r="B113" s="20" t="s">
        <v>218</v>
      </c>
      <c r="C113" s="25" t="s">
        <v>219</v>
      </c>
      <c r="D113" s="2"/>
    </row>
    <row r="114" spans="2:80">
      <c r="B114" s="22" t="s">
        <v>168</v>
      </c>
      <c r="C114" s="32" t="s">
        <v>168</v>
      </c>
    </row>
    <row r="117" spans="2:80" ht="13">
      <c r="B117" s="2" t="s">
        <v>220</v>
      </c>
    </row>
    <row r="120" spans="2:80" ht="13">
      <c r="B120" s="2" t="s">
        <v>221</v>
      </c>
    </row>
    <row r="122" spans="2:80" ht="13">
      <c r="B122" s="20" t="s">
        <v>196</v>
      </c>
      <c r="C122" s="25" t="s">
        <v>222</v>
      </c>
      <c r="D122" s="20" t="s">
        <v>212</v>
      </c>
      <c r="E122" s="20" t="s">
        <v>213</v>
      </c>
      <c r="F122" s="27" t="s">
        <v>214</v>
      </c>
      <c r="G122" s="14"/>
    </row>
    <row r="123" spans="2:80">
      <c r="B123" s="22" t="s">
        <v>168</v>
      </c>
      <c r="C123" s="32" t="s">
        <v>168</v>
      </c>
      <c r="D123" s="22" t="s">
        <v>168</v>
      </c>
      <c r="E123" s="22" t="s">
        <v>168</v>
      </c>
      <c r="F123" s="33" t="s">
        <v>168</v>
      </c>
    </row>
    <row r="126" spans="2:80" ht="13">
      <c r="B126" s="2" t="s">
        <v>215</v>
      </c>
      <c r="C126" s="12" t="s">
        <v>168</v>
      </c>
      <c r="D126" s="2"/>
      <c r="E126" s="2"/>
      <c r="F126" s="14"/>
      <c r="G126" s="14"/>
      <c r="H126" s="14"/>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row>
    <row r="128" spans="2:80" ht="13">
      <c r="B128" s="2" t="s">
        <v>216</v>
      </c>
    </row>
    <row r="130" spans="2:7" ht="13">
      <c r="B130" s="20" t="s">
        <v>217</v>
      </c>
      <c r="C130" s="25" t="s">
        <v>204</v>
      </c>
      <c r="D130" s="2"/>
    </row>
    <row r="131" spans="2:7">
      <c r="B131" s="22" t="s">
        <v>168</v>
      </c>
      <c r="C131" s="32" t="s">
        <v>168</v>
      </c>
    </row>
    <row r="134" spans="2:7" ht="13">
      <c r="B134" s="20" t="s">
        <v>218</v>
      </c>
      <c r="C134" s="25" t="s">
        <v>219</v>
      </c>
      <c r="D134" s="2"/>
    </row>
    <row r="135" spans="2:7">
      <c r="B135" s="22" t="s">
        <v>168</v>
      </c>
      <c r="C135" s="32" t="s">
        <v>168</v>
      </c>
    </row>
    <row r="138" spans="2:7" ht="13">
      <c r="B138" s="2" t="s">
        <v>220</v>
      </c>
    </row>
    <row r="141" spans="2:7" ht="13">
      <c r="B141" s="2" t="s">
        <v>223</v>
      </c>
    </row>
    <row r="142" spans="2:7" ht="13">
      <c r="B142" s="20" t="s">
        <v>196</v>
      </c>
      <c r="C142" s="25" t="s">
        <v>224</v>
      </c>
      <c r="D142" s="20" t="s">
        <v>225</v>
      </c>
      <c r="E142" s="20" t="s">
        <v>226</v>
      </c>
      <c r="F142" s="27" t="s">
        <v>227</v>
      </c>
      <c r="G142" s="14"/>
    </row>
    <row r="143" spans="2:7">
      <c r="B143" s="22" t="s">
        <v>168</v>
      </c>
      <c r="C143" s="32" t="s">
        <v>168</v>
      </c>
      <c r="D143" s="22" t="s">
        <v>168</v>
      </c>
      <c r="E143" s="22" t="s">
        <v>168</v>
      </c>
      <c r="F143" s="33" t="s">
        <v>168</v>
      </c>
    </row>
    <row r="144" spans="2:7">
      <c r="B144" s="1" t="s">
        <v>2576</v>
      </c>
    </row>
  </sheetData>
  <mergeCells count="3">
    <mergeCell ref="B1:E1"/>
    <mergeCell ref="C3:C7"/>
    <mergeCell ref="D3:D7"/>
  </mergeCells>
  <hyperlinks>
    <hyperlink ref="A1" location="Index!A1" display="Index" xr:uid="{20A36D82-4231-43E3-9A78-BECB52167C57}"/>
  </hyperlink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37CFD-5E4E-45E9-B23A-2168D8C865E7}">
  <sheetPr codeName="Sheet121"/>
  <dimension ref="A1:CB196"/>
  <sheetViews>
    <sheetView workbookViewId="0"/>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107</v>
      </c>
      <c r="C1" s="276"/>
      <c r="D1" s="276"/>
      <c r="E1" s="276"/>
    </row>
    <row r="3" spans="1:9" ht="14.5">
      <c r="B3" s="5" t="s">
        <v>910</v>
      </c>
      <c r="C3" s="277"/>
      <c r="D3" s="278"/>
    </row>
    <row r="4" spans="1:9" ht="14.5">
      <c r="B4" s="35" t="s">
        <v>911</v>
      </c>
      <c r="C4" s="277"/>
      <c r="D4" s="278"/>
    </row>
    <row r="5" spans="1:9" ht="14.5">
      <c r="B5" s="5"/>
      <c r="C5" s="277"/>
      <c r="D5" s="278"/>
    </row>
    <row r="6" spans="1:9" ht="14.5">
      <c r="B6" s="35" t="s">
        <v>140</v>
      </c>
      <c r="C6" s="277"/>
      <c r="D6" s="278"/>
    </row>
    <row r="7" spans="1:9" ht="14.5">
      <c r="B7" s="7" t="s">
        <v>912</v>
      </c>
      <c r="C7" s="277"/>
      <c r="D7" s="278"/>
    </row>
    <row r="8" spans="1:9" ht="29">
      <c r="B8" s="7" t="s">
        <v>913</v>
      </c>
      <c r="C8" s="277"/>
      <c r="D8" s="278"/>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2803</v>
      </c>
      <c r="C15" s="11" t="s">
        <v>151</v>
      </c>
      <c r="D15" s="1" t="s">
        <v>444</v>
      </c>
      <c r="E15" s="1" t="s">
        <v>468</v>
      </c>
      <c r="F15" s="4">
        <v>193587</v>
      </c>
      <c r="G15" s="4">
        <v>471.13</v>
      </c>
      <c r="H15" s="4">
        <v>4</v>
      </c>
    </row>
    <row r="16" spans="1:9">
      <c r="B16" s="1" t="s">
        <v>3179</v>
      </c>
      <c r="C16" s="11" t="s">
        <v>151</v>
      </c>
      <c r="D16" s="1" t="s">
        <v>483</v>
      </c>
      <c r="E16" s="1" t="s">
        <v>806</v>
      </c>
      <c r="F16" s="4">
        <v>5947</v>
      </c>
      <c r="G16" s="4">
        <v>396.49</v>
      </c>
      <c r="H16" s="4">
        <v>3.37</v>
      </c>
    </row>
    <row r="17" spans="2:8">
      <c r="B17" s="1" t="s">
        <v>3027</v>
      </c>
      <c r="C17" s="11" t="s">
        <v>151</v>
      </c>
      <c r="D17" s="1" t="s">
        <v>463</v>
      </c>
      <c r="E17" s="1" t="s">
        <v>464</v>
      </c>
      <c r="F17" s="4">
        <v>8879</v>
      </c>
      <c r="G17" s="4">
        <v>382.13</v>
      </c>
      <c r="H17" s="4">
        <v>3.25</v>
      </c>
    </row>
    <row r="18" spans="2:8">
      <c r="B18" s="1" t="s">
        <v>3216</v>
      </c>
      <c r="C18" s="11" t="s">
        <v>151</v>
      </c>
      <c r="D18" s="1" t="s">
        <v>497</v>
      </c>
      <c r="E18" s="1" t="s">
        <v>860</v>
      </c>
      <c r="F18" s="4">
        <v>6322</v>
      </c>
      <c r="G18" s="4">
        <v>371.8</v>
      </c>
      <c r="H18" s="4">
        <v>3.16</v>
      </c>
    </row>
    <row r="19" spans="2:8">
      <c r="B19" s="1" t="s">
        <v>3229</v>
      </c>
      <c r="C19" s="11" t="s">
        <v>151</v>
      </c>
      <c r="D19" s="1" t="s">
        <v>741</v>
      </c>
      <c r="E19" s="1" t="s">
        <v>914</v>
      </c>
      <c r="F19" s="4">
        <v>97818</v>
      </c>
      <c r="G19" s="4">
        <v>371.22</v>
      </c>
      <c r="H19" s="4">
        <v>3.15</v>
      </c>
    </row>
    <row r="20" spans="2:8">
      <c r="B20" s="1" t="s">
        <v>3219</v>
      </c>
      <c r="C20" s="11" t="s">
        <v>151</v>
      </c>
      <c r="D20" s="1" t="s">
        <v>446</v>
      </c>
      <c r="E20" s="1" t="s">
        <v>876</v>
      </c>
      <c r="F20" s="4">
        <v>10991</v>
      </c>
      <c r="G20" s="4">
        <v>368.82</v>
      </c>
      <c r="H20" s="4">
        <v>3.13</v>
      </c>
    </row>
    <row r="21" spans="2:8">
      <c r="B21" s="1" t="s">
        <v>2795</v>
      </c>
      <c r="C21" s="11" t="s">
        <v>151</v>
      </c>
      <c r="D21" s="1" t="s">
        <v>450</v>
      </c>
      <c r="E21" s="1" t="s">
        <v>636</v>
      </c>
      <c r="F21" s="4">
        <v>64055</v>
      </c>
      <c r="G21" s="4">
        <v>338.21</v>
      </c>
      <c r="H21" s="4">
        <v>2.87</v>
      </c>
    </row>
    <row r="22" spans="2:8">
      <c r="B22" s="1" t="s">
        <v>3110</v>
      </c>
      <c r="C22" s="11" t="s">
        <v>151</v>
      </c>
      <c r="D22" s="1" t="s">
        <v>444</v>
      </c>
      <c r="E22" s="1" t="s">
        <v>700</v>
      </c>
      <c r="F22" s="4">
        <v>78354</v>
      </c>
      <c r="G22" s="4">
        <v>329.67</v>
      </c>
      <c r="H22" s="4">
        <v>2.8</v>
      </c>
    </row>
    <row r="23" spans="2:8">
      <c r="B23" s="1" t="s">
        <v>3230</v>
      </c>
      <c r="C23" s="11" t="s">
        <v>151</v>
      </c>
      <c r="D23" s="1" t="s">
        <v>432</v>
      </c>
      <c r="E23" s="1" t="s">
        <v>915</v>
      </c>
      <c r="F23" s="4">
        <v>20044</v>
      </c>
      <c r="G23" s="4">
        <v>308.22000000000003</v>
      </c>
      <c r="H23" s="4">
        <v>2.62</v>
      </c>
    </row>
    <row r="24" spans="2:8">
      <c r="B24" s="1" t="s">
        <v>3231</v>
      </c>
      <c r="C24" s="11" t="s">
        <v>151</v>
      </c>
      <c r="D24" s="1" t="s">
        <v>466</v>
      </c>
      <c r="E24" s="1" t="s">
        <v>916</v>
      </c>
      <c r="F24" s="4">
        <v>207142</v>
      </c>
      <c r="G24" s="4">
        <v>301.89</v>
      </c>
      <c r="H24" s="4">
        <v>2.56</v>
      </c>
    </row>
    <row r="25" spans="2:8">
      <c r="B25" s="1" t="s">
        <v>3232</v>
      </c>
      <c r="C25" s="11" t="s">
        <v>151</v>
      </c>
      <c r="D25" s="1" t="s">
        <v>461</v>
      </c>
      <c r="E25" s="1" t="s">
        <v>917</v>
      </c>
      <c r="F25" s="4">
        <v>32111</v>
      </c>
      <c r="G25" s="4">
        <v>294.60000000000002</v>
      </c>
      <c r="H25" s="4">
        <v>2.5</v>
      </c>
    </row>
    <row r="26" spans="2:8">
      <c r="B26" s="1" t="s">
        <v>3028</v>
      </c>
      <c r="C26" s="11" t="s">
        <v>151</v>
      </c>
      <c r="D26" s="1" t="s">
        <v>432</v>
      </c>
      <c r="E26" s="1" t="s">
        <v>465</v>
      </c>
      <c r="F26" s="4">
        <v>68151</v>
      </c>
      <c r="G26" s="4">
        <v>292.10000000000002</v>
      </c>
      <c r="H26" s="4">
        <v>2.48</v>
      </c>
    </row>
    <row r="27" spans="2:8">
      <c r="B27" s="1" t="s">
        <v>3233</v>
      </c>
      <c r="C27" s="11" t="s">
        <v>151</v>
      </c>
      <c r="D27" s="1" t="s">
        <v>495</v>
      </c>
      <c r="E27" s="1" t="s">
        <v>918</v>
      </c>
      <c r="F27" s="4">
        <v>5514</v>
      </c>
      <c r="G27" s="4">
        <v>286.98</v>
      </c>
      <c r="H27" s="4">
        <v>2.44</v>
      </c>
    </row>
    <row r="28" spans="2:8">
      <c r="B28" s="1" t="s">
        <v>3022</v>
      </c>
      <c r="C28" s="11" t="s">
        <v>151</v>
      </c>
      <c r="D28" s="1" t="s">
        <v>442</v>
      </c>
      <c r="E28" s="1" t="s">
        <v>443</v>
      </c>
      <c r="F28" s="4">
        <v>94857</v>
      </c>
      <c r="G28" s="4">
        <v>282.77</v>
      </c>
      <c r="H28" s="4">
        <v>2.4</v>
      </c>
    </row>
    <row r="29" spans="2:8">
      <c r="B29" s="1" t="s">
        <v>3033</v>
      </c>
      <c r="C29" s="11" t="s">
        <v>151</v>
      </c>
      <c r="D29" s="1" t="s">
        <v>473</v>
      </c>
      <c r="E29" s="1" t="s">
        <v>474</v>
      </c>
      <c r="F29" s="4">
        <v>79528</v>
      </c>
      <c r="G29" s="4">
        <v>280.42</v>
      </c>
      <c r="H29" s="4">
        <v>2.38</v>
      </c>
    </row>
    <row r="30" spans="2:8">
      <c r="B30" s="1" t="s">
        <v>3234</v>
      </c>
      <c r="C30" s="11" t="s">
        <v>151</v>
      </c>
      <c r="D30" s="1" t="s">
        <v>456</v>
      </c>
      <c r="E30" s="1" t="s">
        <v>919</v>
      </c>
      <c r="F30" s="4">
        <v>6890</v>
      </c>
      <c r="G30" s="4">
        <v>279.36</v>
      </c>
      <c r="H30" s="4">
        <v>2.37</v>
      </c>
    </row>
    <row r="31" spans="2:8">
      <c r="B31" s="1" t="s">
        <v>3144</v>
      </c>
      <c r="C31" s="11" t="s">
        <v>151</v>
      </c>
      <c r="D31" s="1" t="s">
        <v>537</v>
      </c>
      <c r="E31" s="1" t="s">
        <v>752</v>
      </c>
      <c r="F31" s="4">
        <v>41099</v>
      </c>
      <c r="G31" s="4">
        <v>268.89</v>
      </c>
      <c r="H31" s="4">
        <v>2.2799999999999998</v>
      </c>
    </row>
    <row r="32" spans="2:8">
      <c r="B32" s="1" t="s">
        <v>3032</v>
      </c>
      <c r="C32" s="11" t="s">
        <v>151</v>
      </c>
      <c r="D32" s="1" t="s">
        <v>440</v>
      </c>
      <c r="E32" s="1" t="s">
        <v>472</v>
      </c>
      <c r="F32" s="4">
        <v>9535</v>
      </c>
      <c r="G32" s="4">
        <v>254.99</v>
      </c>
      <c r="H32" s="4">
        <v>2.17</v>
      </c>
    </row>
    <row r="33" spans="2:8">
      <c r="B33" s="1" t="s">
        <v>3043</v>
      </c>
      <c r="C33" s="11" t="s">
        <v>151</v>
      </c>
      <c r="D33" s="1" t="s">
        <v>444</v>
      </c>
      <c r="E33" s="1" t="s">
        <v>493</v>
      </c>
      <c r="F33" s="4">
        <v>16236</v>
      </c>
      <c r="G33" s="4">
        <v>245.7</v>
      </c>
      <c r="H33" s="4">
        <v>2.09</v>
      </c>
    </row>
    <row r="34" spans="2:8">
      <c r="B34" s="1" t="s">
        <v>3120</v>
      </c>
      <c r="C34" s="11" t="s">
        <v>151</v>
      </c>
      <c r="D34" s="1" t="s">
        <v>442</v>
      </c>
      <c r="E34" s="1" t="s">
        <v>711</v>
      </c>
      <c r="F34" s="4">
        <v>174872</v>
      </c>
      <c r="G34" s="4">
        <v>245.24</v>
      </c>
      <c r="H34" s="4">
        <v>2.08</v>
      </c>
    </row>
    <row r="35" spans="2:8">
      <c r="B35" s="1" t="s">
        <v>920</v>
      </c>
      <c r="C35" s="11" t="s">
        <v>151</v>
      </c>
      <c r="D35" s="1" t="s">
        <v>430</v>
      </c>
      <c r="E35" s="1" t="s">
        <v>921</v>
      </c>
      <c r="F35" s="4">
        <v>86832</v>
      </c>
      <c r="G35" s="4">
        <v>233.14</v>
      </c>
      <c r="H35" s="4">
        <v>1.98</v>
      </c>
    </row>
    <row r="36" spans="2:8">
      <c r="B36" s="1" t="s">
        <v>3235</v>
      </c>
      <c r="C36" s="11" t="s">
        <v>151</v>
      </c>
      <c r="D36" s="1" t="s">
        <v>444</v>
      </c>
      <c r="E36" s="1" t="s">
        <v>922</v>
      </c>
      <c r="F36" s="4">
        <v>15691</v>
      </c>
      <c r="G36" s="4">
        <v>231.51</v>
      </c>
      <c r="H36" s="4">
        <v>1.97</v>
      </c>
    </row>
    <row r="37" spans="2:8">
      <c r="B37" s="1" t="s">
        <v>3236</v>
      </c>
      <c r="C37" s="11" t="s">
        <v>151</v>
      </c>
      <c r="D37" s="1" t="s">
        <v>483</v>
      </c>
      <c r="E37" s="1" t="s">
        <v>923</v>
      </c>
      <c r="F37" s="4">
        <v>4895</v>
      </c>
      <c r="G37" s="4">
        <v>215.91</v>
      </c>
      <c r="H37" s="4">
        <v>1.83</v>
      </c>
    </row>
    <row r="38" spans="2:8">
      <c r="B38" s="1" t="s">
        <v>3237</v>
      </c>
      <c r="C38" s="11" t="s">
        <v>151</v>
      </c>
      <c r="D38" s="1" t="s">
        <v>520</v>
      </c>
      <c r="E38" s="1" t="s">
        <v>924</v>
      </c>
      <c r="F38" s="4">
        <v>14515</v>
      </c>
      <c r="G38" s="4">
        <v>215.23</v>
      </c>
      <c r="H38" s="4">
        <v>1.83</v>
      </c>
    </row>
    <row r="39" spans="2:8">
      <c r="B39" s="1" t="s">
        <v>3238</v>
      </c>
      <c r="C39" s="11" t="s">
        <v>151</v>
      </c>
      <c r="D39" s="1" t="s">
        <v>432</v>
      </c>
      <c r="E39" s="1" t="s">
        <v>925</v>
      </c>
      <c r="F39" s="4">
        <v>2026</v>
      </c>
      <c r="G39" s="4">
        <v>209.91</v>
      </c>
      <c r="H39" s="4">
        <v>1.78</v>
      </c>
    </row>
    <row r="40" spans="2:8">
      <c r="B40" s="1" t="s">
        <v>3103</v>
      </c>
      <c r="C40" s="11" t="s">
        <v>151</v>
      </c>
      <c r="D40" s="1" t="s">
        <v>499</v>
      </c>
      <c r="E40" s="1" t="s">
        <v>693</v>
      </c>
      <c r="F40" s="4">
        <v>17334</v>
      </c>
      <c r="G40" s="4">
        <v>209.26</v>
      </c>
      <c r="H40" s="4">
        <v>1.78</v>
      </c>
    </row>
    <row r="41" spans="2:8">
      <c r="B41" s="1" t="s">
        <v>2832</v>
      </c>
      <c r="C41" s="11" t="s">
        <v>151</v>
      </c>
      <c r="D41" s="1" t="s">
        <v>520</v>
      </c>
      <c r="E41" s="1" t="s">
        <v>613</v>
      </c>
      <c r="F41" s="4">
        <v>1140</v>
      </c>
      <c r="G41" s="4">
        <v>208.02</v>
      </c>
      <c r="H41" s="4">
        <v>1.77</v>
      </c>
    </row>
    <row r="42" spans="2:8">
      <c r="B42" s="1" t="s">
        <v>3239</v>
      </c>
      <c r="C42" s="11" t="s">
        <v>151</v>
      </c>
      <c r="D42" s="1" t="s">
        <v>487</v>
      </c>
      <c r="E42" s="1" t="s">
        <v>926</v>
      </c>
      <c r="F42" s="4">
        <v>126249</v>
      </c>
      <c r="G42" s="4">
        <v>207.69</v>
      </c>
      <c r="H42" s="4">
        <v>1.76</v>
      </c>
    </row>
    <row r="43" spans="2:8">
      <c r="B43" s="1" t="s">
        <v>861</v>
      </c>
      <c r="C43" s="11" t="s">
        <v>151</v>
      </c>
      <c r="D43" s="1" t="s">
        <v>430</v>
      </c>
      <c r="E43" s="1" t="s">
        <v>862</v>
      </c>
      <c r="F43" s="4">
        <v>157798</v>
      </c>
      <c r="G43" s="4">
        <v>206.4</v>
      </c>
      <c r="H43" s="4">
        <v>1.75</v>
      </c>
    </row>
    <row r="44" spans="2:8">
      <c r="B44" s="1" t="s">
        <v>3240</v>
      </c>
      <c r="C44" s="11" t="s">
        <v>151</v>
      </c>
      <c r="D44" s="1" t="s">
        <v>432</v>
      </c>
      <c r="E44" s="1" t="s">
        <v>927</v>
      </c>
      <c r="F44" s="4">
        <v>58459</v>
      </c>
      <c r="G44" s="4">
        <v>197.39</v>
      </c>
      <c r="H44" s="4">
        <v>1.68</v>
      </c>
    </row>
    <row r="45" spans="2:8">
      <c r="B45" s="1" t="s">
        <v>3241</v>
      </c>
      <c r="C45" s="11" t="s">
        <v>151</v>
      </c>
      <c r="D45" s="1" t="s">
        <v>928</v>
      </c>
      <c r="E45" s="1" t="s">
        <v>929</v>
      </c>
      <c r="F45" s="4">
        <v>18827</v>
      </c>
      <c r="G45" s="4">
        <v>193.79</v>
      </c>
      <c r="H45" s="4">
        <v>1.65</v>
      </c>
    </row>
    <row r="46" spans="2:8">
      <c r="B46" s="1" t="s">
        <v>3242</v>
      </c>
      <c r="C46" s="11" t="s">
        <v>151</v>
      </c>
      <c r="D46" s="1" t="s">
        <v>461</v>
      </c>
      <c r="E46" s="1" t="s">
        <v>930</v>
      </c>
      <c r="F46" s="4">
        <v>2454</v>
      </c>
      <c r="G46" s="4">
        <v>177.99</v>
      </c>
      <c r="H46" s="4">
        <v>1.51</v>
      </c>
    </row>
    <row r="47" spans="2:8">
      <c r="B47" s="1" t="s">
        <v>3221</v>
      </c>
      <c r="C47" s="11" t="s">
        <v>151</v>
      </c>
      <c r="D47" s="1" t="s">
        <v>489</v>
      </c>
      <c r="E47" s="1" t="s">
        <v>888</v>
      </c>
      <c r="F47" s="4">
        <v>30024</v>
      </c>
      <c r="G47" s="4">
        <v>177.32</v>
      </c>
      <c r="H47" s="4">
        <v>1.51</v>
      </c>
    </row>
    <row r="48" spans="2:8">
      <c r="B48" s="1" t="s">
        <v>3243</v>
      </c>
      <c r="C48" s="11" t="s">
        <v>151</v>
      </c>
      <c r="D48" s="1" t="s">
        <v>470</v>
      </c>
      <c r="E48" s="1" t="s">
        <v>931</v>
      </c>
      <c r="F48" s="4">
        <v>4342</v>
      </c>
      <c r="G48" s="4">
        <v>176.35</v>
      </c>
      <c r="H48" s="4">
        <v>1.5</v>
      </c>
    </row>
    <row r="49" spans="2:8">
      <c r="B49" s="1" t="s">
        <v>3244</v>
      </c>
      <c r="C49" s="11" t="s">
        <v>151</v>
      </c>
      <c r="D49" s="1" t="s">
        <v>450</v>
      </c>
      <c r="E49" s="1" t="s">
        <v>932</v>
      </c>
      <c r="F49" s="4">
        <v>13824</v>
      </c>
      <c r="G49" s="4">
        <v>175.56</v>
      </c>
      <c r="H49" s="4">
        <v>1.49</v>
      </c>
    </row>
    <row r="50" spans="2:8">
      <c r="B50" s="1" t="s">
        <v>933</v>
      </c>
      <c r="C50" s="11" t="s">
        <v>151</v>
      </c>
      <c r="D50" s="1" t="s">
        <v>430</v>
      </c>
      <c r="E50" s="1" t="s">
        <v>934</v>
      </c>
      <c r="F50" s="4">
        <v>161381</v>
      </c>
      <c r="G50" s="4">
        <v>171.14</v>
      </c>
      <c r="H50" s="4">
        <v>1.45</v>
      </c>
    </row>
    <row r="51" spans="2:8">
      <c r="B51" s="1" t="s">
        <v>2812</v>
      </c>
      <c r="C51" s="11" t="s">
        <v>151</v>
      </c>
      <c r="D51" s="1" t="s">
        <v>432</v>
      </c>
      <c r="E51" s="1" t="s">
        <v>437</v>
      </c>
      <c r="F51" s="4">
        <v>5019</v>
      </c>
      <c r="G51" s="4">
        <v>167.78</v>
      </c>
      <c r="H51" s="4">
        <v>1.43</v>
      </c>
    </row>
    <row r="52" spans="2:8">
      <c r="B52" s="1" t="s">
        <v>3015</v>
      </c>
      <c r="C52" s="11" t="s">
        <v>151</v>
      </c>
      <c r="D52" s="1" t="s">
        <v>461</v>
      </c>
      <c r="E52" s="1" t="s">
        <v>935</v>
      </c>
      <c r="F52" s="4">
        <v>4139</v>
      </c>
      <c r="G52" s="4">
        <v>160.27000000000001</v>
      </c>
      <c r="H52" s="4">
        <v>1.36</v>
      </c>
    </row>
    <row r="53" spans="2:8">
      <c r="B53" s="1" t="s">
        <v>3245</v>
      </c>
      <c r="C53" s="11" t="s">
        <v>151</v>
      </c>
      <c r="D53" s="1" t="s">
        <v>461</v>
      </c>
      <c r="E53" s="1" t="s">
        <v>936</v>
      </c>
      <c r="F53" s="4">
        <v>4136</v>
      </c>
      <c r="G53" s="4">
        <v>158.99</v>
      </c>
      <c r="H53" s="4">
        <v>1.35</v>
      </c>
    </row>
    <row r="54" spans="2:8">
      <c r="B54" s="1" t="s">
        <v>3122</v>
      </c>
      <c r="C54" s="11" t="s">
        <v>151</v>
      </c>
      <c r="D54" s="1" t="s">
        <v>554</v>
      </c>
      <c r="E54" s="1" t="s">
        <v>715</v>
      </c>
      <c r="F54" s="4">
        <v>625</v>
      </c>
      <c r="G54" s="4">
        <v>157.97</v>
      </c>
      <c r="H54" s="4">
        <v>1.34</v>
      </c>
    </row>
    <row r="55" spans="2:8">
      <c r="B55" s="1" t="s">
        <v>870</v>
      </c>
      <c r="C55" s="11" t="s">
        <v>151</v>
      </c>
      <c r="D55" s="1" t="s">
        <v>430</v>
      </c>
      <c r="E55" s="1" t="s">
        <v>871</v>
      </c>
      <c r="F55" s="4">
        <v>90440</v>
      </c>
      <c r="G55" s="4">
        <v>151.83000000000001</v>
      </c>
      <c r="H55" s="4">
        <v>1.29</v>
      </c>
    </row>
    <row r="56" spans="2:8">
      <c r="B56" s="1" t="s">
        <v>3246</v>
      </c>
      <c r="C56" s="11" t="s">
        <v>151</v>
      </c>
      <c r="D56" s="1" t="s">
        <v>466</v>
      </c>
      <c r="E56" s="1" t="s">
        <v>937</v>
      </c>
      <c r="F56" s="4">
        <v>405</v>
      </c>
      <c r="G56" s="4">
        <v>148.33000000000001</v>
      </c>
      <c r="H56" s="4">
        <v>1.26</v>
      </c>
    </row>
    <row r="57" spans="2:8">
      <c r="B57" s="1" t="s">
        <v>3118</v>
      </c>
      <c r="C57" s="11" t="s">
        <v>151</v>
      </c>
      <c r="D57" s="1" t="s">
        <v>500</v>
      </c>
      <c r="E57" s="1" t="s">
        <v>709</v>
      </c>
      <c r="F57" s="4">
        <v>20290</v>
      </c>
      <c r="G57" s="4">
        <v>128.43</v>
      </c>
      <c r="H57" s="4">
        <v>1.0900000000000001</v>
      </c>
    </row>
    <row r="58" spans="2:8">
      <c r="B58" s="1" t="s">
        <v>3247</v>
      </c>
      <c r="C58" s="11" t="s">
        <v>151</v>
      </c>
      <c r="D58" s="1" t="s">
        <v>446</v>
      </c>
      <c r="E58" s="1" t="s">
        <v>938</v>
      </c>
      <c r="F58" s="4">
        <v>6673</v>
      </c>
      <c r="G58" s="4">
        <v>128.38999999999999</v>
      </c>
      <c r="H58" s="4">
        <v>1.0900000000000001</v>
      </c>
    </row>
    <row r="59" spans="2:8">
      <c r="B59" s="1" t="s">
        <v>3101</v>
      </c>
      <c r="C59" s="11" t="s">
        <v>151</v>
      </c>
      <c r="D59" s="1" t="s">
        <v>554</v>
      </c>
      <c r="E59" s="1" t="s">
        <v>689</v>
      </c>
      <c r="F59" s="4">
        <v>28544</v>
      </c>
      <c r="G59" s="4">
        <v>127.83</v>
      </c>
      <c r="H59" s="4">
        <v>1.0900000000000001</v>
      </c>
    </row>
    <row r="60" spans="2:8">
      <c r="B60" s="1" t="s">
        <v>3248</v>
      </c>
      <c r="C60" s="11" t="s">
        <v>151</v>
      </c>
      <c r="D60" s="1" t="s">
        <v>483</v>
      </c>
      <c r="E60" s="1" t="s">
        <v>939</v>
      </c>
      <c r="F60" s="4">
        <v>11708</v>
      </c>
      <c r="G60" s="4">
        <v>126.18</v>
      </c>
      <c r="H60" s="4">
        <v>1.07</v>
      </c>
    </row>
    <row r="61" spans="2:8">
      <c r="B61" s="1" t="s">
        <v>3222</v>
      </c>
      <c r="C61" s="11" t="s">
        <v>151</v>
      </c>
      <c r="D61" s="1" t="s">
        <v>489</v>
      </c>
      <c r="E61" s="1" t="s">
        <v>889</v>
      </c>
      <c r="F61" s="4">
        <v>13177</v>
      </c>
      <c r="G61" s="4">
        <v>123.61</v>
      </c>
      <c r="H61" s="4">
        <v>1.05</v>
      </c>
    </row>
    <row r="62" spans="2:8">
      <c r="B62" s="1" t="s">
        <v>2787</v>
      </c>
      <c r="C62" s="11" t="s">
        <v>151</v>
      </c>
      <c r="D62" s="1" t="s">
        <v>499</v>
      </c>
      <c r="F62" s="4">
        <v>80757</v>
      </c>
      <c r="G62" s="4">
        <v>97.74</v>
      </c>
      <c r="H62" s="4">
        <v>0.83</v>
      </c>
    </row>
    <row r="63" spans="2:8">
      <c r="B63" s="1" t="s">
        <v>2788</v>
      </c>
      <c r="C63" s="11" t="s">
        <v>151</v>
      </c>
      <c r="D63" s="1" t="s">
        <v>444</v>
      </c>
      <c r="F63" s="4">
        <v>80757</v>
      </c>
      <c r="G63" s="4">
        <v>97.74</v>
      </c>
      <c r="H63" s="4">
        <v>0.83</v>
      </c>
    </row>
    <row r="64" spans="2:8">
      <c r="B64" s="1" t="s">
        <v>2789</v>
      </c>
      <c r="C64" s="11" t="s">
        <v>151</v>
      </c>
      <c r="D64" s="1" t="s">
        <v>438</v>
      </c>
      <c r="F64" s="4">
        <v>80757</v>
      </c>
      <c r="G64" s="4">
        <v>97.74</v>
      </c>
      <c r="H64" s="4">
        <v>0.83</v>
      </c>
    </row>
    <row r="65" spans="2:8">
      <c r="B65" s="1" t="s">
        <v>2786</v>
      </c>
      <c r="C65" s="11" t="s">
        <v>151</v>
      </c>
      <c r="D65" s="1" t="s">
        <v>500</v>
      </c>
      <c r="F65" s="4">
        <v>80757</v>
      </c>
      <c r="G65" s="4">
        <v>97.74</v>
      </c>
      <c r="H65" s="4">
        <v>0.83</v>
      </c>
    </row>
    <row r="66" spans="2:8">
      <c r="B66" s="1" t="s">
        <v>3249</v>
      </c>
      <c r="C66" s="11" t="s">
        <v>151</v>
      </c>
      <c r="D66" s="1" t="s">
        <v>432</v>
      </c>
      <c r="E66" s="1" t="s">
        <v>940</v>
      </c>
      <c r="F66" s="4">
        <v>94145</v>
      </c>
      <c r="G66" s="4">
        <v>91.8</v>
      </c>
      <c r="H66" s="4">
        <v>0.78</v>
      </c>
    </row>
    <row r="67" spans="2:8">
      <c r="B67" s="1" t="s">
        <v>941</v>
      </c>
      <c r="C67" s="11" t="s">
        <v>151</v>
      </c>
      <c r="D67" s="1" t="s">
        <v>523</v>
      </c>
      <c r="E67" s="1" t="s">
        <v>942</v>
      </c>
      <c r="F67" s="4">
        <v>3555</v>
      </c>
      <c r="G67" s="4">
        <v>87.33</v>
      </c>
      <c r="H67" s="4">
        <v>0.74</v>
      </c>
    </row>
    <row r="68" spans="2:8">
      <c r="B68" s="1" t="s">
        <v>943</v>
      </c>
      <c r="C68" s="11" t="s">
        <v>151</v>
      </c>
      <c r="D68" s="1" t="s">
        <v>432</v>
      </c>
      <c r="E68" s="1" t="s">
        <v>944</v>
      </c>
      <c r="F68" s="4">
        <v>20217</v>
      </c>
      <c r="G68" s="4">
        <v>61.84</v>
      </c>
      <c r="H68" s="4">
        <v>0.53</v>
      </c>
    </row>
    <row r="69" spans="2:8" ht="13">
      <c r="B69" s="2" t="s">
        <v>161</v>
      </c>
      <c r="C69" s="12"/>
      <c r="D69" s="2"/>
      <c r="E69" s="2"/>
      <c r="F69" s="14"/>
      <c r="G69" s="14">
        <f>SUM(G12:G68)</f>
        <v>11788.779999999999</v>
      </c>
      <c r="H69" s="14">
        <f>SUM(H12:H68)</f>
        <v>100.13000000000001</v>
      </c>
    </row>
    <row r="70" spans="2:8" ht="13">
      <c r="B70" s="2" t="s">
        <v>244</v>
      </c>
      <c r="C70" s="12"/>
      <c r="D70" s="2"/>
      <c r="E70" s="2"/>
      <c r="F70" s="14"/>
      <c r="G70" s="14">
        <v>5.13</v>
      </c>
      <c r="H70" s="14">
        <v>0.04</v>
      </c>
    </row>
    <row r="71" spans="2:8" ht="13">
      <c r="B71" s="2" t="s">
        <v>154</v>
      </c>
      <c r="C71" s="12"/>
      <c r="D71" s="2"/>
      <c r="E71" s="2"/>
      <c r="F71" s="14"/>
      <c r="G71" s="14">
        <v>11793.91</v>
      </c>
      <c r="H71" s="14">
        <v>100.17</v>
      </c>
    </row>
    <row r="72" spans="2:8" ht="13">
      <c r="B72" s="2" t="s">
        <v>245</v>
      </c>
      <c r="C72" s="12"/>
      <c r="D72" s="2"/>
      <c r="E72" s="2"/>
      <c r="F72" s="14"/>
      <c r="G72" s="14">
        <v>-23.902300900000117</v>
      </c>
      <c r="H72" s="14">
        <v>-0.17000000000000171</v>
      </c>
    </row>
    <row r="73" spans="2:8" ht="13">
      <c r="B73" s="2" t="s">
        <v>162</v>
      </c>
      <c r="C73" s="12"/>
      <c r="D73" s="2"/>
      <c r="E73" s="2"/>
      <c r="F73" s="14"/>
      <c r="G73" s="14">
        <v>11770.007699100001</v>
      </c>
      <c r="H73" s="14">
        <v>100</v>
      </c>
    </row>
    <row r="74" spans="2:8">
      <c r="B74" s="1" t="s">
        <v>163</v>
      </c>
    </row>
    <row r="75" spans="2:8" ht="13">
      <c r="B75" s="2" t="s">
        <v>164</v>
      </c>
    </row>
    <row r="76" spans="2:8" ht="13">
      <c r="B76" s="2" t="s">
        <v>165</v>
      </c>
      <c r="C76" s="11" t="s">
        <v>166</v>
      </c>
    </row>
    <row r="77" spans="2:8" ht="13">
      <c r="B77" s="2" t="s">
        <v>169</v>
      </c>
      <c r="C77" s="11" t="s">
        <v>168</v>
      </c>
    </row>
    <row r="78" spans="2:8" ht="13">
      <c r="B78" s="2" t="s">
        <v>170</v>
      </c>
      <c r="C78" s="11" t="s">
        <v>168</v>
      </c>
    </row>
    <row r="79" spans="2:8" ht="13">
      <c r="B79" s="2" t="s">
        <v>171</v>
      </c>
      <c r="C79" s="11" t="s">
        <v>172</v>
      </c>
    </row>
    <row r="80" spans="2:8" ht="13">
      <c r="B80" s="2" t="s">
        <v>945</v>
      </c>
      <c r="C80" s="12"/>
    </row>
    <row r="81" spans="2:6" ht="13">
      <c r="B81" s="2" t="s">
        <v>946</v>
      </c>
      <c r="C81" s="12"/>
    </row>
    <row r="82" spans="2:6" ht="13">
      <c r="B82" s="2" t="s">
        <v>947</v>
      </c>
      <c r="C82" s="12"/>
    </row>
    <row r="83" spans="2:6" ht="13">
      <c r="B83" s="2" t="s">
        <v>948</v>
      </c>
      <c r="C83" s="12"/>
    </row>
    <row r="84" spans="2:6" ht="13">
      <c r="B84" s="2" t="s">
        <v>949</v>
      </c>
      <c r="C84" s="12"/>
    </row>
    <row r="85" spans="2:6" ht="13">
      <c r="B85" s="2" t="s">
        <v>950</v>
      </c>
      <c r="C85" s="12"/>
    </row>
    <row r="86" spans="2:6" ht="13">
      <c r="B86" s="2" t="s">
        <v>951</v>
      </c>
      <c r="C86" s="12"/>
    </row>
    <row r="87" spans="2:6" ht="13">
      <c r="B87" s="2" t="s">
        <v>952</v>
      </c>
      <c r="C87" s="12"/>
    </row>
    <row r="88" spans="2:6" ht="13">
      <c r="B88" s="2" t="s">
        <v>3942</v>
      </c>
      <c r="C88" s="12"/>
    </row>
    <row r="89" spans="2:6">
      <c r="B89" s="1" t="s">
        <v>182</v>
      </c>
    </row>
    <row r="90" spans="2:6">
      <c r="B90" s="1" t="s">
        <v>411</v>
      </c>
    </row>
    <row r="92" spans="2:6" ht="14.5">
      <c r="B92" s="284" t="s">
        <v>2639</v>
      </c>
      <c r="C92" s="284"/>
      <c r="D92" s="284"/>
      <c r="E92" s="284"/>
      <c r="F92" s="284"/>
    </row>
    <row r="94" spans="2:6" ht="14.5">
      <c r="B94" s="39" t="s">
        <v>412</v>
      </c>
      <c r="C94" s="41"/>
    </row>
    <row r="95" spans="2:6" ht="14.5">
      <c r="B95" s="39" t="s">
        <v>3982</v>
      </c>
      <c r="C95" s="42" t="s">
        <v>413</v>
      </c>
    </row>
    <row r="96" spans="2:6" ht="14.5">
      <c r="B96" s="16" t="s">
        <v>414</v>
      </c>
      <c r="C96" s="17" t="s">
        <v>415</v>
      </c>
    </row>
    <row r="97" spans="2:7" ht="14.5">
      <c r="B97" s="16" t="s">
        <v>3983</v>
      </c>
      <c r="C97" s="17" t="s">
        <v>415</v>
      </c>
    </row>
    <row r="98" spans="2:7" ht="14.5">
      <c r="B98" s="16" t="s">
        <v>416</v>
      </c>
      <c r="C98" s="17" t="s">
        <v>415</v>
      </c>
    </row>
    <row r="99" spans="2:7" ht="14.5">
      <c r="B99" s="16" t="s">
        <v>417</v>
      </c>
      <c r="C99" s="17" t="s">
        <v>415</v>
      </c>
    </row>
    <row r="100" spans="2:7" ht="14.5">
      <c r="B100" s="16" t="s">
        <v>418</v>
      </c>
      <c r="C100" s="17" t="s">
        <v>415</v>
      </c>
    </row>
    <row r="101" spans="2:7" ht="14.5">
      <c r="B101" s="16" t="s">
        <v>419</v>
      </c>
      <c r="C101" s="17" t="s">
        <v>415</v>
      </c>
    </row>
    <row r="102" spans="2:7" ht="14.5">
      <c r="B102" s="39" t="s">
        <v>420</v>
      </c>
      <c r="C102" s="41" t="s">
        <v>415</v>
      </c>
    </row>
    <row r="104" spans="2:7" ht="14.5">
      <c r="B104" s="16" t="s">
        <v>191</v>
      </c>
      <c r="C104" s="17"/>
      <c r="D104" s="16"/>
    </row>
    <row r="105" spans="2:7" ht="29">
      <c r="B105" s="19" t="s">
        <v>192</v>
      </c>
      <c r="C105" s="18" t="s">
        <v>193</v>
      </c>
      <c r="D105" s="19" t="s">
        <v>194</v>
      </c>
    </row>
    <row r="106" spans="2:7" ht="14.5">
      <c r="B106" s="16" t="s">
        <v>168</v>
      </c>
      <c r="C106" s="17" t="s">
        <v>168</v>
      </c>
      <c r="D106" s="16" t="s">
        <v>168</v>
      </c>
    </row>
    <row r="108" spans="2:7" ht="13">
      <c r="B108" s="20" t="s">
        <v>195</v>
      </c>
      <c r="C108" s="21">
        <v>46173</v>
      </c>
      <c r="D108" s="22"/>
      <c r="E108" s="23"/>
      <c r="F108" s="24"/>
    </row>
    <row r="109" spans="2:7" ht="13">
      <c r="B109" s="20" t="s">
        <v>196</v>
      </c>
      <c r="C109" s="25" t="s">
        <v>197</v>
      </c>
      <c r="D109" s="20" t="s">
        <v>198</v>
      </c>
      <c r="E109" s="26" t="s">
        <v>199</v>
      </c>
      <c r="F109" s="27" t="s">
        <v>200</v>
      </c>
      <c r="G109" s="14"/>
    </row>
    <row r="110" spans="2:7">
      <c r="B110" s="28" t="s">
        <v>168</v>
      </c>
      <c r="C110" s="29" t="s">
        <v>168</v>
      </c>
      <c r="D110" s="28" t="s">
        <v>168</v>
      </c>
      <c r="E110" s="30" t="s">
        <v>168</v>
      </c>
      <c r="F110" s="31" t="s">
        <v>168</v>
      </c>
    </row>
    <row r="113" spans="2:4" ht="13">
      <c r="B113" s="2" t="s">
        <v>201</v>
      </c>
    </row>
    <row r="114" spans="2:4" ht="13">
      <c r="B114" s="2"/>
    </row>
    <row r="115" spans="2:4" ht="13">
      <c r="B115" s="2" t="s">
        <v>202</v>
      </c>
    </row>
    <row r="116" spans="2:4" ht="13">
      <c r="B116" s="20" t="s">
        <v>203</v>
      </c>
      <c r="C116" s="25" t="s">
        <v>204</v>
      </c>
      <c r="D116" s="2"/>
    </row>
    <row r="117" spans="2:4">
      <c r="B117" s="22" t="s">
        <v>168</v>
      </c>
      <c r="C117" s="32" t="s">
        <v>168</v>
      </c>
    </row>
    <row r="119" spans="2:4" ht="13">
      <c r="B119" s="20" t="s">
        <v>205</v>
      </c>
      <c r="C119" s="25" t="s">
        <v>204</v>
      </c>
    </row>
    <row r="120" spans="2:4">
      <c r="B120" s="22" t="s">
        <v>168</v>
      </c>
      <c r="C120" s="32" t="s">
        <v>168</v>
      </c>
    </row>
    <row r="122" spans="2:4" ht="13">
      <c r="B122" s="20" t="s">
        <v>206</v>
      </c>
      <c r="C122" s="25" t="s">
        <v>207</v>
      </c>
    </row>
    <row r="123" spans="2:4">
      <c r="B123" s="22" t="s">
        <v>168</v>
      </c>
      <c r="C123" s="32" t="s">
        <v>168</v>
      </c>
    </row>
    <row r="125" spans="2:4" ht="13">
      <c r="B125" s="26" t="s">
        <v>208</v>
      </c>
      <c r="C125" s="25" t="s">
        <v>207</v>
      </c>
    </row>
    <row r="126" spans="2:4">
      <c r="B126" s="23" t="s">
        <v>168</v>
      </c>
      <c r="C126" s="32" t="s">
        <v>168</v>
      </c>
    </row>
    <row r="128" spans="2:4" ht="13">
      <c r="B128" s="20" t="s">
        <v>209</v>
      </c>
      <c r="C128" s="25" t="s">
        <v>168</v>
      </c>
    </row>
    <row r="130" spans="2:7" ht="13">
      <c r="B130" s="20" t="s">
        <v>210</v>
      </c>
      <c r="C130" s="21">
        <v>46173</v>
      </c>
      <c r="D130" s="22"/>
      <c r="E130" s="23"/>
      <c r="F130" s="24"/>
    </row>
    <row r="131" spans="2:7" ht="13">
      <c r="B131" s="20" t="s">
        <v>196</v>
      </c>
      <c r="C131" s="25" t="s">
        <v>197</v>
      </c>
      <c r="D131" s="20" t="s">
        <v>198</v>
      </c>
      <c r="E131" s="26" t="s">
        <v>199</v>
      </c>
      <c r="F131" s="27" t="s">
        <v>200</v>
      </c>
      <c r="G131" s="14"/>
    </row>
    <row r="132" spans="2:7">
      <c r="B132" s="28" t="s">
        <v>168</v>
      </c>
      <c r="C132" s="29" t="s">
        <v>168</v>
      </c>
      <c r="D132" s="28" t="s">
        <v>168</v>
      </c>
      <c r="E132" s="30" t="s">
        <v>168</v>
      </c>
      <c r="F132" s="31" t="s">
        <v>168</v>
      </c>
    </row>
    <row r="133" spans="2:7" ht="13">
      <c r="B133" s="2" t="s">
        <v>201</v>
      </c>
    </row>
    <row r="134" spans="2:7" ht="13">
      <c r="B134" s="2"/>
    </row>
    <row r="135" spans="2:7" ht="13">
      <c r="B135" s="2" t="s">
        <v>202</v>
      </c>
    </row>
    <row r="136" spans="2:7" ht="13">
      <c r="B136" s="20" t="s">
        <v>203</v>
      </c>
      <c r="C136" s="25" t="s">
        <v>204</v>
      </c>
      <c r="D136" s="2"/>
    </row>
    <row r="137" spans="2:7">
      <c r="B137" s="22" t="s">
        <v>168</v>
      </c>
      <c r="C137" s="32" t="s">
        <v>168</v>
      </c>
    </row>
    <row r="139" spans="2:7" ht="13">
      <c r="B139" s="20" t="s">
        <v>205</v>
      </c>
      <c r="C139" s="25" t="s">
        <v>204</v>
      </c>
    </row>
    <row r="140" spans="2:7">
      <c r="B140" s="22" t="s">
        <v>168</v>
      </c>
      <c r="C140" s="32" t="s">
        <v>168</v>
      </c>
    </row>
    <row r="142" spans="2:7" ht="13">
      <c r="B142" s="20" t="s">
        <v>206</v>
      </c>
      <c r="C142" s="25" t="s">
        <v>207</v>
      </c>
    </row>
    <row r="143" spans="2:7">
      <c r="B143" s="22" t="s">
        <v>168</v>
      </c>
      <c r="C143" s="32" t="s">
        <v>168</v>
      </c>
    </row>
    <row r="145" spans="2:80" ht="13">
      <c r="B145" s="26" t="s">
        <v>208</v>
      </c>
      <c r="C145" s="25" t="s">
        <v>207</v>
      </c>
    </row>
    <row r="146" spans="2:80">
      <c r="B146" s="23" t="s">
        <v>168</v>
      </c>
      <c r="C146" s="32" t="s">
        <v>168</v>
      </c>
    </row>
    <row r="148" spans="2:80" ht="13">
      <c r="B148" s="20" t="s">
        <v>209</v>
      </c>
      <c r="C148" s="25" t="s">
        <v>168</v>
      </c>
    </row>
    <row r="151" spans="2:80" ht="13">
      <c r="B151" s="2" t="s">
        <v>211</v>
      </c>
    </row>
    <row r="153" spans="2:80" ht="13">
      <c r="B153" s="20" t="s">
        <v>196</v>
      </c>
      <c r="C153" s="25" t="s">
        <v>212</v>
      </c>
      <c r="D153" s="20" t="s">
        <v>213</v>
      </c>
      <c r="E153" s="20" t="s">
        <v>214</v>
      </c>
      <c r="F153" s="14"/>
    </row>
    <row r="154" spans="2:80">
      <c r="B154" s="22" t="s">
        <v>168</v>
      </c>
      <c r="C154" s="32" t="s">
        <v>168</v>
      </c>
      <c r="D154" s="22" t="s">
        <v>168</v>
      </c>
      <c r="E154" s="22" t="s">
        <v>168</v>
      </c>
    </row>
    <row r="157" spans="2:80" ht="13">
      <c r="B157" s="2" t="s">
        <v>215</v>
      </c>
      <c r="C157" s="12" t="s">
        <v>168</v>
      </c>
      <c r="D157" s="2"/>
      <c r="E157" s="2"/>
      <c r="F157" s="14"/>
      <c r="G157" s="14"/>
      <c r="H157" s="14"/>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row>
    <row r="159" spans="2:80" ht="13">
      <c r="B159" s="2" t="s">
        <v>216</v>
      </c>
    </row>
    <row r="161" spans="2:7" ht="13">
      <c r="B161" s="20" t="s">
        <v>217</v>
      </c>
      <c r="C161" s="25" t="s">
        <v>204</v>
      </c>
      <c r="D161" s="2"/>
    </row>
    <row r="162" spans="2:7">
      <c r="B162" s="22" t="s">
        <v>168</v>
      </c>
      <c r="C162" s="32" t="s">
        <v>168</v>
      </c>
    </row>
    <row r="165" spans="2:7" ht="13">
      <c r="B165" s="20" t="s">
        <v>218</v>
      </c>
      <c r="C165" s="25" t="s">
        <v>219</v>
      </c>
      <c r="D165" s="2"/>
    </row>
    <row r="166" spans="2:7">
      <c r="B166" s="22" t="s">
        <v>168</v>
      </c>
      <c r="C166" s="32" t="s">
        <v>168</v>
      </c>
    </row>
    <row r="169" spans="2:7" ht="13">
      <c r="B169" s="2" t="s">
        <v>220</v>
      </c>
    </row>
    <row r="172" spans="2:7" ht="13">
      <c r="B172" s="2" t="s">
        <v>221</v>
      </c>
    </row>
    <row r="174" spans="2:7" ht="13">
      <c r="B174" s="20" t="s">
        <v>196</v>
      </c>
      <c r="C174" s="25" t="s">
        <v>222</v>
      </c>
      <c r="D174" s="20" t="s">
        <v>212</v>
      </c>
      <c r="E174" s="20" t="s">
        <v>213</v>
      </c>
      <c r="F174" s="27" t="s">
        <v>214</v>
      </c>
      <c r="G174" s="14"/>
    </row>
    <row r="175" spans="2:7">
      <c r="B175" s="22" t="s">
        <v>168</v>
      </c>
      <c r="C175" s="32" t="s">
        <v>168</v>
      </c>
      <c r="D175" s="22" t="s">
        <v>168</v>
      </c>
      <c r="E175" s="22" t="s">
        <v>168</v>
      </c>
      <c r="F175" s="33" t="s">
        <v>168</v>
      </c>
    </row>
    <row r="178" spans="2:80" ht="13">
      <c r="B178" s="2" t="s">
        <v>215</v>
      </c>
      <c r="C178" s="12" t="s">
        <v>168</v>
      </c>
      <c r="D178" s="2"/>
      <c r="E178" s="2"/>
      <c r="F178" s="14"/>
      <c r="G178" s="14"/>
      <c r="H178" s="14"/>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row>
    <row r="180" spans="2:80" ht="13">
      <c r="B180" s="2" t="s">
        <v>216</v>
      </c>
    </row>
    <row r="182" spans="2:80" ht="13">
      <c r="B182" s="20" t="s">
        <v>217</v>
      </c>
      <c r="C182" s="25" t="s">
        <v>204</v>
      </c>
      <c r="D182" s="2"/>
    </row>
    <row r="183" spans="2:80">
      <c r="B183" s="22" t="s">
        <v>168</v>
      </c>
      <c r="C183" s="32" t="s">
        <v>168</v>
      </c>
    </row>
    <row r="186" spans="2:80" ht="13">
      <c r="B186" s="20" t="s">
        <v>218</v>
      </c>
      <c r="C186" s="25" t="s">
        <v>219</v>
      </c>
      <c r="D186" s="2"/>
    </row>
    <row r="187" spans="2:80">
      <c r="B187" s="22" t="s">
        <v>168</v>
      </c>
      <c r="C187" s="32" t="s">
        <v>168</v>
      </c>
    </row>
    <row r="190" spans="2:80" ht="13">
      <c r="B190" s="2" t="s">
        <v>220</v>
      </c>
    </row>
    <row r="193" spans="2:7" ht="13">
      <c r="B193" s="2" t="s">
        <v>223</v>
      </c>
    </row>
    <row r="194" spans="2:7" ht="13">
      <c r="B194" s="20" t="s">
        <v>196</v>
      </c>
      <c r="C194" s="25" t="s">
        <v>224</v>
      </c>
      <c r="D194" s="20" t="s">
        <v>225</v>
      </c>
      <c r="E194" s="20" t="s">
        <v>226</v>
      </c>
      <c r="F194" s="27" t="s">
        <v>227</v>
      </c>
      <c r="G194" s="14"/>
    </row>
    <row r="195" spans="2:7">
      <c r="B195" s="22" t="s">
        <v>168</v>
      </c>
      <c r="C195" s="32" t="s">
        <v>168</v>
      </c>
      <c r="D195" s="22" t="s">
        <v>168</v>
      </c>
      <c r="E195" s="22" t="s">
        <v>168</v>
      </c>
      <c r="F195" s="33" t="s">
        <v>168</v>
      </c>
    </row>
    <row r="196" spans="2:7">
      <c r="B196" s="1" t="s">
        <v>2576</v>
      </c>
    </row>
  </sheetData>
  <mergeCells count="4">
    <mergeCell ref="B1:E1"/>
    <mergeCell ref="C3:C8"/>
    <mergeCell ref="D3:D8"/>
    <mergeCell ref="B92:F92"/>
  </mergeCells>
  <hyperlinks>
    <hyperlink ref="A1" location="Index!A1" display="Index" xr:uid="{524294A1-74D1-4DAD-8069-E2E254A3077B}"/>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4EACF-71C1-468A-8C10-2A967575464B}">
  <sheetPr codeName="Sheet120"/>
  <dimension ref="A1:CB171"/>
  <sheetViews>
    <sheetView workbookViewId="0">
      <selection activeCell="B12" sqref="B12"/>
    </sheetView>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105</v>
      </c>
      <c r="C1" s="276"/>
      <c r="D1" s="276"/>
      <c r="E1" s="276"/>
    </row>
    <row r="3" spans="1:9" ht="14.5">
      <c r="B3" s="5" t="s">
        <v>105</v>
      </c>
      <c r="C3" s="277"/>
      <c r="D3" s="283"/>
    </row>
    <row r="4" spans="1:9" ht="14.5">
      <c r="B4" s="7" t="s">
        <v>953</v>
      </c>
      <c r="C4" s="277"/>
      <c r="D4" s="283"/>
    </row>
    <row r="5" spans="1:9" ht="14.5">
      <c r="B5" s="7" t="s">
        <v>140</v>
      </c>
      <c r="C5" s="277"/>
      <c r="D5" s="283"/>
    </row>
    <row r="6" spans="1:9" ht="14.5">
      <c r="B6" s="16" t="s">
        <v>731</v>
      </c>
      <c r="C6" s="277"/>
      <c r="D6" s="283"/>
    </row>
    <row r="7" spans="1:9" ht="14.5">
      <c r="B7" s="16" t="s">
        <v>954</v>
      </c>
      <c r="C7" s="277"/>
      <c r="D7" s="283"/>
    </row>
    <row r="8" spans="1:9" ht="29">
      <c r="B8" s="7" t="s">
        <v>143</v>
      </c>
      <c r="C8" s="36" t="s">
        <v>144</v>
      </c>
      <c r="D8" s="36" t="s">
        <v>145</v>
      </c>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3181</v>
      </c>
      <c r="C15" s="11" t="s">
        <v>151</v>
      </c>
      <c r="D15" s="1" t="s">
        <v>483</v>
      </c>
      <c r="E15" s="1" t="s">
        <v>808</v>
      </c>
      <c r="F15" s="4">
        <v>69901</v>
      </c>
      <c r="G15" s="4">
        <v>1585.14</v>
      </c>
      <c r="H15" s="4">
        <v>9.15</v>
      </c>
    </row>
    <row r="16" spans="1:9">
      <c r="B16" s="1" t="s">
        <v>3184</v>
      </c>
      <c r="C16" s="11" t="s">
        <v>151</v>
      </c>
      <c r="D16" s="1" t="s">
        <v>483</v>
      </c>
      <c r="E16" s="1" t="s">
        <v>811</v>
      </c>
      <c r="F16" s="4">
        <v>112136</v>
      </c>
      <c r="G16" s="4">
        <v>1527.29</v>
      </c>
      <c r="H16" s="4">
        <v>8.82</v>
      </c>
    </row>
    <row r="17" spans="2:8">
      <c r="B17" s="1" t="s">
        <v>3135</v>
      </c>
      <c r="C17" s="11" t="s">
        <v>151</v>
      </c>
      <c r="D17" s="1" t="s">
        <v>559</v>
      </c>
      <c r="E17" s="1" t="s">
        <v>740</v>
      </c>
      <c r="F17" s="4">
        <v>150191</v>
      </c>
      <c r="G17" s="4">
        <v>1394.45</v>
      </c>
      <c r="H17" s="4">
        <v>8.0500000000000007</v>
      </c>
    </row>
    <row r="18" spans="2:8">
      <c r="B18" s="1" t="s">
        <v>3185</v>
      </c>
      <c r="C18" s="11" t="s">
        <v>151</v>
      </c>
      <c r="D18" s="1" t="s">
        <v>483</v>
      </c>
      <c r="E18" s="1" t="s">
        <v>812</v>
      </c>
      <c r="F18" s="4">
        <v>80564</v>
      </c>
      <c r="G18" s="4">
        <v>1149.1600000000001</v>
      </c>
      <c r="H18" s="4">
        <v>6.64</v>
      </c>
    </row>
    <row r="19" spans="2:8">
      <c r="B19" s="1" t="s">
        <v>3186</v>
      </c>
      <c r="C19" s="11" t="s">
        <v>151</v>
      </c>
      <c r="D19" s="1" t="s">
        <v>483</v>
      </c>
      <c r="E19" s="1" t="s">
        <v>813</v>
      </c>
      <c r="F19" s="4">
        <v>43394</v>
      </c>
      <c r="G19" s="4">
        <v>987.17</v>
      </c>
      <c r="H19" s="4">
        <v>5.7</v>
      </c>
    </row>
    <row r="20" spans="2:8">
      <c r="B20" s="1" t="s">
        <v>3187</v>
      </c>
      <c r="C20" s="11" t="s">
        <v>151</v>
      </c>
      <c r="D20" s="1" t="s">
        <v>483</v>
      </c>
      <c r="E20" s="1" t="s">
        <v>814</v>
      </c>
      <c r="F20" s="4">
        <v>16864</v>
      </c>
      <c r="G20" s="4">
        <v>927.18</v>
      </c>
      <c r="H20" s="4">
        <v>5.35</v>
      </c>
    </row>
    <row r="21" spans="2:8">
      <c r="B21" s="1" t="s">
        <v>3250</v>
      </c>
      <c r="C21" s="11" t="s">
        <v>151</v>
      </c>
      <c r="D21" s="1" t="s">
        <v>483</v>
      </c>
      <c r="E21" s="1" t="s">
        <v>955</v>
      </c>
      <c r="F21" s="4">
        <v>205693</v>
      </c>
      <c r="G21" s="4">
        <v>881.7</v>
      </c>
      <c r="H21" s="4">
        <v>5.09</v>
      </c>
    </row>
    <row r="22" spans="2:8">
      <c r="B22" s="1" t="s">
        <v>823</v>
      </c>
      <c r="C22" s="11" t="s">
        <v>151</v>
      </c>
      <c r="D22" s="1" t="s">
        <v>483</v>
      </c>
      <c r="E22" s="1" t="s">
        <v>824</v>
      </c>
      <c r="F22" s="4">
        <v>32609</v>
      </c>
      <c r="G22" s="4">
        <v>774.66</v>
      </c>
      <c r="H22" s="4">
        <v>4.47</v>
      </c>
    </row>
    <row r="23" spans="2:8">
      <c r="B23" s="1" t="s">
        <v>3251</v>
      </c>
      <c r="C23" s="11" t="s">
        <v>151</v>
      </c>
      <c r="D23" s="1" t="s">
        <v>483</v>
      </c>
      <c r="E23" s="1" t="s">
        <v>956</v>
      </c>
      <c r="F23" s="4">
        <v>40027</v>
      </c>
      <c r="G23" s="4">
        <v>610.16999999999996</v>
      </c>
      <c r="H23" s="4">
        <v>3.52</v>
      </c>
    </row>
    <row r="24" spans="2:8">
      <c r="B24" s="1" t="s">
        <v>3146</v>
      </c>
      <c r="C24" s="11" t="s">
        <v>151</v>
      </c>
      <c r="D24" s="1" t="s">
        <v>559</v>
      </c>
      <c r="E24" s="1" t="s">
        <v>754</v>
      </c>
      <c r="F24" s="4">
        <v>71181</v>
      </c>
      <c r="G24" s="4">
        <v>540.16</v>
      </c>
      <c r="H24" s="4">
        <v>3.12</v>
      </c>
    </row>
    <row r="25" spans="2:8">
      <c r="B25" s="1" t="s">
        <v>3147</v>
      </c>
      <c r="C25" s="11" t="s">
        <v>151</v>
      </c>
      <c r="D25" s="1" t="s">
        <v>559</v>
      </c>
      <c r="E25" s="1" t="s">
        <v>755</v>
      </c>
      <c r="F25" s="4">
        <v>72970</v>
      </c>
      <c r="G25" s="4">
        <v>531.48</v>
      </c>
      <c r="H25" s="4">
        <v>3.07</v>
      </c>
    </row>
    <row r="26" spans="2:8">
      <c r="B26" s="1" t="s">
        <v>3193</v>
      </c>
      <c r="C26" s="11" t="s">
        <v>151</v>
      </c>
      <c r="D26" s="1" t="s">
        <v>483</v>
      </c>
      <c r="E26" s="1" t="s">
        <v>820</v>
      </c>
      <c r="F26" s="4">
        <v>22937</v>
      </c>
      <c r="G26" s="4">
        <v>516.08000000000004</v>
      </c>
      <c r="H26" s="4">
        <v>2.98</v>
      </c>
    </row>
    <row r="27" spans="2:8">
      <c r="B27" s="1" t="s">
        <v>3194</v>
      </c>
      <c r="C27" s="11" t="s">
        <v>151</v>
      </c>
      <c r="D27" s="1" t="s">
        <v>483</v>
      </c>
      <c r="E27" s="1" t="s">
        <v>821</v>
      </c>
      <c r="F27" s="4">
        <v>23592</v>
      </c>
      <c r="G27" s="4">
        <v>511.33</v>
      </c>
      <c r="H27" s="4">
        <v>2.95</v>
      </c>
    </row>
    <row r="28" spans="2:8">
      <c r="B28" s="1" t="s">
        <v>3048</v>
      </c>
      <c r="C28" s="11" t="s">
        <v>151</v>
      </c>
      <c r="D28" s="1" t="s">
        <v>483</v>
      </c>
      <c r="E28" s="1" t="s">
        <v>528</v>
      </c>
      <c r="F28" s="4">
        <v>23808</v>
      </c>
      <c r="G28" s="4">
        <v>483.64</v>
      </c>
      <c r="H28" s="4">
        <v>2.79</v>
      </c>
    </row>
    <row r="29" spans="2:8">
      <c r="B29" s="1" t="s">
        <v>826</v>
      </c>
      <c r="C29" s="11" t="s">
        <v>151</v>
      </c>
      <c r="D29" s="1" t="s">
        <v>483</v>
      </c>
      <c r="E29" s="1" t="s">
        <v>827</v>
      </c>
      <c r="F29" s="4">
        <v>39657</v>
      </c>
      <c r="G29" s="4">
        <v>460.02</v>
      </c>
      <c r="H29" s="4">
        <v>2.66</v>
      </c>
    </row>
    <row r="30" spans="2:8">
      <c r="B30" s="1" t="s">
        <v>3199</v>
      </c>
      <c r="C30" s="11" t="s">
        <v>151</v>
      </c>
      <c r="D30" s="1" t="s">
        <v>483</v>
      </c>
      <c r="E30" s="1" t="s">
        <v>830</v>
      </c>
      <c r="F30" s="4">
        <v>2485</v>
      </c>
      <c r="G30" s="4">
        <v>424.64</v>
      </c>
      <c r="H30" s="4">
        <v>2.4500000000000002</v>
      </c>
    </row>
    <row r="31" spans="2:8">
      <c r="B31" s="1" t="s">
        <v>3252</v>
      </c>
      <c r="C31" s="11" t="s">
        <v>151</v>
      </c>
      <c r="D31" s="1" t="s">
        <v>483</v>
      </c>
      <c r="E31" s="1" t="s">
        <v>957</v>
      </c>
      <c r="F31" s="4">
        <v>1500</v>
      </c>
      <c r="G31" s="4">
        <v>402.83</v>
      </c>
      <c r="H31" s="4">
        <v>2.33</v>
      </c>
    </row>
    <row r="32" spans="2:8">
      <c r="B32" s="1" t="s">
        <v>3154</v>
      </c>
      <c r="C32" s="11" t="s">
        <v>151</v>
      </c>
      <c r="D32" s="1" t="s">
        <v>559</v>
      </c>
      <c r="E32" s="1" t="s">
        <v>762</v>
      </c>
      <c r="F32" s="4">
        <v>19913</v>
      </c>
      <c r="G32" s="4">
        <v>377.15</v>
      </c>
      <c r="H32" s="4">
        <v>2.1800000000000002</v>
      </c>
    </row>
    <row r="33" spans="2:8">
      <c r="B33" s="1" t="s">
        <v>3253</v>
      </c>
      <c r="C33" s="11" t="s">
        <v>151</v>
      </c>
      <c r="D33" s="1" t="s">
        <v>559</v>
      </c>
      <c r="E33" s="1" t="s">
        <v>958</v>
      </c>
      <c r="F33" s="4">
        <v>22448</v>
      </c>
      <c r="G33" s="4">
        <v>360.83</v>
      </c>
      <c r="H33" s="4">
        <v>2.08</v>
      </c>
    </row>
    <row r="34" spans="2:8">
      <c r="B34" s="1" t="s">
        <v>3254</v>
      </c>
      <c r="C34" s="11" t="s">
        <v>151</v>
      </c>
      <c r="D34" s="1" t="s">
        <v>483</v>
      </c>
      <c r="E34" s="1" t="s">
        <v>959</v>
      </c>
      <c r="F34" s="4">
        <v>12140</v>
      </c>
      <c r="G34" s="4">
        <v>355.57</v>
      </c>
      <c r="H34" s="4">
        <v>2.0499999999999998</v>
      </c>
    </row>
    <row r="35" spans="2:8">
      <c r="B35" s="1" t="s">
        <v>3206</v>
      </c>
      <c r="C35" s="11" t="s">
        <v>151</v>
      </c>
      <c r="D35" s="1" t="s">
        <v>483</v>
      </c>
      <c r="E35" s="1" t="s">
        <v>837</v>
      </c>
      <c r="F35" s="4">
        <v>41824</v>
      </c>
      <c r="G35" s="4">
        <v>323.66000000000003</v>
      </c>
      <c r="H35" s="4">
        <v>1.87</v>
      </c>
    </row>
    <row r="36" spans="2:8">
      <c r="B36" s="1" t="s">
        <v>839</v>
      </c>
      <c r="C36" s="11" t="s">
        <v>151</v>
      </c>
      <c r="D36" s="1" t="s">
        <v>483</v>
      </c>
      <c r="E36" s="1" t="s">
        <v>840</v>
      </c>
      <c r="F36" s="4">
        <v>178589</v>
      </c>
      <c r="G36" s="4">
        <v>308.58</v>
      </c>
      <c r="H36" s="4">
        <v>1.78</v>
      </c>
    </row>
    <row r="37" spans="2:8">
      <c r="B37" s="1" t="s">
        <v>960</v>
      </c>
      <c r="C37" s="11" t="s">
        <v>151</v>
      </c>
      <c r="D37" s="1" t="s">
        <v>483</v>
      </c>
      <c r="E37" s="1" t="s">
        <v>961</v>
      </c>
      <c r="F37" s="4">
        <v>15908</v>
      </c>
      <c r="G37" s="4">
        <v>290.26</v>
      </c>
      <c r="H37" s="4">
        <v>1.68</v>
      </c>
    </row>
    <row r="38" spans="2:8">
      <c r="B38" s="1" t="s">
        <v>3255</v>
      </c>
      <c r="C38" s="11" t="s">
        <v>151</v>
      </c>
      <c r="D38" s="1" t="s">
        <v>559</v>
      </c>
      <c r="E38" s="1" t="s">
        <v>962</v>
      </c>
      <c r="F38" s="4">
        <v>24400</v>
      </c>
      <c r="G38" s="4">
        <v>290.12</v>
      </c>
      <c r="H38" s="4">
        <v>1.68</v>
      </c>
    </row>
    <row r="39" spans="2:8">
      <c r="B39" s="1" t="s">
        <v>3096</v>
      </c>
      <c r="C39" s="11" t="s">
        <v>151</v>
      </c>
      <c r="D39" s="1" t="s">
        <v>483</v>
      </c>
      <c r="E39" s="1" t="s">
        <v>644</v>
      </c>
      <c r="F39" s="4">
        <v>11923</v>
      </c>
      <c r="G39" s="4">
        <v>263.52</v>
      </c>
      <c r="H39" s="4">
        <v>1.52</v>
      </c>
    </row>
    <row r="40" spans="2:8">
      <c r="B40" s="1" t="s">
        <v>3038</v>
      </c>
      <c r="C40" s="11" t="s">
        <v>151</v>
      </c>
      <c r="D40" s="1" t="s">
        <v>483</v>
      </c>
      <c r="E40" s="1" t="s">
        <v>484</v>
      </c>
      <c r="F40" s="4">
        <v>25854</v>
      </c>
      <c r="G40" s="4">
        <v>262.64999999999998</v>
      </c>
      <c r="H40" s="4">
        <v>1.52</v>
      </c>
    </row>
    <row r="41" spans="2:8">
      <c r="B41" s="1" t="s">
        <v>3256</v>
      </c>
      <c r="C41" s="11" t="s">
        <v>151</v>
      </c>
      <c r="D41" s="1" t="s">
        <v>559</v>
      </c>
      <c r="E41" s="1" t="s">
        <v>963</v>
      </c>
      <c r="F41" s="4">
        <v>54688</v>
      </c>
      <c r="G41" s="4">
        <v>241.72</v>
      </c>
      <c r="H41" s="4">
        <v>1.4</v>
      </c>
    </row>
    <row r="42" spans="2:8">
      <c r="B42" s="1" t="s">
        <v>3210</v>
      </c>
      <c r="C42" s="11" t="s">
        <v>151</v>
      </c>
      <c r="D42" s="1" t="s">
        <v>483</v>
      </c>
      <c r="E42" s="1" t="s">
        <v>843</v>
      </c>
      <c r="F42" s="4">
        <v>46893</v>
      </c>
      <c r="G42" s="4">
        <v>202.34</v>
      </c>
      <c r="H42" s="4">
        <v>1.17</v>
      </c>
    </row>
    <row r="43" spans="2:8">
      <c r="B43" s="1" t="s">
        <v>3257</v>
      </c>
      <c r="C43" s="11" t="s">
        <v>151</v>
      </c>
      <c r="D43" s="1" t="s">
        <v>483</v>
      </c>
      <c r="E43" s="1" t="s">
        <v>964</v>
      </c>
      <c r="F43" s="4">
        <v>4365</v>
      </c>
      <c r="G43" s="4">
        <v>200.72</v>
      </c>
      <c r="H43" s="4">
        <v>1.1599999999999999</v>
      </c>
    </row>
    <row r="44" spans="2:8">
      <c r="B44" s="1" t="s">
        <v>3258</v>
      </c>
      <c r="C44" s="11" t="s">
        <v>151</v>
      </c>
      <c r="D44" s="1" t="s">
        <v>965</v>
      </c>
      <c r="E44" s="1" t="s">
        <v>966</v>
      </c>
      <c r="F44" s="4">
        <v>11008</v>
      </c>
      <c r="G44" s="4">
        <v>148.57</v>
      </c>
      <c r="H44" s="4">
        <v>0.86</v>
      </c>
    </row>
    <row r="45" spans="2:8" ht="13">
      <c r="B45" s="2" t="s">
        <v>161</v>
      </c>
      <c r="C45" s="12"/>
      <c r="D45" s="2"/>
      <c r="E45" s="2"/>
      <c r="F45" s="14"/>
      <c r="G45" s="14">
        <f>SUM(G12:G44)</f>
        <v>17332.79</v>
      </c>
      <c r="H45" s="14">
        <f>SUM(H12:H44)</f>
        <v>100.09000000000002</v>
      </c>
    </row>
    <row r="46" spans="2:8" ht="13">
      <c r="B46" s="2" t="s">
        <v>244</v>
      </c>
      <c r="C46" s="12"/>
      <c r="D46" s="2"/>
      <c r="E46" s="2"/>
      <c r="F46" s="14"/>
      <c r="G46" s="14">
        <v>16.420000000000002</v>
      </c>
      <c r="H46" s="14">
        <v>0.09</v>
      </c>
    </row>
    <row r="47" spans="2:8" ht="13">
      <c r="B47" s="2" t="s">
        <v>154</v>
      </c>
      <c r="C47" s="12"/>
      <c r="D47" s="2"/>
      <c r="E47" s="2"/>
      <c r="F47" s="14"/>
      <c r="G47" s="14">
        <v>17349.21</v>
      </c>
      <c r="H47" s="14">
        <v>100.18</v>
      </c>
    </row>
    <row r="48" spans="2:8" ht="13">
      <c r="B48" s="2" t="s">
        <v>245</v>
      </c>
      <c r="C48" s="12"/>
      <c r="D48" s="2"/>
      <c r="E48" s="2"/>
      <c r="F48" s="14"/>
      <c r="G48" s="14">
        <v>-30.00397341000091</v>
      </c>
      <c r="H48" s="14">
        <v>-0.18000000000000682</v>
      </c>
    </row>
    <row r="49" spans="2:8" ht="13">
      <c r="B49" s="2" t="s">
        <v>162</v>
      </c>
      <c r="C49" s="12"/>
      <c r="D49" s="2"/>
      <c r="E49" s="2"/>
      <c r="F49" s="14"/>
      <c r="G49" s="14">
        <v>17319.20602659</v>
      </c>
      <c r="H49" s="14">
        <v>100</v>
      </c>
    </row>
    <row r="50" spans="2:8">
      <c r="B50" s="1" t="s">
        <v>163</v>
      </c>
    </row>
    <row r="51" spans="2:8" ht="13">
      <c r="B51" s="2" t="s">
        <v>164</v>
      </c>
    </row>
    <row r="52" spans="2:8" ht="13">
      <c r="B52" s="2" t="s">
        <v>165</v>
      </c>
      <c r="C52" s="11" t="s">
        <v>166</v>
      </c>
    </row>
    <row r="53" spans="2:8" ht="13">
      <c r="B53" s="2" t="s">
        <v>169</v>
      </c>
      <c r="C53" s="11" t="s">
        <v>168</v>
      </c>
    </row>
    <row r="54" spans="2:8" ht="13">
      <c r="B54" s="2" t="s">
        <v>170</v>
      </c>
      <c r="C54" s="11" t="s">
        <v>168</v>
      </c>
    </row>
    <row r="55" spans="2:8" ht="13">
      <c r="B55" s="2" t="s">
        <v>171</v>
      </c>
      <c r="C55" s="11" t="s">
        <v>172</v>
      </c>
    </row>
    <row r="56" spans="2:8" ht="13">
      <c r="B56" s="2" t="s">
        <v>967</v>
      </c>
      <c r="C56" s="12"/>
    </row>
    <row r="57" spans="2:8" ht="13">
      <c r="B57" s="2" t="s">
        <v>968</v>
      </c>
      <c r="C57" s="12"/>
    </row>
    <row r="58" spans="2:8" ht="13">
      <c r="B58" s="2" t="s">
        <v>969</v>
      </c>
      <c r="C58" s="12"/>
    </row>
    <row r="59" spans="2:8" ht="13">
      <c r="B59" s="2" t="s">
        <v>970</v>
      </c>
      <c r="C59" s="12"/>
    </row>
    <row r="60" spans="2:8" ht="13">
      <c r="B60" s="2" t="s">
        <v>971</v>
      </c>
      <c r="C60" s="12"/>
    </row>
    <row r="61" spans="2:8" ht="13">
      <c r="B61" s="2" t="s">
        <v>972</v>
      </c>
      <c r="C61" s="12"/>
    </row>
    <row r="62" spans="2:8" ht="13">
      <c r="B62" s="2" t="s">
        <v>973</v>
      </c>
      <c r="C62" s="12"/>
    </row>
    <row r="63" spans="2:8" ht="13">
      <c r="B63" s="2" t="s">
        <v>974</v>
      </c>
      <c r="C63" s="12"/>
    </row>
    <row r="64" spans="2:8" ht="13">
      <c r="B64" s="2" t="s">
        <v>3941</v>
      </c>
      <c r="C64" s="12"/>
    </row>
    <row r="65" spans="2:4">
      <c r="B65" s="1" t="s">
        <v>182</v>
      </c>
    </row>
    <row r="66" spans="2:4">
      <c r="B66" s="1" t="s">
        <v>411</v>
      </c>
    </row>
    <row r="69" spans="2:4" ht="14.5">
      <c r="B69" s="39" t="s">
        <v>412</v>
      </c>
      <c r="C69" s="41"/>
    </row>
    <row r="70" spans="2:4" ht="14.5">
      <c r="B70" s="39" t="s">
        <v>3982</v>
      </c>
      <c r="C70" s="42" t="s">
        <v>413</v>
      </c>
    </row>
    <row r="71" spans="2:4" ht="14.5">
      <c r="B71" s="16" t="s">
        <v>414</v>
      </c>
      <c r="C71" s="17" t="s">
        <v>415</v>
      </c>
    </row>
    <row r="72" spans="2:4" ht="14.5">
      <c r="B72" s="16" t="s">
        <v>3983</v>
      </c>
      <c r="C72" s="17" t="s">
        <v>415</v>
      </c>
    </row>
    <row r="73" spans="2:4" ht="14.5">
      <c r="B73" s="16" t="s">
        <v>416</v>
      </c>
      <c r="C73" s="17" t="s">
        <v>415</v>
      </c>
    </row>
    <row r="74" spans="2:4" ht="14.5">
      <c r="B74" s="16" t="s">
        <v>417</v>
      </c>
      <c r="C74" s="17" t="s">
        <v>415</v>
      </c>
    </row>
    <row r="75" spans="2:4" ht="14.5">
      <c r="B75" s="16" t="s">
        <v>418</v>
      </c>
      <c r="C75" s="17" t="s">
        <v>415</v>
      </c>
    </row>
    <row r="76" spans="2:4" ht="14.5">
      <c r="B76" s="16" t="s">
        <v>419</v>
      </c>
      <c r="C76" s="17" t="s">
        <v>415</v>
      </c>
    </row>
    <row r="77" spans="2:4" ht="14.5">
      <c r="B77" s="39" t="s">
        <v>420</v>
      </c>
      <c r="C77" s="41" t="s">
        <v>415</v>
      </c>
    </row>
    <row r="79" spans="2:4" ht="14.5">
      <c r="B79" s="16" t="s">
        <v>191</v>
      </c>
      <c r="C79" s="17"/>
      <c r="D79" s="16"/>
    </row>
    <row r="80" spans="2:4" ht="29">
      <c r="B80" s="19" t="s">
        <v>192</v>
      </c>
      <c r="C80" s="18" t="s">
        <v>193</v>
      </c>
      <c r="D80" s="19" t="s">
        <v>194</v>
      </c>
    </row>
    <row r="81" spans="2:7" ht="14.5">
      <c r="B81" s="16" t="s">
        <v>168</v>
      </c>
      <c r="C81" s="17" t="s">
        <v>168</v>
      </c>
      <c r="D81" s="16" t="s">
        <v>168</v>
      </c>
    </row>
    <row r="83" spans="2:7" ht="13">
      <c r="B83" s="20" t="s">
        <v>195</v>
      </c>
      <c r="C83" s="21">
        <v>46173</v>
      </c>
      <c r="D83" s="22"/>
      <c r="E83" s="23"/>
      <c r="F83" s="24"/>
    </row>
    <row r="84" spans="2:7" ht="13">
      <c r="B84" s="20" t="s">
        <v>196</v>
      </c>
      <c r="C84" s="25" t="s">
        <v>197</v>
      </c>
      <c r="D84" s="20" t="s">
        <v>198</v>
      </c>
      <c r="E84" s="26" t="s">
        <v>199</v>
      </c>
      <c r="F84" s="27" t="s">
        <v>200</v>
      </c>
      <c r="G84" s="14"/>
    </row>
    <row r="85" spans="2:7">
      <c r="B85" s="28" t="s">
        <v>168</v>
      </c>
      <c r="C85" s="29" t="s">
        <v>168</v>
      </c>
      <c r="D85" s="28" t="s">
        <v>168</v>
      </c>
      <c r="E85" s="30" t="s">
        <v>168</v>
      </c>
      <c r="F85" s="31" t="s">
        <v>168</v>
      </c>
    </row>
    <row r="88" spans="2:7" ht="13">
      <c r="B88" s="2" t="s">
        <v>201</v>
      </c>
    </row>
    <row r="89" spans="2:7" ht="13">
      <c r="B89" s="2"/>
    </row>
    <row r="90" spans="2:7" ht="13">
      <c r="B90" s="2" t="s">
        <v>202</v>
      </c>
    </row>
    <row r="91" spans="2:7" ht="13">
      <c r="B91" s="20" t="s">
        <v>203</v>
      </c>
      <c r="C91" s="25" t="s">
        <v>204</v>
      </c>
      <c r="D91" s="2"/>
    </row>
    <row r="92" spans="2:7">
      <c r="B92" s="22" t="s">
        <v>168</v>
      </c>
      <c r="C92" s="32" t="s">
        <v>168</v>
      </c>
    </row>
    <row r="94" spans="2:7" ht="13">
      <c r="B94" s="20" t="s">
        <v>205</v>
      </c>
      <c r="C94" s="25" t="s">
        <v>204</v>
      </c>
    </row>
    <row r="95" spans="2:7">
      <c r="B95" s="22" t="s">
        <v>168</v>
      </c>
      <c r="C95" s="32" t="s">
        <v>168</v>
      </c>
    </row>
    <row r="97" spans="2:7" ht="13">
      <c r="B97" s="20" t="s">
        <v>206</v>
      </c>
      <c r="C97" s="25" t="s">
        <v>207</v>
      </c>
    </row>
    <row r="98" spans="2:7">
      <c r="B98" s="22" t="s">
        <v>168</v>
      </c>
      <c r="C98" s="32" t="s">
        <v>168</v>
      </c>
    </row>
    <row r="100" spans="2:7" ht="13">
      <c r="B100" s="26" t="s">
        <v>208</v>
      </c>
      <c r="C100" s="25" t="s">
        <v>207</v>
      </c>
    </row>
    <row r="101" spans="2:7">
      <c r="B101" s="23" t="s">
        <v>168</v>
      </c>
      <c r="C101" s="32" t="s">
        <v>168</v>
      </c>
    </row>
    <row r="103" spans="2:7" ht="13">
      <c r="B103" s="20" t="s">
        <v>209</v>
      </c>
      <c r="C103" s="25" t="s">
        <v>168</v>
      </c>
    </row>
    <row r="105" spans="2:7" ht="13">
      <c r="B105" s="20" t="s">
        <v>210</v>
      </c>
      <c r="C105" s="21">
        <v>46173</v>
      </c>
      <c r="D105" s="22"/>
      <c r="E105" s="23"/>
      <c r="F105" s="24"/>
    </row>
    <row r="106" spans="2:7" ht="13">
      <c r="B106" s="20" t="s">
        <v>196</v>
      </c>
      <c r="C106" s="25" t="s">
        <v>197</v>
      </c>
      <c r="D106" s="20" t="s">
        <v>198</v>
      </c>
      <c r="E106" s="26" t="s">
        <v>199</v>
      </c>
      <c r="F106" s="27" t="s">
        <v>200</v>
      </c>
      <c r="G106" s="14"/>
    </row>
    <row r="107" spans="2:7">
      <c r="B107" s="28" t="s">
        <v>168</v>
      </c>
      <c r="C107" s="29" t="s">
        <v>168</v>
      </c>
      <c r="D107" s="28" t="s">
        <v>168</v>
      </c>
      <c r="E107" s="30" t="s">
        <v>168</v>
      </c>
      <c r="F107" s="31" t="s">
        <v>168</v>
      </c>
    </row>
    <row r="108" spans="2:7" ht="13">
      <c r="B108" s="2" t="s">
        <v>201</v>
      </c>
    </row>
    <row r="109" spans="2:7" ht="13">
      <c r="B109" s="2"/>
    </row>
    <row r="110" spans="2:7" ht="13">
      <c r="B110" s="2" t="s">
        <v>202</v>
      </c>
    </row>
    <row r="111" spans="2:7" ht="13">
      <c r="B111" s="20" t="s">
        <v>203</v>
      </c>
      <c r="C111" s="25" t="s">
        <v>204</v>
      </c>
      <c r="D111" s="2"/>
    </row>
    <row r="112" spans="2:7">
      <c r="B112" s="22" t="s">
        <v>168</v>
      </c>
      <c r="C112" s="32" t="s">
        <v>168</v>
      </c>
    </row>
    <row r="114" spans="2:6" ht="13">
      <c r="B114" s="20" t="s">
        <v>205</v>
      </c>
      <c r="C114" s="25" t="s">
        <v>204</v>
      </c>
    </row>
    <row r="115" spans="2:6">
      <c r="B115" s="22" t="s">
        <v>168</v>
      </c>
      <c r="C115" s="32" t="s">
        <v>168</v>
      </c>
    </row>
    <row r="117" spans="2:6" ht="13">
      <c r="B117" s="20" t="s">
        <v>206</v>
      </c>
      <c r="C117" s="25" t="s">
        <v>207</v>
      </c>
    </row>
    <row r="118" spans="2:6">
      <c r="B118" s="22" t="s">
        <v>168</v>
      </c>
      <c r="C118" s="32" t="s">
        <v>168</v>
      </c>
    </row>
    <row r="120" spans="2:6" ht="13">
      <c r="B120" s="26" t="s">
        <v>208</v>
      </c>
      <c r="C120" s="25" t="s">
        <v>207</v>
      </c>
    </row>
    <row r="121" spans="2:6">
      <c r="B121" s="23" t="s">
        <v>168</v>
      </c>
      <c r="C121" s="32" t="s">
        <v>168</v>
      </c>
    </row>
    <row r="123" spans="2:6" ht="13">
      <c r="B123" s="20" t="s">
        <v>209</v>
      </c>
      <c r="C123" s="25" t="s">
        <v>168</v>
      </c>
    </row>
    <row r="126" spans="2:6" ht="13">
      <c r="B126" s="2" t="s">
        <v>211</v>
      </c>
    </row>
    <row r="128" spans="2:6" ht="13">
      <c r="B128" s="20" t="s">
        <v>196</v>
      </c>
      <c r="C128" s="25" t="s">
        <v>212</v>
      </c>
      <c r="D128" s="20" t="s">
        <v>213</v>
      </c>
      <c r="E128" s="20" t="s">
        <v>214</v>
      </c>
      <c r="F128" s="14"/>
    </row>
    <row r="129" spans="2:80">
      <c r="B129" s="22" t="s">
        <v>168</v>
      </c>
      <c r="C129" s="32" t="s">
        <v>168</v>
      </c>
      <c r="D129" s="22" t="s">
        <v>168</v>
      </c>
      <c r="E129" s="22" t="s">
        <v>168</v>
      </c>
    </row>
    <row r="132" spans="2:80" ht="13">
      <c r="B132" s="2" t="s">
        <v>215</v>
      </c>
      <c r="C132" s="12" t="s">
        <v>168</v>
      </c>
      <c r="D132" s="2"/>
      <c r="E132" s="2"/>
      <c r="F132" s="14"/>
      <c r="G132" s="14"/>
      <c r="H132" s="14"/>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row>
    <row r="134" spans="2:80" ht="13">
      <c r="B134" s="2" t="s">
        <v>216</v>
      </c>
    </row>
    <row r="136" spans="2:80" ht="13">
      <c r="B136" s="20" t="s">
        <v>217</v>
      </c>
      <c r="C136" s="25" t="s">
        <v>204</v>
      </c>
      <c r="D136" s="2"/>
    </row>
    <row r="137" spans="2:80">
      <c r="B137" s="22" t="s">
        <v>168</v>
      </c>
      <c r="C137" s="32" t="s">
        <v>168</v>
      </c>
    </row>
    <row r="140" spans="2:80" ht="13">
      <c r="B140" s="20" t="s">
        <v>218</v>
      </c>
      <c r="C140" s="25" t="s">
        <v>219</v>
      </c>
      <c r="D140" s="2"/>
    </row>
    <row r="141" spans="2:80">
      <c r="B141" s="22" t="s">
        <v>168</v>
      </c>
      <c r="C141" s="32" t="s">
        <v>168</v>
      </c>
    </row>
    <row r="144" spans="2:80" ht="13">
      <c r="B144" s="2" t="s">
        <v>220</v>
      </c>
    </row>
    <row r="147" spans="2:80" ht="13">
      <c r="B147" s="2" t="s">
        <v>221</v>
      </c>
    </row>
    <row r="149" spans="2:80" ht="13">
      <c r="B149" s="20" t="s">
        <v>196</v>
      </c>
      <c r="C149" s="25" t="s">
        <v>222</v>
      </c>
      <c r="D149" s="20" t="s">
        <v>212</v>
      </c>
      <c r="E149" s="20" t="s">
        <v>213</v>
      </c>
      <c r="F149" s="27" t="s">
        <v>214</v>
      </c>
      <c r="G149" s="14"/>
    </row>
    <row r="150" spans="2:80">
      <c r="B150" s="22" t="s">
        <v>168</v>
      </c>
      <c r="C150" s="32" t="s">
        <v>168</v>
      </c>
      <c r="D150" s="22" t="s">
        <v>168</v>
      </c>
      <c r="E150" s="22" t="s">
        <v>168</v>
      </c>
      <c r="F150" s="33" t="s">
        <v>168</v>
      </c>
    </row>
    <row r="153" spans="2:80" ht="13">
      <c r="B153" s="2" t="s">
        <v>215</v>
      </c>
      <c r="C153" s="12" t="s">
        <v>168</v>
      </c>
      <c r="D153" s="2"/>
      <c r="E153" s="2"/>
      <c r="F153" s="14"/>
      <c r="G153" s="14"/>
      <c r="H153" s="14"/>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row>
    <row r="155" spans="2:80" ht="13">
      <c r="B155" s="2" t="s">
        <v>216</v>
      </c>
    </row>
    <row r="157" spans="2:80" ht="13">
      <c r="B157" s="20" t="s">
        <v>217</v>
      </c>
      <c r="C157" s="25" t="s">
        <v>204</v>
      </c>
      <c r="D157" s="2"/>
    </row>
    <row r="158" spans="2:80">
      <c r="B158" s="22" t="s">
        <v>168</v>
      </c>
      <c r="C158" s="32" t="s">
        <v>168</v>
      </c>
    </row>
    <row r="161" spans="2:7" ht="13">
      <c r="B161" s="20" t="s">
        <v>218</v>
      </c>
      <c r="C161" s="25" t="s">
        <v>219</v>
      </c>
      <c r="D161" s="2"/>
    </row>
    <row r="162" spans="2:7">
      <c r="B162" s="22" t="s">
        <v>168</v>
      </c>
      <c r="C162" s="32" t="s">
        <v>168</v>
      </c>
    </row>
    <row r="165" spans="2:7" ht="13">
      <c r="B165" s="2" t="s">
        <v>220</v>
      </c>
    </row>
    <row r="168" spans="2:7" ht="13">
      <c r="B168" s="2" t="s">
        <v>223</v>
      </c>
    </row>
    <row r="169" spans="2:7" ht="13">
      <c r="B169" s="20" t="s">
        <v>196</v>
      </c>
      <c r="C169" s="25" t="s">
        <v>224</v>
      </c>
      <c r="D169" s="20" t="s">
        <v>225</v>
      </c>
      <c r="E169" s="20" t="s">
        <v>226</v>
      </c>
      <c r="F169" s="27" t="s">
        <v>227</v>
      </c>
      <c r="G169" s="14"/>
    </row>
    <row r="170" spans="2:7">
      <c r="B170" s="22" t="s">
        <v>168</v>
      </c>
      <c r="C170" s="32" t="s">
        <v>168</v>
      </c>
      <c r="D170" s="22" t="s">
        <v>168</v>
      </c>
      <c r="E170" s="22" t="s">
        <v>168</v>
      </c>
      <c r="F170" s="33" t="s">
        <v>168</v>
      </c>
    </row>
    <row r="171" spans="2:7">
      <c r="B171" s="1" t="s">
        <v>2576</v>
      </c>
    </row>
  </sheetData>
  <mergeCells count="3">
    <mergeCell ref="B1:E1"/>
    <mergeCell ref="C3:C7"/>
    <mergeCell ref="D3:D7"/>
  </mergeCells>
  <hyperlinks>
    <hyperlink ref="A1" location="Index!A1" display="Index" xr:uid="{C1A5CF98-4779-4C89-8FC8-0BD46B3E355C}"/>
  </hyperlink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9ED47-508C-4B1A-B5DF-0DC8524FB518}">
  <sheetPr codeName="Sheet119"/>
  <dimension ref="A1:CB191"/>
  <sheetViews>
    <sheetView workbookViewId="0">
      <selection activeCell="B12" sqref="B12"/>
    </sheetView>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103</v>
      </c>
      <c r="C1" s="276"/>
      <c r="D1" s="276"/>
      <c r="E1" s="276"/>
    </row>
    <row r="3" spans="1:9" ht="14.5">
      <c r="B3" s="5" t="s">
        <v>103</v>
      </c>
      <c r="C3" s="277"/>
      <c r="D3" s="278"/>
      <c r="E3" s="6"/>
    </row>
    <row r="4" spans="1:9" ht="14.5">
      <c r="B4" s="35" t="s">
        <v>976</v>
      </c>
      <c r="C4" s="277"/>
      <c r="D4" s="278"/>
      <c r="E4" s="6"/>
    </row>
    <row r="5" spans="1:9" ht="14.5">
      <c r="B5" s="35" t="s">
        <v>140</v>
      </c>
      <c r="C5" s="277"/>
      <c r="D5" s="278"/>
      <c r="E5" s="6"/>
    </row>
    <row r="6" spans="1:9" ht="14.5">
      <c r="B6" s="35" t="s">
        <v>901</v>
      </c>
      <c r="C6" s="277"/>
      <c r="D6" s="278"/>
      <c r="E6" s="6"/>
    </row>
    <row r="7" spans="1:9" ht="29">
      <c r="B7" s="7" t="s">
        <v>977</v>
      </c>
      <c r="C7" s="277"/>
      <c r="D7" s="278"/>
      <c r="E7" s="6"/>
    </row>
    <row r="8" spans="1:9" ht="29">
      <c r="B8" s="7" t="s">
        <v>143</v>
      </c>
      <c r="C8" s="8" t="s">
        <v>144</v>
      </c>
      <c r="D8" s="8" t="s">
        <v>145</v>
      </c>
      <c r="E8" s="6"/>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2831</v>
      </c>
      <c r="C15" s="11" t="s">
        <v>151</v>
      </c>
      <c r="D15" s="1" t="s">
        <v>440</v>
      </c>
      <c r="E15" s="1" t="s">
        <v>614</v>
      </c>
      <c r="F15" s="4">
        <v>214950</v>
      </c>
      <c r="G15" s="4">
        <v>8912.0400000000009</v>
      </c>
      <c r="H15" s="4">
        <v>7.56</v>
      </c>
    </row>
    <row r="16" spans="1:9">
      <c r="B16" s="1" t="s">
        <v>3216</v>
      </c>
      <c r="C16" s="11" t="s">
        <v>151</v>
      </c>
      <c r="D16" s="1" t="s">
        <v>497</v>
      </c>
      <c r="E16" s="1" t="s">
        <v>860</v>
      </c>
      <c r="F16" s="4">
        <v>103586</v>
      </c>
      <c r="G16" s="4">
        <v>6091.89</v>
      </c>
      <c r="H16" s="4">
        <v>5.17</v>
      </c>
    </row>
    <row r="17" spans="2:8">
      <c r="B17" s="1" t="s">
        <v>3030</v>
      </c>
      <c r="C17" s="11" t="s">
        <v>151</v>
      </c>
      <c r="D17" s="1" t="s">
        <v>430</v>
      </c>
      <c r="E17" s="1" t="s">
        <v>469</v>
      </c>
      <c r="F17" s="4">
        <v>1789024</v>
      </c>
      <c r="G17" s="4">
        <v>5169.38</v>
      </c>
      <c r="H17" s="4">
        <v>4.38</v>
      </c>
    </row>
    <row r="18" spans="2:8">
      <c r="B18" s="1" t="s">
        <v>3218</v>
      </c>
      <c r="C18" s="11" t="s">
        <v>151</v>
      </c>
      <c r="D18" s="1" t="s">
        <v>430</v>
      </c>
      <c r="E18" s="1" t="s">
        <v>867</v>
      </c>
      <c r="F18" s="4">
        <v>524071</v>
      </c>
      <c r="G18" s="4">
        <v>5160.53</v>
      </c>
      <c r="H18" s="4">
        <v>4.38</v>
      </c>
    </row>
    <row r="19" spans="2:8">
      <c r="B19" s="1" t="s">
        <v>3024</v>
      </c>
      <c r="C19" s="11" t="s">
        <v>151</v>
      </c>
      <c r="D19" s="1" t="s">
        <v>446</v>
      </c>
      <c r="E19" s="1" t="s">
        <v>447</v>
      </c>
      <c r="F19" s="4">
        <v>101011</v>
      </c>
      <c r="G19" s="4">
        <v>4952.57</v>
      </c>
      <c r="H19" s="4">
        <v>4.2</v>
      </c>
    </row>
    <row r="20" spans="2:8">
      <c r="B20" s="1" t="s">
        <v>2812</v>
      </c>
      <c r="C20" s="11" t="s">
        <v>151</v>
      </c>
      <c r="D20" s="1" t="s">
        <v>432</v>
      </c>
      <c r="E20" s="1" t="s">
        <v>437</v>
      </c>
      <c r="F20" s="4">
        <v>144959</v>
      </c>
      <c r="G20" s="4">
        <v>4845.83</v>
      </c>
      <c r="H20" s="4">
        <v>4.1100000000000003</v>
      </c>
    </row>
    <row r="21" spans="2:8">
      <c r="B21" s="1" t="s">
        <v>2805</v>
      </c>
      <c r="C21" s="11" t="s">
        <v>151</v>
      </c>
      <c r="D21" s="1" t="s">
        <v>461</v>
      </c>
      <c r="E21" s="1" t="s">
        <v>630</v>
      </c>
      <c r="F21" s="4">
        <v>87280</v>
      </c>
      <c r="G21" s="4">
        <v>4493.7</v>
      </c>
      <c r="H21" s="4">
        <v>3.81</v>
      </c>
    </row>
    <row r="22" spans="2:8">
      <c r="B22" s="1" t="s">
        <v>3214</v>
      </c>
      <c r="C22" s="11" t="s">
        <v>151</v>
      </c>
      <c r="D22" s="1" t="s">
        <v>432</v>
      </c>
      <c r="E22" s="1" t="s">
        <v>858</v>
      </c>
      <c r="F22" s="4">
        <v>1331208</v>
      </c>
      <c r="G22" s="4">
        <v>3815.24</v>
      </c>
      <c r="H22" s="4">
        <v>3.24</v>
      </c>
    </row>
    <row r="23" spans="2:8">
      <c r="B23" s="1" t="s">
        <v>3220</v>
      </c>
      <c r="C23" s="11" t="s">
        <v>151</v>
      </c>
      <c r="D23" s="1" t="s">
        <v>491</v>
      </c>
      <c r="E23" s="1" t="s">
        <v>877</v>
      </c>
      <c r="F23" s="4">
        <v>315837</v>
      </c>
      <c r="G23" s="4">
        <v>3533.58</v>
      </c>
      <c r="H23" s="4">
        <v>3</v>
      </c>
    </row>
    <row r="24" spans="2:8">
      <c r="B24" s="1" t="s">
        <v>3135</v>
      </c>
      <c r="C24" s="11" t="s">
        <v>151</v>
      </c>
      <c r="D24" s="1" t="s">
        <v>559</v>
      </c>
      <c r="E24" s="1" t="s">
        <v>740</v>
      </c>
      <c r="F24" s="4">
        <v>376612</v>
      </c>
      <c r="G24" s="4">
        <v>3496.65</v>
      </c>
      <c r="H24" s="4">
        <v>2.97</v>
      </c>
    </row>
    <row r="25" spans="2:8">
      <c r="B25" s="1" t="s">
        <v>3217</v>
      </c>
      <c r="C25" s="11" t="s">
        <v>151</v>
      </c>
      <c r="D25" s="1" t="s">
        <v>863</v>
      </c>
      <c r="E25" s="1" t="s">
        <v>864</v>
      </c>
      <c r="F25" s="4">
        <v>203903</v>
      </c>
      <c r="G25" s="4">
        <v>3413.34</v>
      </c>
      <c r="H25" s="4">
        <v>2.89</v>
      </c>
    </row>
    <row r="26" spans="2:8">
      <c r="B26" s="1" t="s">
        <v>3213</v>
      </c>
      <c r="C26" s="11" t="s">
        <v>151</v>
      </c>
      <c r="D26" s="1" t="s">
        <v>432</v>
      </c>
      <c r="E26" s="1" t="s">
        <v>857</v>
      </c>
      <c r="F26" s="4">
        <v>930400</v>
      </c>
      <c r="G26" s="4">
        <v>3380.14</v>
      </c>
      <c r="H26" s="4">
        <v>2.87</v>
      </c>
    </row>
    <row r="27" spans="2:8">
      <c r="B27" s="1" t="s">
        <v>3136</v>
      </c>
      <c r="C27" s="11" t="s">
        <v>151</v>
      </c>
      <c r="D27" s="1" t="s">
        <v>741</v>
      </c>
      <c r="E27" s="1" t="s">
        <v>742</v>
      </c>
      <c r="F27" s="4">
        <v>2150001</v>
      </c>
      <c r="G27" s="4">
        <v>3341.96</v>
      </c>
      <c r="H27" s="4">
        <v>2.83</v>
      </c>
    </row>
    <row r="28" spans="2:8">
      <c r="B28" s="1" t="s">
        <v>872</v>
      </c>
      <c r="C28" s="11" t="s">
        <v>151</v>
      </c>
      <c r="D28" s="1" t="s">
        <v>456</v>
      </c>
      <c r="E28" s="1" t="s">
        <v>873</v>
      </c>
      <c r="F28" s="4">
        <v>1210381</v>
      </c>
      <c r="G28" s="4">
        <v>3174.83</v>
      </c>
      <c r="H28" s="4">
        <v>2.69</v>
      </c>
    </row>
    <row r="29" spans="2:8">
      <c r="B29" s="1" t="s">
        <v>3133</v>
      </c>
      <c r="C29" s="11" t="s">
        <v>151</v>
      </c>
      <c r="D29" s="1" t="s">
        <v>461</v>
      </c>
      <c r="E29" s="1" t="s">
        <v>738</v>
      </c>
      <c r="F29" s="4">
        <v>7776</v>
      </c>
      <c r="G29" s="4">
        <v>2989.48</v>
      </c>
      <c r="H29" s="4">
        <v>2.54</v>
      </c>
    </row>
    <row r="30" spans="2:8">
      <c r="B30" s="1" t="s">
        <v>3032</v>
      </c>
      <c r="C30" s="11" t="s">
        <v>151</v>
      </c>
      <c r="D30" s="1" t="s">
        <v>440</v>
      </c>
      <c r="E30" s="1" t="s">
        <v>472</v>
      </c>
      <c r="F30" s="4">
        <v>108449</v>
      </c>
      <c r="G30" s="4">
        <v>2900.25</v>
      </c>
      <c r="H30" s="4">
        <v>2.46</v>
      </c>
    </row>
    <row r="31" spans="2:8">
      <c r="B31" s="1" t="s">
        <v>865</v>
      </c>
      <c r="C31" s="11" t="s">
        <v>151</v>
      </c>
      <c r="D31" s="1" t="s">
        <v>430</v>
      </c>
      <c r="E31" s="1" t="s">
        <v>866</v>
      </c>
      <c r="F31" s="4">
        <v>332835</v>
      </c>
      <c r="G31" s="4">
        <v>2772.52</v>
      </c>
      <c r="H31" s="4">
        <v>2.35</v>
      </c>
    </row>
    <row r="32" spans="2:8">
      <c r="B32" s="1" t="s">
        <v>745</v>
      </c>
      <c r="C32" s="11" t="s">
        <v>151</v>
      </c>
      <c r="D32" s="1" t="s">
        <v>552</v>
      </c>
      <c r="E32" s="1" t="s">
        <v>746</v>
      </c>
      <c r="F32" s="4">
        <v>2683285</v>
      </c>
      <c r="G32" s="4">
        <v>2693.21</v>
      </c>
      <c r="H32" s="4">
        <v>2.2799999999999998</v>
      </c>
    </row>
    <row r="33" spans="2:8">
      <c r="B33" s="1" t="s">
        <v>3049</v>
      </c>
      <c r="C33" s="11" t="s">
        <v>151</v>
      </c>
      <c r="D33" s="1" t="s">
        <v>430</v>
      </c>
      <c r="E33" s="1" t="s">
        <v>529</v>
      </c>
      <c r="F33" s="4">
        <v>3700901</v>
      </c>
      <c r="G33" s="4">
        <v>2639.48</v>
      </c>
      <c r="H33" s="4">
        <v>2.2400000000000002</v>
      </c>
    </row>
    <row r="34" spans="2:8">
      <c r="B34" s="1" t="s">
        <v>3114</v>
      </c>
      <c r="C34" s="11" t="s">
        <v>151</v>
      </c>
      <c r="D34" s="1" t="s">
        <v>485</v>
      </c>
      <c r="E34" s="1" t="s">
        <v>705</v>
      </c>
      <c r="F34" s="4">
        <v>398972</v>
      </c>
      <c r="G34" s="4">
        <v>2572.5700000000002</v>
      </c>
      <c r="H34" s="4">
        <v>2.1800000000000002</v>
      </c>
    </row>
    <row r="35" spans="2:8">
      <c r="B35" s="1" t="s">
        <v>3186</v>
      </c>
      <c r="C35" s="11" t="s">
        <v>151</v>
      </c>
      <c r="D35" s="1" t="s">
        <v>483</v>
      </c>
      <c r="E35" s="1" t="s">
        <v>813</v>
      </c>
      <c r="F35" s="4">
        <v>102919</v>
      </c>
      <c r="G35" s="4">
        <v>2341.3000000000002</v>
      </c>
      <c r="H35" s="4">
        <v>1.99</v>
      </c>
    </row>
    <row r="36" spans="2:8">
      <c r="B36" s="1" t="s">
        <v>3215</v>
      </c>
      <c r="C36" s="11" t="s">
        <v>151</v>
      </c>
      <c r="D36" s="1" t="s">
        <v>500</v>
      </c>
      <c r="E36" s="1" t="s">
        <v>859</v>
      </c>
      <c r="F36" s="4">
        <v>519719</v>
      </c>
      <c r="G36" s="4">
        <v>2205.9499999999998</v>
      </c>
      <c r="H36" s="4">
        <v>1.87</v>
      </c>
    </row>
    <row r="37" spans="2:8">
      <c r="B37" s="1" t="s">
        <v>2821</v>
      </c>
      <c r="C37" s="11" t="s">
        <v>151</v>
      </c>
      <c r="D37" s="1" t="s">
        <v>497</v>
      </c>
      <c r="E37" s="1" t="s">
        <v>617</v>
      </c>
      <c r="F37" s="4">
        <v>22864</v>
      </c>
      <c r="G37" s="4">
        <v>2166.94</v>
      </c>
      <c r="H37" s="4">
        <v>1.84</v>
      </c>
    </row>
    <row r="38" spans="2:8">
      <c r="B38" s="1" t="s">
        <v>3259</v>
      </c>
      <c r="C38" s="11" t="s">
        <v>151</v>
      </c>
      <c r="D38" s="1" t="s">
        <v>470</v>
      </c>
      <c r="E38" s="1" t="s">
        <v>978</v>
      </c>
      <c r="F38" s="4">
        <v>40583</v>
      </c>
      <c r="G38" s="4">
        <v>2108</v>
      </c>
      <c r="H38" s="4">
        <v>1.79</v>
      </c>
    </row>
    <row r="39" spans="2:8">
      <c r="B39" s="1" t="s">
        <v>3020</v>
      </c>
      <c r="C39" s="11" t="s">
        <v>151</v>
      </c>
      <c r="D39" s="1" t="s">
        <v>435</v>
      </c>
      <c r="E39" s="1" t="s">
        <v>436</v>
      </c>
      <c r="F39" s="4">
        <v>476474</v>
      </c>
      <c r="G39" s="4">
        <v>2106.25</v>
      </c>
      <c r="H39" s="4">
        <v>1.79</v>
      </c>
    </row>
    <row r="40" spans="2:8">
      <c r="B40" s="1" t="s">
        <v>3137</v>
      </c>
      <c r="C40" s="11" t="s">
        <v>151</v>
      </c>
      <c r="D40" s="1" t="s">
        <v>435</v>
      </c>
      <c r="E40" s="1" t="s">
        <v>743</v>
      </c>
      <c r="F40" s="4">
        <v>14446028</v>
      </c>
      <c r="G40" s="4">
        <v>2021</v>
      </c>
      <c r="H40" s="4">
        <v>1.71</v>
      </c>
    </row>
    <row r="41" spans="2:8">
      <c r="B41" s="1" t="s">
        <v>3124</v>
      </c>
      <c r="C41" s="11" t="s">
        <v>151</v>
      </c>
      <c r="D41" s="1" t="s">
        <v>520</v>
      </c>
      <c r="E41" s="1" t="s">
        <v>717</v>
      </c>
      <c r="F41" s="4">
        <v>65491</v>
      </c>
      <c r="G41" s="4">
        <v>1778.6</v>
      </c>
      <c r="H41" s="4">
        <v>1.51</v>
      </c>
    </row>
    <row r="42" spans="2:8">
      <c r="B42" s="1" t="s">
        <v>3260</v>
      </c>
      <c r="C42" s="11" t="s">
        <v>151</v>
      </c>
      <c r="D42" s="1" t="s">
        <v>470</v>
      </c>
      <c r="E42" s="1" t="s">
        <v>979</v>
      </c>
      <c r="F42" s="4">
        <v>124611</v>
      </c>
      <c r="G42" s="4">
        <v>1771.72</v>
      </c>
      <c r="H42" s="4">
        <v>1.5</v>
      </c>
    </row>
    <row r="43" spans="2:8">
      <c r="B43" s="1" t="s">
        <v>3261</v>
      </c>
      <c r="C43" s="11" t="s">
        <v>151</v>
      </c>
      <c r="D43" s="1" t="s">
        <v>432</v>
      </c>
      <c r="E43" s="1" t="s">
        <v>980</v>
      </c>
      <c r="F43" s="4">
        <v>575640</v>
      </c>
      <c r="G43" s="4">
        <v>1747.93</v>
      </c>
      <c r="H43" s="4">
        <v>1.48</v>
      </c>
    </row>
    <row r="44" spans="2:8">
      <c r="B44" s="1" t="s">
        <v>3181</v>
      </c>
      <c r="C44" s="11" t="s">
        <v>151</v>
      </c>
      <c r="D44" s="1" t="s">
        <v>483</v>
      </c>
      <c r="E44" s="1" t="s">
        <v>808</v>
      </c>
      <c r="F44" s="4">
        <v>76067</v>
      </c>
      <c r="G44" s="4">
        <v>1724.97</v>
      </c>
      <c r="H44" s="4">
        <v>1.46</v>
      </c>
    </row>
    <row r="45" spans="2:8">
      <c r="B45" s="1" t="s">
        <v>3109</v>
      </c>
      <c r="C45" s="11" t="s">
        <v>151</v>
      </c>
      <c r="D45" s="1" t="s">
        <v>442</v>
      </c>
      <c r="E45" s="1" t="s">
        <v>699</v>
      </c>
      <c r="F45" s="4">
        <v>433589</v>
      </c>
      <c r="G45" s="4">
        <v>1707.69</v>
      </c>
      <c r="H45" s="4">
        <v>1.45</v>
      </c>
    </row>
    <row r="46" spans="2:8">
      <c r="B46" s="1" t="s">
        <v>3262</v>
      </c>
      <c r="C46" s="11" t="s">
        <v>151</v>
      </c>
      <c r="D46" s="1" t="s">
        <v>564</v>
      </c>
      <c r="E46" s="1" t="s">
        <v>981</v>
      </c>
      <c r="F46" s="4">
        <v>181953</v>
      </c>
      <c r="G46" s="4">
        <v>1495.11</v>
      </c>
      <c r="H46" s="4">
        <v>1.27</v>
      </c>
    </row>
    <row r="47" spans="2:8">
      <c r="B47" s="1" t="s">
        <v>3263</v>
      </c>
      <c r="C47" s="11" t="s">
        <v>151</v>
      </c>
      <c r="D47" s="1" t="s">
        <v>466</v>
      </c>
      <c r="E47" s="1" t="s">
        <v>982</v>
      </c>
      <c r="F47" s="4">
        <v>1085</v>
      </c>
      <c r="G47" s="4">
        <v>1339.11</v>
      </c>
      <c r="H47" s="4">
        <v>1.1399999999999999</v>
      </c>
    </row>
    <row r="48" spans="2:8">
      <c r="B48" s="1" t="s">
        <v>3152</v>
      </c>
      <c r="C48" s="11" t="s">
        <v>151</v>
      </c>
      <c r="D48" s="1" t="s">
        <v>466</v>
      </c>
      <c r="E48" s="1" t="s">
        <v>760</v>
      </c>
      <c r="F48" s="4">
        <v>107035</v>
      </c>
      <c r="G48" s="4">
        <v>1179.2</v>
      </c>
      <c r="H48" s="4">
        <v>1</v>
      </c>
    </row>
    <row r="49" spans="2:8">
      <c r="B49" s="1" t="s">
        <v>3250</v>
      </c>
      <c r="C49" s="11" t="s">
        <v>151</v>
      </c>
      <c r="D49" s="1" t="s">
        <v>483</v>
      </c>
      <c r="E49" s="1" t="s">
        <v>955</v>
      </c>
      <c r="F49" s="4">
        <v>265104</v>
      </c>
      <c r="G49" s="4">
        <v>1136.3699999999999</v>
      </c>
      <c r="H49" s="4">
        <v>0.96</v>
      </c>
    </row>
    <row r="50" spans="2:8">
      <c r="B50" s="1" t="s">
        <v>3264</v>
      </c>
      <c r="C50" s="11" t="s">
        <v>151</v>
      </c>
      <c r="D50" s="1" t="s">
        <v>554</v>
      </c>
      <c r="E50" s="1" t="s">
        <v>983</v>
      </c>
      <c r="F50" s="4">
        <v>21217</v>
      </c>
      <c r="G50" s="4">
        <v>1097.1300000000001</v>
      </c>
      <c r="H50" s="4">
        <v>0.93</v>
      </c>
    </row>
    <row r="51" spans="2:8">
      <c r="B51" s="1" t="s">
        <v>868</v>
      </c>
      <c r="C51" s="11" t="s">
        <v>151</v>
      </c>
      <c r="D51" s="1" t="s">
        <v>430</v>
      </c>
      <c r="E51" s="1" t="s">
        <v>869</v>
      </c>
      <c r="F51" s="4">
        <v>741147</v>
      </c>
      <c r="G51" s="4">
        <v>1036.94</v>
      </c>
      <c r="H51" s="4">
        <v>0.88</v>
      </c>
    </row>
    <row r="52" spans="2:8">
      <c r="B52" s="1" t="s">
        <v>3123</v>
      </c>
      <c r="C52" s="11" t="s">
        <v>151</v>
      </c>
      <c r="D52" s="1" t="s">
        <v>499</v>
      </c>
      <c r="E52" s="1" t="s">
        <v>716</v>
      </c>
      <c r="F52" s="4">
        <v>146255</v>
      </c>
      <c r="G52" s="4">
        <v>1001.99</v>
      </c>
      <c r="H52" s="4">
        <v>0.85</v>
      </c>
    </row>
    <row r="53" spans="2:8">
      <c r="B53" s="1" t="s">
        <v>2824</v>
      </c>
      <c r="C53" s="11" t="s">
        <v>151</v>
      </c>
      <c r="D53" s="1" t="s">
        <v>440</v>
      </c>
      <c r="E53" s="1" t="s">
        <v>618</v>
      </c>
      <c r="F53" s="4">
        <v>87328</v>
      </c>
      <c r="G53" s="4">
        <v>960.78</v>
      </c>
      <c r="H53" s="4">
        <v>0.81</v>
      </c>
    </row>
    <row r="54" spans="2:8">
      <c r="B54" s="1" t="s">
        <v>3121</v>
      </c>
      <c r="C54" s="11" t="s">
        <v>151</v>
      </c>
      <c r="D54" s="1" t="s">
        <v>497</v>
      </c>
      <c r="E54" s="1" t="s">
        <v>714</v>
      </c>
      <c r="F54" s="4">
        <v>51405</v>
      </c>
      <c r="G54" s="4">
        <v>941.28</v>
      </c>
      <c r="H54" s="4">
        <v>0.8</v>
      </c>
    </row>
    <row r="55" spans="2:8">
      <c r="B55" s="1" t="s">
        <v>3039</v>
      </c>
      <c r="C55" s="11" t="s">
        <v>151</v>
      </c>
      <c r="D55" s="1" t="s">
        <v>485</v>
      </c>
      <c r="E55" s="1" t="s">
        <v>486</v>
      </c>
      <c r="F55" s="4">
        <v>52981</v>
      </c>
      <c r="G55" s="4">
        <v>929.07</v>
      </c>
      <c r="H55" s="4">
        <v>0.79</v>
      </c>
    </row>
    <row r="56" spans="2:8">
      <c r="B56" s="1" t="s">
        <v>3265</v>
      </c>
      <c r="C56" s="11" t="s">
        <v>151</v>
      </c>
      <c r="D56" s="1" t="s">
        <v>432</v>
      </c>
      <c r="E56" s="1" t="s">
        <v>984</v>
      </c>
      <c r="F56" s="4">
        <v>19323</v>
      </c>
      <c r="G56" s="4">
        <v>809.42</v>
      </c>
      <c r="H56" s="4">
        <v>0.69</v>
      </c>
    </row>
    <row r="57" spans="2:8">
      <c r="B57" s="1" t="s">
        <v>3266</v>
      </c>
      <c r="C57" s="11" t="s">
        <v>151</v>
      </c>
      <c r="D57" s="1" t="s">
        <v>497</v>
      </c>
      <c r="E57" s="1" t="s">
        <v>985</v>
      </c>
      <c r="F57" s="4">
        <v>17225</v>
      </c>
      <c r="G57" s="4">
        <v>775.75</v>
      </c>
      <c r="H57" s="4">
        <v>0.66</v>
      </c>
    </row>
    <row r="58" spans="2:8">
      <c r="B58" s="1" t="s">
        <v>3267</v>
      </c>
      <c r="C58" s="11" t="s">
        <v>151</v>
      </c>
      <c r="D58" s="1" t="s">
        <v>432</v>
      </c>
      <c r="E58" s="1" t="s">
        <v>986</v>
      </c>
      <c r="F58" s="4">
        <v>112285</v>
      </c>
      <c r="G58" s="4">
        <v>701.11</v>
      </c>
      <c r="H58" s="4">
        <v>0.59</v>
      </c>
    </row>
    <row r="59" spans="2:8">
      <c r="B59" s="1" t="s">
        <v>3268</v>
      </c>
      <c r="C59" s="11" t="s">
        <v>151</v>
      </c>
      <c r="D59" s="1" t="s">
        <v>458</v>
      </c>
      <c r="E59" s="1" t="s">
        <v>987</v>
      </c>
      <c r="F59" s="4">
        <v>96583</v>
      </c>
      <c r="G59" s="4">
        <v>483.49</v>
      </c>
      <c r="H59" s="4">
        <v>0.41</v>
      </c>
    </row>
    <row r="60" spans="2:8">
      <c r="B60" s="1" t="s">
        <v>3269</v>
      </c>
      <c r="C60" s="11" t="s">
        <v>151</v>
      </c>
      <c r="D60" s="1" t="s">
        <v>526</v>
      </c>
      <c r="E60" s="1" t="s">
        <v>988</v>
      </c>
      <c r="F60" s="4">
        <v>1354</v>
      </c>
      <c r="G60" s="4">
        <v>444.25</v>
      </c>
      <c r="H60" s="4">
        <v>0.38</v>
      </c>
    </row>
    <row r="61" spans="2:8">
      <c r="B61" s="1" t="s">
        <v>3164</v>
      </c>
      <c r="C61" s="11" t="s">
        <v>151</v>
      </c>
      <c r="D61" s="1" t="s">
        <v>554</v>
      </c>
      <c r="E61" s="1" t="s">
        <v>774</v>
      </c>
      <c r="F61" s="4">
        <v>25331</v>
      </c>
      <c r="G61" s="4">
        <v>442.84</v>
      </c>
      <c r="H61" s="4">
        <v>0.38</v>
      </c>
    </row>
    <row r="62" spans="2:8">
      <c r="B62" s="1" t="s">
        <v>3252</v>
      </c>
      <c r="C62" s="11" t="s">
        <v>151</v>
      </c>
      <c r="D62" s="1" t="s">
        <v>483</v>
      </c>
      <c r="E62" s="1" t="s">
        <v>957</v>
      </c>
      <c r="F62" s="4">
        <v>1527</v>
      </c>
      <c r="G62" s="4">
        <v>410.08</v>
      </c>
      <c r="H62" s="4">
        <v>0.35</v>
      </c>
    </row>
    <row r="63" spans="2:8">
      <c r="B63" s="1" t="s">
        <v>989</v>
      </c>
      <c r="C63" s="11" t="s">
        <v>151</v>
      </c>
      <c r="D63" s="1" t="s">
        <v>435</v>
      </c>
      <c r="E63" s="1" t="s">
        <v>990</v>
      </c>
      <c r="F63" s="4">
        <v>26937</v>
      </c>
      <c r="G63" s="4">
        <v>402.84</v>
      </c>
      <c r="H63" s="4">
        <v>0.34</v>
      </c>
    </row>
    <row r="64" spans="2:8">
      <c r="B64" s="1" t="s">
        <v>3157</v>
      </c>
      <c r="C64" s="11" t="s">
        <v>151</v>
      </c>
      <c r="D64" s="1" t="s">
        <v>487</v>
      </c>
      <c r="E64" s="1" t="s">
        <v>765</v>
      </c>
      <c r="F64" s="4">
        <v>234229</v>
      </c>
      <c r="G64" s="4">
        <v>375.87</v>
      </c>
      <c r="H64" s="4">
        <v>0.32</v>
      </c>
    </row>
    <row r="65" spans="2:8" ht="13">
      <c r="B65" s="2" t="s">
        <v>161</v>
      </c>
      <c r="C65" s="12"/>
      <c r="D65" s="2"/>
      <c r="E65" s="2"/>
      <c r="F65" s="14"/>
      <c r="G65" s="14">
        <f>SUM(G12:G64)</f>
        <v>117992.17000000003</v>
      </c>
      <c r="H65" s="14">
        <f>SUM(H12:H64)</f>
        <v>100.08999999999999</v>
      </c>
    </row>
    <row r="66" spans="2:8" ht="13">
      <c r="B66" s="2" t="s">
        <v>244</v>
      </c>
      <c r="C66" s="12"/>
      <c r="D66" s="2"/>
      <c r="E66" s="2"/>
      <c r="F66" s="14"/>
      <c r="G66" s="14">
        <v>96.45</v>
      </c>
      <c r="H66" s="14">
        <v>0.08</v>
      </c>
    </row>
    <row r="67" spans="2:8" ht="13">
      <c r="B67" s="2" t="s">
        <v>154</v>
      </c>
      <c r="C67" s="12"/>
      <c r="D67" s="2"/>
      <c r="E67" s="2"/>
      <c r="F67" s="14"/>
      <c r="G67" s="14">
        <v>118088.62</v>
      </c>
      <c r="H67" s="14">
        <v>100.17</v>
      </c>
    </row>
    <row r="68" spans="2:8" ht="13">
      <c r="B68" s="2" t="s">
        <v>245</v>
      </c>
      <c r="C68" s="12"/>
      <c r="D68" s="2"/>
      <c r="E68" s="2"/>
      <c r="F68" s="14"/>
      <c r="G68" s="14">
        <v>-174.67838468999543</v>
      </c>
      <c r="H68" s="14">
        <v>-0.17000000000000171</v>
      </c>
    </row>
    <row r="69" spans="2:8" ht="13">
      <c r="B69" s="2" t="s">
        <v>162</v>
      </c>
      <c r="C69" s="12"/>
      <c r="D69" s="2"/>
      <c r="E69" s="2"/>
      <c r="F69" s="14"/>
      <c r="G69" s="14">
        <v>117913.94161531</v>
      </c>
      <c r="H69" s="14">
        <v>100</v>
      </c>
    </row>
    <row r="70" spans="2:8">
      <c r="B70" s="1" t="s">
        <v>163</v>
      </c>
    </row>
    <row r="71" spans="2:8" ht="13">
      <c r="B71" s="2" t="s">
        <v>164</v>
      </c>
    </row>
    <row r="72" spans="2:8" ht="13">
      <c r="B72" s="2" t="s">
        <v>165</v>
      </c>
      <c r="C72" s="11" t="s">
        <v>166</v>
      </c>
    </row>
    <row r="73" spans="2:8" ht="13">
      <c r="B73" s="2" t="s">
        <v>169</v>
      </c>
      <c r="C73" s="11" t="s">
        <v>168</v>
      </c>
    </row>
    <row r="74" spans="2:8" ht="13">
      <c r="B74" s="2" t="s">
        <v>170</v>
      </c>
      <c r="C74" s="11" t="s">
        <v>168</v>
      </c>
    </row>
    <row r="75" spans="2:8" ht="13">
      <c r="B75" s="2" t="s">
        <v>171</v>
      </c>
      <c r="C75" s="11" t="s">
        <v>172</v>
      </c>
    </row>
    <row r="76" spans="2:8" ht="13">
      <c r="B76" s="2" t="s">
        <v>991</v>
      </c>
      <c r="C76" s="12"/>
    </row>
    <row r="77" spans="2:8" ht="13">
      <c r="B77" s="2" t="s">
        <v>992</v>
      </c>
      <c r="C77" s="12"/>
    </row>
    <row r="78" spans="2:8" ht="13">
      <c r="B78" s="2" t="s">
        <v>993</v>
      </c>
      <c r="C78" s="12"/>
    </row>
    <row r="79" spans="2:8" ht="13">
      <c r="B79" s="2" t="s">
        <v>994</v>
      </c>
      <c r="C79" s="12"/>
    </row>
    <row r="80" spans="2:8" ht="13">
      <c r="B80" s="2" t="s">
        <v>995</v>
      </c>
      <c r="C80" s="12"/>
    </row>
    <row r="81" spans="2:3" ht="13">
      <c r="B81" s="2" t="s">
        <v>996</v>
      </c>
      <c r="C81" s="12"/>
    </row>
    <row r="82" spans="2:3" ht="13">
      <c r="B82" s="2" t="s">
        <v>997</v>
      </c>
      <c r="C82" s="12"/>
    </row>
    <row r="83" spans="2:3" ht="13">
      <c r="B83" s="2" t="s">
        <v>998</v>
      </c>
      <c r="C83" s="12"/>
    </row>
    <row r="84" spans="2:3" ht="13">
      <c r="B84" s="2" t="s">
        <v>1083</v>
      </c>
      <c r="C84" s="12"/>
    </row>
    <row r="85" spans="2:3">
      <c r="B85" s="1" t="s">
        <v>182</v>
      </c>
    </row>
    <row r="86" spans="2:3">
      <c r="B86" s="1" t="s">
        <v>411</v>
      </c>
    </row>
    <row r="89" spans="2:3" ht="14.5">
      <c r="B89" s="39" t="s">
        <v>412</v>
      </c>
      <c r="C89" s="41"/>
    </row>
    <row r="90" spans="2:3" ht="14.5">
      <c r="B90" s="39" t="s">
        <v>3982</v>
      </c>
      <c r="C90" s="42" t="s">
        <v>413</v>
      </c>
    </row>
    <row r="91" spans="2:3" ht="14.5">
      <c r="B91" s="16" t="s">
        <v>414</v>
      </c>
      <c r="C91" s="17" t="s">
        <v>415</v>
      </c>
    </row>
    <row r="92" spans="2:3" ht="14.5">
      <c r="B92" s="16" t="s">
        <v>3983</v>
      </c>
      <c r="C92" s="17" t="s">
        <v>415</v>
      </c>
    </row>
    <row r="93" spans="2:3" ht="14.5">
      <c r="B93" s="16" t="s">
        <v>416</v>
      </c>
      <c r="C93" s="17" t="s">
        <v>415</v>
      </c>
    </row>
    <row r="94" spans="2:3" ht="14.5">
      <c r="B94" s="16" t="s">
        <v>417</v>
      </c>
      <c r="C94" s="17" t="s">
        <v>415</v>
      </c>
    </row>
    <row r="95" spans="2:3" ht="14.5">
      <c r="B95" s="16" t="s">
        <v>418</v>
      </c>
      <c r="C95" s="17" t="s">
        <v>415</v>
      </c>
    </row>
    <row r="96" spans="2:3" ht="14.5">
      <c r="B96" s="16" t="s">
        <v>419</v>
      </c>
      <c r="C96" s="17" t="s">
        <v>415</v>
      </c>
    </row>
    <row r="97" spans="2:7" ht="14.5">
      <c r="B97" s="39" t="s">
        <v>420</v>
      </c>
      <c r="C97" s="41" t="s">
        <v>415</v>
      </c>
    </row>
    <row r="99" spans="2:7" ht="14.5">
      <c r="B99" s="16" t="s">
        <v>191</v>
      </c>
      <c r="C99" s="17"/>
      <c r="D99" s="16"/>
    </row>
    <row r="100" spans="2:7" ht="29">
      <c r="B100" s="19" t="s">
        <v>192</v>
      </c>
      <c r="C100" s="18" t="s">
        <v>193</v>
      </c>
      <c r="D100" s="19" t="s">
        <v>194</v>
      </c>
    </row>
    <row r="101" spans="2:7" ht="14.5">
      <c r="B101" s="16" t="s">
        <v>168</v>
      </c>
      <c r="C101" s="17" t="s">
        <v>168</v>
      </c>
      <c r="D101" s="16" t="s">
        <v>168</v>
      </c>
    </row>
    <row r="103" spans="2:7" ht="13">
      <c r="B103" s="20" t="s">
        <v>195</v>
      </c>
      <c r="C103" s="21">
        <v>46173</v>
      </c>
      <c r="D103" s="22"/>
      <c r="E103" s="23"/>
      <c r="F103" s="24"/>
    </row>
    <row r="104" spans="2:7" ht="13">
      <c r="B104" s="20" t="s">
        <v>196</v>
      </c>
      <c r="C104" s="25" t="s">
        <v>197</v>
      </c>
      <c r="D104" s="20" t="s">
        <v>198</v>
      </c>
      <c r="E104" s="26" t="s">
        <v>199</v>
      </c>
      <c r="F104" s="27" t="s">
        <v>200</v>
      </c>
      <c r="G104" s="14"/>
    </row>
    <row r="105" spans="2:7">
      <c r="B105" s="28" t="s">
        <v>168</v>
      </c>
      <c r="C105" s="29" t="s">
        <v>168</v>
      </c>
      <c r="D105" s="28" t="s">
        <v>168</v>
      </c>
      <c r="E105" s="30" t="s">
        <v>168</v>
      </c>
      <c r="F105" s="31" t="s">
        <v>168</v>
      </c>
    </row>
    <row r="108" spans="2:7" ht="13">
      <c r="B108" s="2" t="s">
        <v>201</v>
      </c>
    </row>
    <row r="109" spans="2:7" ht="13">
      <c r="B109" s="2"/>
    </row>
    <row r="110" spans="2:7" ht="13">
      <c r="B110" s="2" t="s">
        <v>202</v>
      </c>
    </row>
    <row r="111" spans="2:7" ht="13">
      <c r="B111" s="20" t="s">
        <v>203</v>
      </c>
      <c r="C111" s="25" t="s">
        <v>204</v>
      </c>
      <c r="D111" s="2"/>
    </row>
    <row r="112" spans="2:7">
      <c r="B112" s="22" t="s">
        <v>168</v>
      </c>
      <c r="C112" s="32" t="s">
        <v>168</v>
      </c>
    </row>
    <row r="114" spans="2:7" ht="13">
      <c r="B114" s="20" t="s">
        <v>205</v>
      </c>
      <c r="C114" s="25" t="s">
        <v>204</v>
      </c>
    </row>
    <row r="115" spans="2:7">
      <c r="B115" s="22" t="s">
        <v>168</v>
      </c>
      <c r="C115" s="32" t="s">
        <v>168</v>
      </c>
    </row>
    <row r="117" spans="2:7" ht="13">
      <c r="B117" s="20" t="s">
        <v>206</v>
      </c>
      <c r="C117" s="25" t="s">
        <v>207</v>
      </c>
    </row>
    <row r="118" spans="2:7">
      <c r="B118" s="22" t="s">
        <v>168</v>
      </c>
      <c r="C118" s="32" t="s">
        <v>168</v>
      </c>
    </row>
    <row r="120" spans="2:7" ht="13">
      <c r="B120" s="26" t="s">
        <v>208</v>
      </c>
      <c r="C120" s="25" t="s">
        <v>207</v>
      </c>
    </row>
    <row r="121" spans="2:7">
      <c r="B121" s="23" t="s">
        <v>168</v>
      </c>
      <c r="C121" s="32" t="s">
        <v>168</v>
      </c>
    </row>
    <row r="123" spans="2:7" ht="13">
      <c r="B123" s="20" t="s">
        <v>209</v>
      </c>
      <c r="C123" s="25" t="s">
        <v>168</v>
      </c>
    </row>
    <row r="125" spans="2:7" ht="13">
      <c r="B125" s="20" t="s">
        <v>210</v>
      </c>
      <c r="C125" s="21">
        <v>46173</v>
      </c>
      <c r="D125" s="22"/>
      <c r="E125" s="23"/>
      <c r="F125" s="24"/>
    </row>
    <row r="126" spans="2:7" ht="13">
      <c r="B126" s="20" t="s">
        <v>196</v>
      </c>
      <c r="C126" s="25" t="s">
        <v>197</v>
      </c>
      <c r="D126" s="20" t="s">
        <v>198</v>
      </c>
      <c r="E126" s="26" t="s">
        <v>199</v>
      </c>
      <c r="F126" s="27" t="s">
        <v>200</v>
      </c>
      <c r="G126" s="14"/>
    </row>
    <row r="127" spans="2:7">
      <c r="B127" s="28" t="s">
        <v>168</v>
      </c>
      <c r="C127" s="29" t="s">
        <v>168</v>
      </c>
      <c r="D127" s="28" t="s">
        <v>168</v>
      </c>
      <c r="E127" s="30" t="s">
        <v>168</v>
      </c>
      <c r="F127" s="31" t="s">
        <v>168</v>
      </c>
    </row>
    <row r="128" spans="2:7" ht="13">
      <c r="B128" s="2" t="s">
        <v>201</v>
      </c>
    </row>
    <row r="129" spans="2:4" ht="13">
      <c r="B129" s="2"/>
    </row>
    <row r="130" spans="2:4" ht="13">
      <c r="B130" s="2" t="s">
        <v>202</v>
      </c>
    </row>
    <row r="131" spans="2:4" ht="13">
      <c r="B131" s="20" t="s">
        <v>203</v>
      </c>
      <c r="C131" s="25" t="s">
        <v>204</v>
      </c>
      <c r="D131" s="2"/>
    </row>
    <row r="132" spans="2:4">
      <c r="B132" s="22" t="s">
        <v>168</v>
      </c>
      <c r="C132" s="32" t="s">
        <v>168</v>
      </c>
    </row>
    <row r="134" spans="2:4" ht="13">
      <c r="B134" s="20" t="s">
        <v>205</v>
      </c>
      <c r="C134" s="25" t="s">
        <v>204</v>
      </c>
    </row>
    <row r="135" spans="2:4">
      <c r="B135" s="22" t="s">
        <v>168</v>
      </c>
      <c r="C135" s="32" t="s">
        <v>168</v>
      </c>
    </row>
    <row r="137" spans="2:4" ht="13">
      <c r="B137" s="20" t="s">
        <v>206</v>
      </c>
      <c r="C137" s="25" t="s">
        <v>207</v>
      </c>
    </row>
    <row r="138" spans="2:4">
      <c r="B138" s="22" t="s">
        <v>168</v>
      </c>
      <c r="C138" s="32" t="s">
        <v>168</v>
      </c>
    </row>
    <row r="140" spans="2:4" ht="13">
      <c r="B140" s="26" t="s">
        <v>208</v>
      </c>
      <c r="C140" s="25" t="s">
        <v>207</v>
      </c>
    </row>
    <row r="141" spans="2:4">
      <c r="B141" s="23" t="s">
        <v>168</v>
      </c>
      <c r="C141" s="32" t="s">
        <v>168</v>
      </c>
    </row>
    <row r="143" spans="2:4" ht="13">
      <c r="B143" s="20" t="s">
        <v>209</v>
      </c>
      <c r="C143" s="25" t="s">
        <v>168</v>
      </c>
    </row>
    <row r="146" spans="2:80" ht="13">
      <c r="B146" s="2" t="s">
        <v>211</v>
      </c>
    </row>
    <row r="148" spans="2:80" ht="13">
      <c r="B148" s="20" t="s">
        <v>196</v>
      </c>
      <c r="C148" s="25" t="s">
        <v>212</v>
      </c>
      <c r="D148" s="20" t="s">
        <v>213</v>
      </c>
      <c r="E148" s="20" t="s">
        <v>214</v>
      </c>
      <c r="F148" s="14"/>
    </row>
    <row r="149" spans="2:80">
      <c r="B149" s="22" t="s">
        <v>168</v>
      </c>
      <c r="C149" s="32" t="s">
        <v>168</v>
      </c>
      <c r="D149" s="22" t="s">
        <v>168</v>
      </c>
      <c r="E149" s="22" t="s">
        <v>168</v>
      </c>
    </row>
    <row r="152" spans="2:80" ht="13">
      <c r="B152" s="2" t="s">
        <v>215</v>
      </c>
      <c r="C152" s="12" t="s">
        <v>168</v>
      </c>
      <c r="D152" s="2"/>
      <c r="E152" s="2"/>
      <c r="F152" s="14"/>
      <c r="G152" s="14"/>
      <c r="H152" s="14"/>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row>
    <row r="154" spans="2:80" ht="13">
      <c r="B154" s="2" t="s">
        <v>216</v>
      </c>
    </row>
    <row r="156" spans="2:80" ht="13">
      <c r="B156" s="20" t="s">
        <v>217</v>
      </c>
      <c r="C156" s="25" t="s">
        <v>204</v>
      </c>
      <c r="D156" s="2"/>
    </row>
    <row r="157" spans="2:80">
      <c r="B157" s="22" t="s">
        <v>168</v>
      </c>
      <c r="C157" s="32" t="s">
        <v>168</v>
      </c>
    </row>
    <row r="160" spans="2:80" ht="13">
      <c r="B160" s="20" t="s">
        <v>218</v>
      </c>
      <c r="C160" s="25" t="s">
        <v>219</v>
      </c>
      <c r="D160" s="2"/>
    </row>
    <row r="161" spans="2:80">
      <c r="B161" s="22" t="s">
        <v>168</v>
      </c>
      <c r="C161" s="32" t="s">
        <v>168</v>
      </c>
    </row>
    <row r="164" spans="2:80" ht="13">
      <c r="B164" s="2" t="s">
        <v>220</v>
      </c>
    </row>
    <row r="167" spans="2:80" ht="13">
      <c r="B167" s="2" t="s">
        <v>221</v>
      </c>
    </row>
    <row r="169" spans="2:80" ht="13">
      <c r="B169" s="20" t="s">
        <v>196</v>
      </c>
      <c r="C169" s="25" t="s">
        <v>222</v>
      </c>
      <c r="D169" s="20" t="s">
        <v>212</v>
      </c>
      <c r="E169" s="20" t="s">
        <v>213</v>
      </c>
      <c r="F169" s="27" t="s">
        <v>214</v>
      </c>
      <c r="G169" s="14"/>
    </row>
    <row r="170" spans="2:80">
      <c r="B170" s="22" t="s">
        <v>168</v>
      </c>
      <c r="C170" s="32" t="s">
        <v>168</v>
      </c>
      <c r="D170" s="22" t="s">
        <v>168</v>
      </c>
      <c r="E170" s="22" t="s">
        <v>168</v>
      </c>
      <c r="F170" s="33" t="s">
        <v>168</v>
      </c>
    </row>
    <row r="173" spans="2:80" ht="13">
      <c r="B173" s="2" t="s">
        <v>215</v>
      </c>
      <c r="C173" s="12" t="s">
        <v>168</v>
      </c>
      <c r="D173" s="2"/>
      <c r="E173" s="2"/>
      <c r="F173" s="14"/>
      <c r="G173" s="14"/>
      <c r="H173" s="14"/>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row>
    <row r="175" spans="2:80" ht="13">
      <c r="B175" s="2" t="s">
        <v>216</v>
      </c>
    </row>
    <row r="177" spans="2:7" ht="13">
      <c r="B177" s="20" t="s">
        <v>217</v>
      </c>
      <c r="C177" s="25" t="s">
        <v>204</v>
      </c>
      <c r="D177" s="2"/>
    </row>
    <row r="178" spans="2:7">
      <c r="B178" s="22" t="s">
        <v>168</v>
      </c>
      <c r="C178" s="32" t="s">
        <v>168</v>
      </c>
    </row>
    <row r="181" spans="2:7" ht="13">
      <c r="B181" s="20" t="s">
        <v>218</v>
      </c>
      <c r="C181" s="25" t="s">
        <v>219</v>
      </c>
      <c r="D181" s="2"/>
    </row>
    <row r="182" spans="2:7">
      <c r="B182" s="22" t="s">
        <v>168</v>
      </c>
      <c r="C182" s="32" t="s">
        <v>168</v>
      </c>
    </row>
    <row r="185" spans="2:7" ht="13">
      <c r="B185" s="2" t="s">
        <v>220</v>
      </c>
    </row>
    <row r="188" spans="2:7" ht="13">
      <c r="B188" s="2" t="s">
        <v>223</v>
      </c>
    </row>
    <row r="189" spans="2:7" ht="13">
      <c r="B189" s="20" t="s">
        <v>196</v>
      </c>
      <c r="C189" s="25" t="s">
        <v>224</v>
      </c>
      <c r="D189" s="20" t="s">
        <v>225</v>
      </c>
      <c r="E189" s="20" t="s">
        <v>226</v>
      </c>
      <c r="F189" s="27" t="s">
        <v>227</v>
      </c>
      <c r="G189" s="14"/>
    </row>
    <row r="190" spans="2:7">
      <c r="B190" s="22" t="s">
        <v>168</v>
      </c>
      <c r="C190" s="32" t="s">
        <v>168</v>
      </c>
      <c r="D190" s="22" t="s">
        <v>168</v>
      </c>
      <c r="E190" s="22" t="s">
        <v>168</v>
      </c>
      <c r="F190" s="33" t="s">
        <v>168</v>
      </c>
    </row>
    <row r="191" spans="2:7">
      <c r="B191" s="1" t="s">
        <v>2576</v>
      </c>
    </row>
  </sheetData>
  <mergeCells count="3">
    <mergeCell ref="B1:E1"/>
    <mergeCell ref="C3:C7"/>
    <mergeCell ref="D3:D7"/>
  </mergeCells>
  <hyperlinks>
    <hyperlink ref="A1" location="Index!A1" display="Index" xr:uid="{A61A20B7-DD00-40F4-8842-F900E069748D}"/>
  </hyperlink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06CAB-0724-495A-A465-43B3610469F7}">
  <sheetPr codeName="Sheet118"/>
  <dimension ref="A1:CB291"/>
  <sheetViews>
    <sheetView workbookViewId="0">
      <selection activeCell="B12" sqref="B12"/>
    </sheetView>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101</v>
      </c>
      <c r="C1" s="276"/>
      <c r="D1" s="276"/>
      <c r="E1" s="276"/>
    </row>
    <row r="3" spans="1:9" ht="14.5">
      <c r="B3" s="5" t="s">
        <v>101</v>
      </c>
      <c r="C3" s="277"/>
      <c r="D3" s="278"/>
    </row>
    <row r="4" spans="1:9" ht="14.5">
      <c r="B4" s="35" t="s">
        <v>999</v>
      </c>
      <c r="C4" s="277"/>
      <c r="D4" s="278"/>
    </row>
    <row r="5" spans="1:9" ht="14.5">
      <c r="B5" s="35" t="s">
        <v>140</v>
      </c>
      <c r="C5" s="277"/>
      <c r="D5" s="278"/>
    </row>
    <row r="6" spans="1:9" ht="14.5">
      <c r="B6" s="35" t="s">
        <v>901</v>
      </c>
      <c r="C6" s="277"/>
      <c r="D6" s="278"/>
    </row>
    <row r="7" spans="1:9" ht="14.5">
      <c r="B7" s="7" t="s">
        <v>1000</v>
      </c>
      <c r="C7" s="277"/>
      <c r="D7" s="278"/>
    </row>
    <row r="8" spans="1:9" ht="29">
      <c r="B8" s="7" t="s">
        <v>143</v>
      </c>
      <c r="C8" s="8" t="s">
        <v>144</v>
      </c>
      <c r="D8" s="8" t="s">
        <v>145</v>
      </c>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2831</v>
      </c>
      <c r="C15" s="11" t="s">
        <v>151</v>
      </c>
      <c r="D15" s="1" t="s">
        <v>440</v>
      </c>
      <c r="E15" s="1" t="s">
        <v>614</v>
      </c>
      <c r="F15" s="4">
        <v>29326</v>
      </c>
      <c r="G15" s="4">
        <v>1215.8900000000001</v>
      </c>
      <c r="H15" s="4">
        <v>4.2</v>
      </c>
    </row>
    <row r="16" spans="1:9">
      <c r="B16" s="1" t="s">
        <v>2826</v>
      </c>
      <c r="C16" s="11" t="s">
        <v>151</v>
      </c>
      <c r="D16" s="1" t="s">
        <v>440</v>
      </c>
      <c r="E16" s="1" t="s">
        <v>616</v>
      </c>
      <c r="F16" s="4">
        <v>18309</v>
      </c>
      <c r="G16" s="4">
        <v>540.94000000000005</v>
      </c>
      <c r="H16" s="4">
        <v>1.87</v>
      </c>
    </row>
    <row r="17" spans="2:8">
      <c r="B17" s="1" t="s">
        <v>3030</v>
      </c>
      <c r="C17" s="11" t="s">
        <v>151</v>
      </c>
      <c r="D17" s="1" t="s">
        <v>430</v>
      </c>
      <c r="E17" s="1" t="s">
        <v>469</v>
      </c>
      <c r="F17" s="4">
        <v>176656</v>
      </c>
      <c r="G17" s="4">
        <v>510.45</v>
      </c>
      <c r="H17" s="4">
        <v>1.76</v>
      </c>
    </row>
    <row r="18" spans="2:8">
      <c r="B18" s="1" t="s">
        <v>3130</v>
      </c>
      <c r="C18" s="11" t="s">
        <v>151</v>
      </c>
      <c r="D18" s="1" t="s">
        <v>461</v>
      </c>
      <c r="E18" s="1" t="s">
        <v>735</v>
      </c>
      <c r="F18" s="4">
        <v>871118</v>
      </c>
      <c r="G18" s="4">
        <v>496.45</v>
      </c>
      <c r="H18" s="4">
        <v>1.72</v>
      </c>
    </row>
    <row r="19" spans="2:8">
      <c r="B19" s="1" t="s">
        <v>2805</v>
      </c>
      <c r="C19" s="11" t="s">
        <v>151</v>
      </c>
      <c r="D19" s="1" t="s">
        <v>461</v>
      </c>
      <c r="E19" s="1" t="s">
        <v>630</v>
      </c>
      <c r="F19" s="4">
        <v>8892</v>
      </c>
      <c r="G19" s="4">
        <v>457.81</v>
      </c>
      <c r="H19" s="4">
        <v>1.58</v>
      </c>
    </row>
    <row r="20" spans="2:8">
      <c r="B20" s="1" t="s">
        <v>3024</v>
      </c>
      <c r="C20" s="11" t="s">
        <v>151</v>
      </c>
      <c r="D20" s="1" t="s">
        <v>446</v>
      </c>
      <c r="E20" s="1" t="s">
        <v>447</v>
      </c>
      <c r="F20" s="4">
        <v>9315</v>
      </c>
      <c r="G20" s="4">
        <v>456.71</v>
      </c>
      <c r="H20" s="4">
        <v>1.58</v>
      </c>
    </row>
    <row r="21" spans="2:8">
      <c r="B21" s="1" t="s">
        <v>3131</v>
      </c>
      <c r="C21" s="11" t="s">
        <v>151</v>
      </c>
      <c r="D21" s="1" t="s">
        <v>461</v>
      </c>
      <c r="E21" s="1" t="s">
        <v>736</v>
      </c>
      <c r="F21" s="4">
        <v>104759</v>
      </c>
      <c r="G21" s="4">
        <v>436.58</v>
      </c>
      <c r="H21" s="4">
        <v>1.51</v>
      </c>
    </row>
    <row r="22" spans="2:8">
      <c r="B22" s="1" t="s">
        <v>3225</v>
      </c>
      <c r="C22" s="11" t="s">
        <v>151</v>
      </c>
      <c r="D22" s="1" t="s">
        <v>430</v>
      </c>
      <c r="E22" s="1" t="s">
        <v>904</v>
      </c>
      <c r="F22" s="4">
        <v>47263</v>
      </c>
      <c r="G22" s="4">
        <v>432.15</v>
      </c>
      <c r="H22" s="4">
        <v>1.49</v>
      </c>
    </row>
    <row r="23" spans="2:8">
      <c r="B23" s="1" t="s">
        <v>3042</v>
      </c>
      <c r="C23" s="11" t="s">
        <v>151</v>
      </c>
      <c r="D23" s="1" t="s">
        <v>491</v>
      </c>
      <c r="E23" s="1" t="s">
        <v>492</v>
      </c>
      <c r="F23" s="4">
        <v>24451</v>
      </c>
      <c r="G23" s="4">
        <v>416.28</v>
      </c>
      <c r="H23" s="4">
        <v>1.44</v>
      </c>
    </row>
    <row r="24" spans="2:8">
      <c r="B24" s="1" t="s">
        <v>3020</v>
      </c>
      <c r="C24" s="11" t="s">
        <v>151</v>
      </c>
      <c r="D24" s="1" t="s">
        <v>435</v>
      </c>
      <c r="E24" s="1" t="s">
        <v>436</v>
      </c>
      <c r="F24" s="4">
        <v>92890</v>
      </c>
      <c r="G24" s="4">
        <v>410.62</v>
      </c>
      <c r="H24" s="4">
        <v>1.42</v>
      </c>
    </row>
    <row r="25" spans="2:8">
      <c r="B25" s="1" t="s">
        <v>3259</v>
      </c>
      <c r="C25" s="11" t="s">
        <v>151</v>
      </c>
      <c r="D25" s="1" t="s">
        <v>470</v>
      </c>
      <c r="E25" s="1" t="s">
        <v>978</v>
      </c>
      <c r="F25" s="4">
        <v>7808</v>
      </c>
      <c r="G25" s="4">
        <v>405.57</v>
      </c>
      <c r="H25" s="4">
        <v>1.4</v>
      </c>
    </row>
    <row r="26" spans="2:8">
      <c r="B26" s="1" t="s">
        <v>3218</v>
      </c>
      <c r="C26" s="11" t="s">
        <v>151</v>
      </c>
      <c r="D26" s="1" t="s">
        <v>430</v>
      </c>
      <c r="E26" s="1" t="s">
        <v>867</v>
      </c>
      <c r="F26" s="4">
        <v>40592</v>
      </c>
      <c r="G26" s="4">
        <v>399.71</v>
      </c>
      <c r="H26" s="4">
        <v>1.38</v>
      </c>
    </row>
    <row r="27" spans="2:8">
      <c r="B27" s="1" t="s">
        <v>3181</v>
      </c>
      <c r="C27" s="11" t="s">
        <v>151</v>
      </c>
      <c r="D27" s="1" t="s">
        <v>483</v>
      </c>
      <c r="E27" s="1" t="s">
        <v>808</v>
      </c>
      <c r="F27" s="4">
        <v>17406</v>
      </c>
      <c r="G27" s="4">
        <v>394.72</v>
      </c>
      <c r="H27" s="4">
        <v>1.36</v>
      </c>
    </row>
    <row r="28" spans="2:8">
      <c r="B28" s="1" t="s">
        <v>3184</v>
      </c>
      <c r="C28" s="11" t="s">
        <v>151</v>
      </c>
      <c r="D28" s="1" t="s">
        <v>483</v>
      </c>
      <c r="E28" s="1" t="s">
        <v>811</v>
      </c>
      <c r="F28" s="4">
        <v>27922</v>
      </c>
      <c r="G28" s="4">
        <v>380.3</v>
      </c>
      <c r="H28" s="4">
        <v>1.31</v>
      </c>
    </row>
    <row r="29" spans="2:8">
      <c r="B29" s="1" t="s">
        <v>3132</v>
      </c>
      <c r="C29" s="11" t="s">
        <v>151</v>
      </c>
      <c r="D29" s="1" t="s">
        <v>466</v>
      </c>
      <c r="E29" s="1" t="s">
        <v>737</v>
      </c>
      <c r="F29" s="4">
        <v>19129</v>
      </c>
      <c r="G29" s="4">
        <v>374.39</v>
      </c>
      <c r="H29" s="4">
        <v>1.29</v>
      </c>
    </row>
    <row r="30" spans="2:8">
      <c r="B30" s="1" t="s">
        <v>2821</v>
      </c>
      <c r="C30" s="11" t="s">
        <v>151</v>
      </c>
      <c r="D30" s="1" t="s">
        <v>497</v>
      </c>
      <c r="E30" s="1" t="s">
        <v>617</v>
      </c>
      <c r="F30" s="4">
        <v>3787</v>
      </c>
      <c r="G30" s="4">
        <v>358.91</v>
      </c>
      <c r="H30" s="4">
        <v>1.24</v>
      </c>
    </row>
    <row r="31" spans="2:8">
      <c r="B31" s="1" t="s">
        <v>3260</v>
      </c>
      <c r="C31" s="11" t="s">
        <v>151</v>
      </c>
      <c r="D31" s="1" t="s">
        <v>470</v>
      </c>
      <c r="E31" s="1" t="s">
        <v>979</v>
      </c>
      <c r="F31" s="4">
        <v>24970</v>
      </c>
      <c r="G31" s="4">
        <v>355.02</v>
      </c>
      <c r="H31" s="4">
        <v>1.23</v>
      </c>
    </row>
    <row r="32" spans="2:8">
      <c r="B32" s="1" t="s">
        <v>3133</v>
      </c>
      <c r="C32" s="11" t="s">
        <v>151</v>
      </c>
      <c r="D32" s="1" t="s">
        <v>461</v>
      </c>
      <c r="E32" s="1" t="s">
        <v>738</v>
      </c>
      <c r="F32" s="4">
        <v>912</v>
      </c>
      <c r="G32" s="4">
        <v>350.62</v>
      </c>
      <c r="H32" s="4">
        <v>1.21</v>
      </c>
    </row>
    <row r="33" spans="2:8">
      <c r="B33" s="1" t="s">
        <v>3135</v>
      </c>
      <c r="C33" s="11" t="s">
        <v>151</v>
      </c>
      <c r="D33" s="1" t="s">
        <v>559</v>
      </c>
      <c r="E33" s="1" t="s">
        <v>740</v>
      </c>
      <c r="F33" s="4">
        <v>37398</v>
      </c>
      <c r="G33" s="4">
        <v>347.22</v>
      </c>
      <c r="H33" s="4">
        <v>1.2</v>
      </c>
    </row>
    <row r="34" spans="2:8">
      <c r="B34" s="1" t="s">
        <v>2817</v>
      </c>
      <c r="C34" s="11" t="s">
        <v>151</v>
      </c>
      <c r="D34" s="1" t="s">
        <v>458</v>
      </c>
      <c r="E34" s="1" t="s">
        <v>459</v>
      </c>
      <c r="F34" s="4">
        <v>2961</v>
      </c>
      <c r="G34" s="4">
        <v>341.23</v>
      </c>
      <c r="H34" s="4">
        <v>1.18</v>
      </c>
    </row>
    <row r="35" spans="2:8">
      <c r="B35" s="1" t="s">
        <v>3049</v>
      </c>
      <c r="C35" s="11" t="s">
        <v>151</v>
      </c>
      <c r="D35" s="1" t="s">
        <v>430</v>
      </c>
      <c r="E35" s="1" t="s">
        <v>529</v>
      </c>
      <c r="F35" s="4">
        <v>475405</v>
      </c>
      <c r="G35" s="4">
        <v>339.06</v>
      </c>
      <c r="H35" s="4">
        <v>1.17</v>
      </c>
    </row>
    <row r="36" spans="2:8">
      <c r="B36" s="1" t="s">
        <v>3220</v>
      </c>
      <c r="C36" s="11" t="s">
        <v>151</v>
      </c>
      <c r="D36" s="1" t="s">
        <v>491</v>
      </c>
      <c r="E36" s="1" t="s">
        <v>877</v>
      </c>
      <c r="F36" s="4">
        <v>30182</v>
      </c>
      <c r="G36" s="4">
        <v>337.68</v>
      </c>
      <c r="H36" s="4">
        <v>1.17</v>
      </c>
    </row>
    <row r="37" spans="2:8">
      <c r="B37" s="1" t="s">
        <v>3136</v>
      </c>
      <c r="C37" s="11" t="s">
        <v>151</v>
      </c>
      <c r="D37" s="1" t="s">
        <v>741</v>
      </c>
      <c r="E37" s="1" t="s">
        <v>742</v>
      </c>
      <c r="F37" s="4">
        <v>205335</v>
      </c>
      <c r="G37" s="4">
        <v>319.17</v>
      </c>
      <c r="H37" s="4">
        <v>1.1000000000000001</v>
      </c>
    </row>
    <row r="38" spans="2:8">
      <c r="B38" s="1" t="s">
        <v>3217</v>
      </c>
      <c r="C38" s="11" t="s">
        <v>151</v>
      </c>
      <c r="D38" s="1" t="s">
        <v>863</v>
      </c>
      <c r="E38" s="1" t="s">
        <v>864</v>
      </c>
      <c r="F38" s="4">
        <v>19034</v>
      </c>
      <c r="G38" s="4">
        <v>318.63</v>
      </c>
      <c r="H38" s="4">
        <v>1.1000000000000001</v>
      </c>
    </row>
    <row r="39" spans="2:8">
      <c r="B39" s="1" t="s">
        <v>3262</v>
      </c>
      <c r="C39" s="11" t="s">
        <v>151</v>
      </c>
      <c r="D39" s="1" t="s">
        <v>564</v>
      </c>
      <c r="E39" s="1" t="s">
        <v>981</v>
      </c>
      <c r="F39" s="4">
        <v>37980</v>
      </c>
      <c r="G39" s="4">
        <v>312.08</v>
      </c>
      <c r="H39" s="4">
        <v>1.08</v>
      </c>
    </row>
    <row r="40" spans="2:8">
      <c r="B40" s="1" t="s">
        <v>3270</v>
      </c>
      <c r="C40" s="11" t="s">
        <v>151</v>
      </c>
      <c r="D40" s="1" t="s">
        <v>863</v>
      </c>
      <c r="E40" s="1" t="s">
        <v>1001</v>
      </c>
      <c r="F40" s="4">
        <v>17405</v>
      </c>
      <c r="G40" s="4">
        <v>311.93</v>
      </c>
      <c r="H40" s="4">
        <v>1.08</v>
      </c>
    </row>
    <row r="41" spans="2:8">
      <c r="B41" s="1" t="s">
        <v>3226</v>
      </c>
      <c r="C41" s="11" t="s">
        <v>151</v>
      </c>
      <c r="D41" s="1" t="s">
        <v>430</v>
      </c>
      <c r="E41" s="1" t="s">
        <v>905</v>
      </c>
      <c r="F41" s="4">
        <v>1260276</v>
      </c>
      <c r="G41" s="4">
        <v>291.75</v>
      </c>
      <c r="H41" s="4">
        <v>1.01</v>
      </c>
    </row>
    <row r="42" spans="2:8">
      <c r="B42" s="1" t="s">
        <v>3185</v>
      </c>
      <c r="C42" s="11" t="s">
        <v>151</v>
      </c>
      <c r="D42" s="1" t="s">
        <v>483</v>
      </c>
      <c r="E42" s="1" t="s">
        <v>812</v>
      </c>
      <c r="F42" s="4">
        <v>20061</v>
      </c>
      <c r="G42" s="4">
        <v>286.14999999999998</v>
      </c>
      <c r="H42" s="4">
        <v>0.99</v>
      </c>
    </row>
    <row r="43" spans="2:8">
      <c r="B43" s="1" t="s">
        <v>3124</v>
      </c>
      <c r="C43" s="11" t="s">
        <v>151</v>
      </c>
      <c r="D43" s="1" t="s">
        <v>520</v>
      </c>
      <c r="E43" s="1" t="s">
        <v>717</v>
      </c>
      <c r="F43" s="4">
        <v>10418</v>
      </c>
      <c r="G43" s="4">
        <v>282.93</v>
      </c>
      <c r="H43" s="4">
        <v>0.98</v>
      </c>
    </row>
    <row r="44" spans="2:8">
      <c r="B44" s="1" t="s">
        <v>3137</v>
      </c>
      <c r="C44" s="11" t="s">
        <v>151</v>
      </c>
      <c r="D44" s="1" t="s">
        <v>435</v>
      </c>
      <c r="E44" s="1" t="s">
        <v>743</v>
      </c>
      <c r="F44" s="4">
        <v>1981433</v>
      </c>
      <c r="G44" s="4">
        <v>277.2</v>
      </c>
      <c r="H44" s="4">
        <v>0.96</v>
      </c>
    </row>
    <row r="45" spans="2:8">
      <c r="B45" s="1" t="s">
        <v>3215</v>
      </c>
      <c r="C45" s="11" t="s">
        <v>151</v>
      </c>
      <c r="D45" s="1" t="s">
        <v>500</v>
      </c>
      <c r="E45" s="1" t="s">
        <v>859</v>
      </c>
      <c r="F45" s="4">
        <v>64356</v>
      </c>
      <c r="G45" s="4">
        <v>273.16000000000003</v>
      </c>
      <c r="H45" s="4">
        <v>0.94</v>
      </c>
    </row>
    <row r="46" spans="2:8">
      <c r="B46" s="1" t="s">
        <v>3271</v>
      </c>
      <c r="C46" s="11" t="s">
        <v>151</v>
      </c>
      <c r="D46" s="1" t="s">
        <v>456</v>
      </c>
      <c r="E46" s="1" t="s">
        <v>1002</v>
      </c>
      <c r="F46" s="4">
        <v>27423</v>
      </c>
      <c r="G46" s="4">
        <v>272.86</v>
      </c>
      <c r="H46" s="4">
        <v>0.94</v>
      </c>
    </row>
    <row r="47" spans="2:8">
      <c r="B47" s="1" t="s">
        <v>3109</v>
      </c>
      <c r="C47" s="11" t="s">
        <v>151</v>
      </c>
      <c r="D47" s="1" t="s">
        <v>442</v>
      </c>
      <c r="E47" s="1" t="s">
        <v>699</v>
      </c>
      <c r="F47" s="4">
        <v>68917</v>
      </c>
      <c r="G47" s="4">
        <v>271.43</v>
      </c>
      <c r="H47" s="4">
        <v>0.94</v>
      </c>
    </row>
    <row r="48" spans="2:8">
      <c r="B48" s="1" t="s">
        <v>3114</v>
      </c>
      <c r="C48" s="11" t="s">
        <v>151</v>
      </c>
      <c r="D48" s="1" t="s">
        <v>485</v>
      </c>
      <c r="E48" s="1" t="s">
        <v>705</v>
      </c>
      <c r="F48" s="4">
        <v>40246</v>
      </c>
      <c r="G48" s="4">
        <v>259.51</v>
      </c>
      <c r="H48" s="4">
        <v>0.9</v>
      </c>
    </row>
    <row r="49" spans="2:8">
      <c r="B49" s="1" t="s">
        <v>872</v>
      </c>
      <c r="C49" s="11" t="s">
        <v>151</v>
      </c>
      <c r="D49" s="1" t="s">
        <v>456</v>
      </c>
      <c r="E49" s="1" t="s">
        <v>873</v>
      </c>
      <c r="F49" s="4">
        <v>98133</v>
      </c>
      <c r="G49" s="4">
        <v>257.39999999999998</v>
      </c>
      <c r="H49" s="4">
        <v>0.89</v>
      </c>
    </row>
    <row r="50" spans="2:8">
      <c r="B50" s="1" t="s">
        <v>745</v>
      </c>
      <c r="C50" s="11" t="s">
        <v>151</v>
      </c>
      <c r="D50" s="1" t="s">
        <v>552</v>
      </c>
      <c r="E50" s="1" t="s">
        <v>746</v>
      </c>
      <c r="F50" s="4">
        <v>256079</v>
      </c>
      <c r="G50" s="4">
        <v>257.02999999999997</v>
      </c>
      <c r="H50" s="4">
        <v>0.89</v>
      </c>
    </row>
    <row r="51" spans="2:8">
      <c r="B51" s="1" t="s">
        <v>3272</v>
      </c>
      <c r="C51" s="11" t="s">
        <v>151</v>
      </c>
      <c r="D51" s="1" t="s">
        <v>456</v>
      </c>
      <c r="E51" s="1" t="s">
        <v>1003</v>
      </c>
      <c r="F51" s="4">
        <v>98477</v>
      </c>
      <c r="G51" s="4">
        <v>253.97</v>
      </c>
      <c r="H51" s="4">
        <v>0.88</v>
      </c>
    </row>
    <row r="52" spans="2:8">
      <c r="B52" s="1" t="s">
        <v>3186</v>
      </c>
      <c r="C52" s="11" t="s">
        <v>151</v>
      </c>
      <c r="D52" s="1" t="s">
        <v>483</v>
      </c>
      <c r="E52" s="1" t="s">
        <v>813</v>
      </c>
      <c r="F52" s="4">
        <v>10805</v>
      </c>
      <c r="G52" s="4">
        <v>245.8</v>
      </c>
      <c r="H52" s="4">
        <v>0.85</v>
      </c>
    </row>
    <row r="53" spans="2:8">
      <c r="B53" s="1" t="s">
        <v>3141</v>
      </c>
      <c r="C53" s="11" t="s">
        <v>151</v>
      </c>
      <c r="D53" s="1" t="s">
        <v>466</v>
      </c>
      <c r="E53" s="1" t="s">
        <v>749</v>
      </c>
      <c r="F53" s="4">
        <v>7667</v>
      </c>
      <c r="G53" s="4">
        <v>240.85</v>
      </c>
      <c r="H53" s="4">
        <v>0.83</v>
      </c>
    </row>
    <row r="54" spans="2:8">
      <c r="B54" s="1" t="s">
        <v>3121</v>
      </c>
      <c r="C54" s="11" t="s">
        <v>151</v>
      </c>
      <c r="D54" s="1" t="s">
        <v>497</v>
      </c>
      <c r="E54" s="1" t="s">
        <v>714</v>
      </c>
      <c r="F54" s="4">
        <v>13054</v>
      </c>
      <c r="G54" s="4">
        <v>239.03</v>
      </c>
      <c r="H54" s="4">
        <v>0.83</v>
      </c>
    </row>
    <row r="55" spans="2:8">
      <c r="B55" s="1" t="s">
        <v>3142</v>
      </c>
      <c r="C55" s="11" t="s">
        <v>151</v>
      </c>
      <c r="D55" s="1" t="s">
        <v>489</v>
      </c>
      <c r="E55" s="1" t="s">
        <v>750</v>
      </c>
      <c r="F55" s="4">
        <v>13393</v>
      </c>
      <c r="G55" s="4">
        <v>237.22</v>
      </c>
      <c r="H55" s="4">
        <v>0.82</v>
      </c>
    </row>
    <row r="56" spans="2:8">
      <c r="B56" s="1" t="s">
        <v>3273</v>
      </c>
      <c r="C56" s="11" t="s">
        <v>151</v>
      </c>
      <c r="D56" s="1" t="s">
        <v>497</v>
      </c>
      <c r="E56" s="1" t="s">
        <v>1004</v>
      </c>
      <c r="F56" s="4">
        <v>4428</v>
      </c>
      <c r="G56" s="4">
        <v>233.24</v>
      </c>
      <c r="H56" s="4">
        <v>0.81</v>
      </c>
    </row>
    <row r="57" spans="2:8">
      <c r="B57" s="1" t="s">
        <v>3187</v>
      </c>
      <c r="C57" s="11" t="s">
        <v>151</v>
      </c>
      <c r="D57" s="1" t="s">
        <v>483</v>
      </c>
      <c r="E57" s="1" t="s">
        <v>814</v>
      </c>
      <c r="F57" s="4">
        <v>4199</v>
      </c>
      <c r="G57" s="4">
        <v>230.86</v>
      </c>
      <c r="H57" s="4">
        <v>0.8</v>
      </c>
    </row>
    <row r="58" spans="2:8">
      <c r="B58" s="1" t="s">
        <v>3143</v>
      </c>
      <c r="C58" s="11" t="s">
        <v>151</v>
      </c>
      <c r="D58" s="1" t="s">
        <v>444</v>
      </c>
      <c r="E58" s="1" t="s">
        <v>751</v>
      </c>
      <c r="F58" s="4">
        <v>38683</v>
      </c>
      <c r="G58" s="4">
        <v>230.18</v>
      </c>
      <c r="H58" s="4">
        <v>0.8</v>
      </c>
    </row>
    <row r="59" spans="2:8">
      <c r="B59" s="1" t="s">
        <v>3250</v>
      </c>
      <c r="C59" s="11" t="s">
        <v>151</v>
      </c>
      <c r="D59" s="1" t="s">
        <v>483</v>
      </c>
      <c r="E59" s="1" t="s">
        <v>955</v>
      </c>
      <c r="F59" s="4">
        <v>51219</v>
      </c>
      <c r="G59" s="4">
        <v>219.55</v>
      </c>
      <c r="H59" s="4">
        <v>0.76</v>
      </c>
    </row>
    <row r="60" spans="2:8">
      <c r="B60" s="1" t="s">
        <v>3034</v>
      </c>
      <c r="C60" s="11" t="s">
        <v>151</v>
      </c>
      <c r="D60" s="1" t="s">
        <v>475</v>
      </c>
      <c r="E60" s="1" t="s">
        <v>476</v>
      </c>
      <c r="F60" s="4">
        <v>248050</v>
      </c>
      <c r="G60" s="4">
        <v>218.26</v>
      </c>
      <c r="H60" s="4">
        <v>0.75</v>
      </c>
    </row>
    <row r="61" spans="2:8">
      <c r="B61" s="1" t="s">
        <v>1005</v>
      </c>
      <c r="C61" s="11" t="s">
        <v>151</v>
      </c>
      <c r="D61" s="1" t="s">
        <v>461</v>
      </c>
      <c r="E61" s="1" t="s">
        <v>1006</v>
      </c>
      <c r="F61" s="4">
        <v>6876</v>
      </c>
      <c r="G61" s="4">
        <v>215.96</v>
      </c>
      <c r="H61" s="4">
        <v>0.75</v>
      </c>
    </row>
    <row r="62" spans="2:8">
      <c r="B62" s="1" t="s">
        <v>3274</v>
      </c>
      <c r="C62" s="11" t="s">
        <v>151</v>
      </c>
      <c r="D62" s="1" t="s">
        <v>470</v>
      </c>
      <c r="E62" s="1" t="s">
        <v>1007</v>
      </c>
      <c r="F62" s="4">
        <v>9496</v>
      </c>
      <c r="G62" s="4">
        <v>215.69</v>
      </c>
      <c r="H62" s="4">
        <v>0.75</v>
      </c>
    </row>
    <row r="63" spans="2:8">
      <c r="B63" s="1" t="s">
        <v>3213</v>
      </c>
      <c r="C63" s="11" t="s">
        <v>151</v>
      </c>
      <c r="D63" s="1" t="s">
        <v>432</v>
      </c>
      <c r="E63" s="1" t="s">
        <v>857</v>
      </c>
      <c r="F63" s="4">
        <v>59170</v>
      </c>
      <c r="G63" s="4">
        <v>214.96</v>
      </c>
      <c r="H63" s="4">
        <v>0.74</v>
      </c>
    </row>
    <row r="64" spans="2:8">
      <c r="B64" s="1" t="s">
        <v>3188</v>
      </c>
      <c r="C64" s="11" t="s">
        <v>151</v>
      </c>
      <c r="D64" s="1" t="s">
        <v>458</v>
      </c>
      <c r="E64" s="1" t="s">
        <v>815</v>
      </c>
      <c r="F64" s="4">
        <v>18100</v>
      </c>
      <c r="G64" s="4">
        <v>213</v>
      </c>
      <c r="H64" s="4">
        <v>0.74</v>
      </c>
    </row>
    <row r="65" spans="2:8">
      <c r="B65" s="1" t="s">
        <v>3275</v>
      </c>
      <c r="C65" s="11" t="s">
        <v>151</v>
      </c>
      <c r="D65" s="1" t="s">
        <v>499</v>
      </c>
      <c r="E65" s="1" t="s">
        <v>1008</v>
      </c>
      <c r="F65" s="4">
        <v>103751</v>
      </c>
      <c r="G65" s="4">
        <v>212.04</v>
      </c>
      <c r="H65" s="4">
        <v>0.73</v>
      </c>
    </row>
    <row r="66" spans="2:8">
      <c r="B66" s="1" t="s">
        <v>865</v>
      </c>
      <c r="C66" s="11" t="s">
        <v>151</v>
      </c>
      <c r="D66" s="1" t="s">
        <v>430</v>
      </c>
      <c r="E66" s="1" t="s">
        <v>866</v>
      </c>
      <c r="F66" s="4">
        <v>25361</v>
      </c>
      <c r="G66" s="4">
        <v>211.26</v>
      </c>
      <c r="H66" s="4">
        <v>0.73</v>
      </c>
    </row>
    <row r="67" spans="2:8">
      <c r="B67" s="1" t="s">
        <v>3265</v>
      </c>
      <c r="C67" s="11" t="s">
        <v>151</v>
      </c>
      <c r="D67" s="1" t="s">
        <v>432</v>
      </c>
      <c r="E67" s="1" t="s">
        <v>984</v>
      </c>
      <c r="F67" s="4">
        <v>4941</v>
      </c>
      <c r="G67" s="4">
        <v>206.97</v>
      </c>
      <c r="H67" s="4">
        <v>0.72</v>
      </c>
    </row>
    <row r="68" spans="2:8">
      <c r="B68" s="1" t="s">
        <v>2814</v>
      </c>
      <c r="C68" s="11" t="s">
        <v>151</v>
      </c>
      <c r="D68" s="1" t="s">
        <v>440</v>
      </c>
      <c r="E68" s="1" t="s">
        <v>620</v>
      </c>
      <c r="F68" s="4">
        <v>18646</v>
      </c>
      <c r="G68" s="4">
        <v>205.95</v>
      </c>
      <c r="H68" s="4">
        <v>0.71</v>
      </c>
    </row>
    <row r="69" spans="2:8">
      <c r="B69" s="1" t="s">
        <v>3189</v>
      </c>
      <c r="C69" s="11" t="s">
        <v>151</v>
      </c>
      <c r="D69" s="1" t="s">
        <v>458</v>
      </c>
      <c r="E69" s="1" t="s">
        <v>816</v>
      </c>
      <c r="F69" s="4">
        <v>16351</v>
      </c>
      <c r="G69" s="4">
        <v>203.68</v>
      </c>
      <c r="H69" s="4">
        <v>0.7</v>
      </c>
    </row>
    <row r="70" spans="2:8">
      <c r="B70" s="1" t="s">
        <v>2820</v>
      </c>
      <c r="C70" s="11" t="s">
        <v>151</v>
      </c>
      <c r="D70" s="1" t="s">
        <v>450</v>
      </c>
      <c r="E70" s="1" t="s">
        <v>451</v>
      </c>
      <c r="F70" s="4">
        <v>5618</v>
      </c>
      <c r="G70" s="4">
        <v>197.67</v>
      </c>
      <c r="H70" s="4">
        <v>0.68</v>
      </c>
    </row>
    <row r="71" spans="2:8">
      <c r="B71" s="1" t="s">
        <v>3276</v>
      </c>
      <c r="C71" s="11" t="s">
        <v>151</v>
      </c>
      <c r="D71" s="1" t="s">
        <v>928</v>
      </c>
      <c r="E71" s="1" t="s">
        <v>1009</v>
      </c>
      <c r="F71" s="4">
        <v>9451</v>
      </c>
      <c r="G71" s="4">
        <v>194.68</v>
      </c>
      <c r="H71" s="4">
        <v>0.67</v>
      </c>
    </row>
    <row r="72" spans="2:8">
      <c r="B72" s="1" t="s">
        <v>3145</v>
      </c>
      <c r="C72" s="11" t="s">
        <v>151</v>
      </c>
      <c r="D72" s="1" t="s">
        <v>444</v>
      </c>
      <c r="E72" s="1" t="s">
        <v>753</v>
      </c>
      <c r="F72" s="4">
        <v>13641</v>
      </c>
      <c r="G72" s="4">
        <v>193.74</v>
      </c>
      <c r="H72" s="4">
        <v>0.67</v>
      </c>
    </row>
    <row r="73" spans="2:8">
      <c r="B73" s="1" t="s">
        <v>823</v>
      </c>
      <c r="C73" s="11" t="s">
        <v>151</v>
      </c>
      <c r="D73" s="1" t="s">
        <v>483</v>
      </c>
      <c r="E73" s="1" t="s">
        <v>824</v>
      </c>
      <c r="F73" s="4">
        <v>8119</v>
      </c>
      <c r="G73" s="4">
        <v>192.87</v>
      </c>
      <c r="H73" s="4">
        <v>0.67</v>
      </c>
    </row>
    <row r="74" spans="2:8">
      <c r="B74" s="1" t="s">
        <v>2800</v>
      </c>
      <c r="C74" s="11" t="s">
        <v>151</v>
      </c>
      <c r="D74" s="1" t="s">
        <v>489</v>
      </c>
      <c r="E74" s="1" t="s">
        <v>629</v>
      </c>
      <c r="F74" s="4">
        <v>10679</v>
      </c>
      <c r="G74" s="4">
        <v>188.24</v>
      </c>
      <c r="H74" s="4">
        <v>0.65</v>
      </c>
    </row>
    <row r="75" spans="2:8">
      <c r="B75" s="1" t="s">
        <v>3277</v>
      </c>
      <c r="C75" s="11" t="s">
        <v>151</v>
      </c>
      <c r="D75" s="1" t="s">
        <v>928</v>
      </c>
      <c r="E75" s="1" t="s">
        <v>1010</v>
      </c>
      <c r="F75" s="4">
        <v>42374</v>
      </c>
      <c r="G75" s="4">
        <v>187.89</v>
      </c>
      <c r="H75" s="4">
        <v>0.65</v>
      </c>
    </row>
    <row r="76" spans="2:8">
      <c r="B76" s="1" t="s">
        <v>2810</v>
      </c>
      <c r="C76" s="11" t="s">
        <v>151</v>
      </c>
      <c r="D76" s="1" t="s">
        <v>454</v>
      </c>
      <c r="E76" s="1" t="s">
        <v>455</v>
      </c>
      <c r="F76" s="4">
        <v>39142</v>
      </c>
      <c r="G76" s="4">
        <v>186.37</v>
      </c>
      <c r="H76" s="4">
        <v>0.64</v>
      </c>
    </row>
    <row r="77" spans="2:8">
      <c r="B77" s="1" t="s">
        <v>1011</v>
      </c>
      <c r="C77" s="11" t="s">
        <v>151</v>
      </c>
      <c r="D77" s="1" t="s">
        <v>456</v>
      </c>
      <c r="E77" s="1" t="s">
        <v>1012</v>
      </c>
      <c r="F77" s="4">
        <v>152875</v>
      </c>
      <c r="G77" s="4">
        <v>186.16</v>
      </c>
      <c r="H77" s="4">
        <v>0.64</v>
      </c>
    </row>
    <row r="78" spans="2:8">
      <c r="B78" s="1" t="s">
        <v>3107</v>
      </c>
      <c r="C78" s="11" t="s">
        <v>151</v>
      </c>
      <c r="D78" s="1" t="s">
        <v>444</v>
      </c>
      <c r="E78" s="1" t="s">
        <v>697</v>
      </c>
      <c r="F78" s="4">
        <v>227034</v>
      </c>
      <c r="G78" s="4">
        <v>179.06</v>
      </c>
      <c r="H78" s="4">
        <v>0.62</v>
      </c>
    </row>
    <row r="79" spans="2:8">
      <c r="B79" s="1" t="s">
        <v>3263</v>
      </c>
      <c r="C79" s="11" t="s">
        <v>151</v>
      </c>
      <c r="D79" s="1" t="s">
        <v>466</v>
      </c>
      <c r="E79" s="1" t="s">
        <v>982</v>
      </c>
      <c r="F79" s="4">
        <v>145</v>
      </c>
      <c r="G79" s="4">
        <v>178.96</v>
      </c>
      <c r="H79" s="4">
        <v>0.62</v>
      </c>
    </row>
    <row r="80" spans="2:8">
      <c r="B80" s="1" t="s">
        <v>3214</v>
      </c>
      <c r="C80" s="11" t="s">
        <v>151</v>
      </c>
      <c r="D80" s="1" t="s">
        <v>432</v>
      </c>
      <c r="E80" s="1" t="s">
        <v>858</v>
      </c>
      <c r="F80" s="4">
        <v>61145</v>
      </c>
      <c r="G80" s="4">
        <v>175.24</v>
      </c>
      <c r="H80" s="4">
        <v>0.61</v>
      </c>
    </row>
    <row r="81" spans="2:8">
      <c r="B81" s="1" t="s">
        <v>3197</v>
      </c>
      <c r="C81" s="11" t="s">
        <v>151</v>
      </c>
      <c r="D81" s="1" t="s">
        <v>568</v>
      </c>
      <c r="E81" s="1" t="s">
        <v>828</v>
      </c>
      <c r="F81" s="4">
        <v>452</v>
      </c>
      <c r="G81" s="4">
        <v>172.64</v>
      </c>
      <c r="H81" s="4">
        <v>0.6</v>
      </c>
    </row>
    <row r="82" spans="2:8">
      <c r="B82" s="1" t="s">
        <v>3278</v>
      </c>
      <c r="C82" s="11" t="s">
        <v>151</v>
      </c>
      <c r="D82" s="1" t="s">
        <v>470</v>
      </c>
      <c r="E82" s="1" t="s">
        <v>1013</v>
      </c>
      <c r="F82" s="4">
        <v>1709</v>
      </c>
      <c r="G82" s="4">
        <v>170.28</v>
      </c>
      <c r="H82" s="4">
        <v>0.59</v>
      </c>
    </row>
    <row r="83" spans="2:8">
      <c r="B83" s="1" t="s">
        <v>3041</v>
      </c>
      <c r="C83" s="11" t="s">
        <v>151</v>
      </c>
      <c r="D83" s="1" t="s">
        <v>489</v>
      </c>
      <c r="E83" s="1" t="s">
        <v>490</v>
      </c>
      <c r="F83" s="4">
        <v>12105</v>
      </c>
      <c r="G83" s="4">
        <v>165.74</v>
      </c>
      <c r="H83" s="4">
        <v>0.56999999999999995</v>
      </c>
    </row>
    <row r="84" spans="2:8">
      <c r="B84" s="1" t="s">
        <v>3279</v>
      </c>
      <c r="C84" s="11" t="s">
        <v>151</v>
      </c>
      <c r="D84" s="1" t="s">
        <v>435</v>
      </c>
      <c r="E84" s="1" t="s">
        <v>1014</v>
      </c>
      <c r="F84" s="4">
        <v>8428</v>
      </c>
      <c r="G84" s="4">
        <v>165.61</v>
      </c>
      <c r="H84" s="4">
        <v>0.56999999999999995</v>
      </c>
    </row>
    <row r="85" spans="2:8">
      <c r="B85" s="1" t="s">
        <v>3198</v>
      </c>
      <c r="C85" s="11" t="s">
        <v>151</v>
      </c>
      <c r="D85" s="1" t="s">
        <v>497</v>
      </c>
      <c r="E85" s="1" t="s">
        <v>829</v>
      </c>
      <c r="F85" s="4">
        <v>4621</v>
      </c>
      <c r="G85" s="4">
        <v>164</v>
      </c>
      <c r="H85" s="4">
        <v>0.56999999999999995</v>
      </c>
    </row>
    <row r="86" spans="2:8">
      <c r="B86" s="1" t="s">
        <v>3280</v>
      </c>
      <c r="C86" s="11" t="s">
        <v>151</v>
      </c>
      <c r="D86" s="1" t="s">
        <v>475</v>
      </c>
      <c r="E86" s="1" t="s">
        <v>1015</v>
      </c>
      <c r="F86" s="4">
        <v>9047</v>
      </c>
      <c r="G86" s="4">
        <v>163.04</v>
      </c>
      <c r="H86" s="4">
        <v>0.56000000000000005</v>
      </c>
    </row>
    <row r="87" spans="2:8">
      <c r="B87" s="1" t="s">
        <v>3200</v>
      </c>
      <c r="C87" s="11" t="s">
        <v>151</v>
      </c>
      <c r="D87" s="1" t="s">
        <v>485</v>
      </c>
      <c r="E87" s="1" t="s">
        <v>831</v>
      </c>
      <c r="F87" s="4">
        <v>5813</v>
      </c>
      <c r="G87" s="4">
        <v>161.31</v>
      </c>
      <c r="H87" s="4">
        <v>0.56000000000000005</v>
      </c>
    </row>
    <row r="88" spans="2:8">
      <c r="B88" s="1" t="s">
        <v>3281</v>
      </c>
      <c r="C88" s="11" t="s">
        <v>151</v>
      </c>
      <c r="D88" s="1" t="s">
        <v>461</v>
      </c>
      <c r="E88" s="1" t="s">
        <v>1016</v>
      </c>
      <c r="F88" s="4">
        <v>1212</v>
      </c>
      <c r="G88" s="4">
        <v>158.99</v>
      </c>
      <c r="H88" s="4">
        <v>0.55000000000000004</v>
      </c>
    </row>
    <row r="89" spans="2:8">
      <c r="B89" s="1" t="s">
        <v>3123</v>
      </c>
      <c r="C89" s="11" t="s">
        <v>151</v>
      </c>
      <c r="D89" s="1" t="s">
        <v>499</v>
      </c>
      <c r="E89" s="1" t="s">
        <v>716</v>
      </c>
      <c r="F89" s="4">
        <v>22946</v>
      </c>
      <c r="G89" s="4">
        <v>157.19999999999999</v>
      </c>
      <c r="H89" s="4">
        <v>0.54</v>
      </c>
    </row>
    <row r="90" spans="2:8">
      <c r="B90" s="1" t="s">
        <v>3264</v>
      </c>
      <c r="C90" s="11" t="s">
        <v>151</v>
      </c>
      <c r="D90" s="1" t="s">
        <v>554</v>
      </c>
      <c r="E90" s="1" t="s">
        <v>983</v>
      </c>
      <c r="F90" s="4">
        <v>3003</v>
      </c>
      <c r="G90" s="4">
        <v>155.29</v>
      </c>
      <c r="H90" s="4">
        <v>0.54</v>
      </c>
    </row>
    <row r="91" spans="2:8">
      <c r="B91" s="1" t="s">
        <v>3282</v>
      </c>
      <c r="C91" s="11" t="s">
        <v>151</v>
      </c>
      <c r="D91" s="1" t="s">
        <v>487</v>
      </c>
      <c r="E91" s="1" t="s">
        <v>1017</v>
      </c>
      <c r="F91" s="4">
        <v>19908</v>
      </c>
      <c r="G91" s="4">
        <v>153.94999999999999</v>
      </c>
      <c r="H91" s="4">
        <v>0.53</v>
      </c>
    </row>
    <row r="92" spans="2:8">
      <c r="B92" s="1" t="s">
        <v>3251</v>
      </c>
      <c r="C92" s="11" t="s">
        <v>151</v>
      </c>
      <c r="D92" s="1" t="s">
        <v>483</v>
      </c>
      <c r="E92" s="1" t="s">
        <v>956</v>
      </c>
      <c r="F92" s="4">
        <v>9967</v>
      </c>
      <c r="G92" s="4">
        <v>151.94</v>
      </c>
      <c r="H92" s="4">
        <v>0.53</v>
      </c>
    </row>
    <row r="93" spans="2:8">
      <c r="B93" s="1" t="s">
        <v>3039</v>
      </c>
      <c r="C93" s="11" t="s">
        <v>151</v>
      </c>
      <c r="D93" s="1" t="s">
        <v>485</v>
      </c>
      <c r="E93" s="1" t="s">
        <v>486</v>
      </c>
      <c r="F93" s="4">
        <v>8483</v>
      </c>
      <c r="G93" s="4">
        <v>148.76</v>
      </c>
      <c r="H93" s="4">
        <v>0.51</v>
      </c>
    </row>
    <row r="94" spans="2:8">
      <c r="B94" s="1" t="s">
        <v>3283</v>
      </c>
      <c r="C94" s="11" t="s">
        <v>151</v>
      </c>
      <c r="D94" s="1" t="s">
        <v>458</v>
      </c>
      <c r="E94" s="1" t="s">
        <v>1018</v>
      </c>
      <c r="F94" s="4">
        <v>9310</v>
      </c>
      <c r="G94" s="4">
        <v>147.94</v>
      </c>
      <c r="H94" s="4">
        <v>0.51</v>
      </c>
    </row>
    <row r="95" spans="2:8">
      <c r="B95" s="1" t="s">
        <v>3040</v>
      </c>
      <c r="C95" s="11" t="s">
        <v>151</v>
      </c>
      <c r="D95" s="1" t="s">
        <v>487</v>
      </c>
      <c r="E95" s="1" t="s">
        <v>488</v>
      </c>
      <c r="F95" s="4">
        <v>53780</v>
      </c>
      <c r="G95" s="4">
        <v>145.77000000000001</v>
      </c>
      <c r="H95" s="4">
        <v>0.5</v>
      </c>
    </row>
    <row r="96" spans="2:8">
      <c r="B96" s="1" t="s">
        <v>3151</v>
      </c>
      <c r="C96" s="11" t="s">
        <v>151</v>
      </c>
      <c r="D96" s="1" t="s">
        <v>489</v>
      </c>
      <c r="E96" s="1" t="s">
        <v>759</v>
      </c>
      <c r="F96" s="4">
        <v>8447</v>
      </c>
      <c r="G96" s="4">
        <v>144.19999999999999</v>
      </c>
      <c r="H96" s="4">
        <v>0.5</v>
      </c>
    </row>
    <row r="97" spans="2:8">
      <c r="B97" s="1" t="s">
        <v>3261</v>
      </c>
      <c r="C97" s="11" t="s">
        <v>151</v>
      </c>
      <c r="D97" s="1" t="s">
        <v>432</v>
      </c>
      <c r="E97" s="1" t="s">
        <v>980</v>
      </c>
      <c r="F97" s="4">
        <v>47483</v>
      </c>
      <c r="G97" s="4">
        <v>144.18</v>
      </c>
      <c r="H97" s="4">
        <v>0.5</v>
      </c>
    </row>
    <row r="98" spans="2:8">
      <c r="B98" s="1" t="s">
        <v>3152</v>
      </c>
      <c r="C98" s="11" t="s">
        <v>151</v>
      </c>
      <c r="D98" s="1" t="s">
        <v>466</v>
      </c>
      <c r="E98" s="1" t="s">
        <v>760</v>
      </c>
      <c r="F98" s="4">
        <v>13036</v>
      </c>
      <c r="G98" s="4">
        <v>143.62</v>
      </c>
      <c r="H98" s="4">
        <v>0.5</v>
      </c>
    </row>
    <row r="99" spans="2:8">
      <c r="B99" s="1" t="s">
        <v>3284</v>
      </c>
      <c r="C99" s="11" t="s">
        <v>151</v>
      </c>
      <c r="D99" s="1" t="s">
        <v>863</v>
      </c>
      <c r="E99" s="1" t="s">
        <v>1019</v>
      </c>
      <c r="F99" s="4">
        <v>28281</v>
      </c>
      <c r="G99" s="4">
        <v>142.52000000000001</v>
      </c>
      <c r="H99" s="4">
        <v>0.49</v>
      </c>
    </row>
    <row r="100" spans="2:8">
      <c r="B100" s="1" t="s">
        <v>2824</v>
      </c>
      <c r="C100" s="11" t="s">
        <v>151</v>
      </c>
      <c r="D100" s="1" t="s">
        <v>440</v>
      </c>
      <c r="E100" s="1" t="s">
        <v>618</v>
      </c>
      <c r="F100" s="4">
        <v>12779</v>
      </c>
      <c r="G100" s="4">
        <v>140.59</v>
      </c>
      <c r="H100" s="4">
        <v>0.49</v>
      </c>
    </row>
    <row r="101" spans="2:8">
      <c r="B101" s="1" t="s">
        <v>3203</v>
      </c>
      <c r="C101" s="11" t="s">
        <v>151</v>
      </c>
      <c r="D101" s="1" t="s">
        <v>497</v>
      </c>
      <c r="E101" s="1" t="s">
        <v>834</v>
      </c>
      <c r="F101" s="4">
        <v>8784</v>
      </c>
      <c r="G101" s="4">
        <v>138.63</v>
      </c>
      <c r="H101" s="4">
        <v>0.48</v>
      </c>
    </row>
    <row r="102" spans="2:8">
      <c r="B102" s="1" t="s">
        <v>3285</v>
      </c>
      <c r="C102" s="11" t="s">
        <v>151</v>
      </c>
      <c r="D102" s="1" t="s">
        <v>461</v>
      </c>
      <c r="E102" s="1" t="s">
        <v>1020</v>
      </c>
      <c r="F102" s="4">
        <v>2780</v>
      </c>
      <c r="G102" s="4">
        <v>138.52000000000001</v>
      </c>
      <c r="H102" s="4">
        <v>0.48</v>
      </c>
    </row>
    <row r="103" spans="2:8">
      <c r="B103" s="1" t="s">
        <v>3267</v>
      </c>
      <c r="C103" s="11" t="s">
        <v>151</v>
      </c>
      <c r="D103" s="1" t="s">
        <v>432</v>
      </c>
      <c r="E103" s="1" t="s">
        <v>986</v>
      </c>
      <c r="F103" s="4">
        <v>21514</v>
      </c>
      <c r="G103" s="4">
        <v>134.33000000000001</v>
      </c>
      <c r="H103" s="4">
        <v>0.46</v>
      </c>
    </row>
    <row r="104" spans="2:8">
      <c r="B104" s="1" t="s">
        <v>1021</v>
      </c>
      <c r="C104" s="11" t="s">
        <v>151</v>
      </c>
      <c r="D104" s="1" t="s">
        <v>863</v>
      </c>
      <c r="E104" s="1" t="s">
        <v>1022</v>
      </c>
      <c r="F104" s="4">
        <v>31891</v>
      </c>
      <c r="G104" s="4">
        <v>131.18</v>
      </c>
      <c r="H104" s="4">
        <v>0.45</v>
      </c>
    </row>
    <row r="105" spans="2:8">
      <c r="B105" s="1" t="s">
        <v>3286</v>
      </c>
      <c r="C105" s="11" t="s">
        <v>151</v>
      </c>
      <c r="D105" s="1" t="s">
        <v>466</v>
      </c>
      <c r="E105" s="1" t="s">
        <v>1023</v>
      </c>
      <c r="F105" s="4">
        <v>5764</v>
      </c>
      <c r="G105" s="4">
        <v>127.13</v>
      </c>
      <c r="H105" s="4">
        <v>0.44</v>
      </c>
    </row>
    <row r="106" spans="2:8">
      <c r="B106" s="1" t="s">
        <v>2815</v>
      </c>
      <c r="C106" s="11" t="s">
        <v>151</v>
      </c>
      <c r="D106" s="1" t="s">
        <v>466</v>
      </c>
      <c r="E106" s="1" t="s">
        <v>625</v>
      </c>
      <c r="F106" s="4">
        <v>32650</v>
      </c>
      <c r="G106" s="4">
        <v>126.19</v>
      </c>
      <c r="H106" s="4">
        <v>0.44</v>
      </c>
    </row>
    <row r="107" spans="2:8">
      <c r="B107" s="1" t="s">
        <v>3266</v>
      </c>
      <c r="C107" s="11" t="s">
        <v>151</v>
      </c>
      <c r="D107" s="1" t="s">
        <v>497</v>
      </c>
      <c r="E107" s="1" t="s">
        <v>985</v>
      </c>
      <c r="F107" s="4">
        <v>2786</v>
      </c>
      <c r="G107" s="4">
        <v>125.47</v>
      </c>
      <c r="H107" s="4">
        <v>0.43</v>
      </c>
    </row>
    <row r="108" spans="2:8">
      <c r="B108" s="1" t="s">
        <v>3287</v>
      </c>
      <c r="C108" s="11" t="s">
        <v>151</v>
      </c>
      <c r="D108" s="1" t="s">
        <v>537</v>
      </c>
      <c r="E108" s="1" t="s">
        <v>1024</v>
      </c>
      <c r="F108" s="4">
        <v>80411</v>
      </c>
      <c r="G108" s="4">
        <v>124.52</v>
      </c>
      <c r="H108" s="4">
        <v>0.43</v>
      </c>
    </row>
    <row r="109" spans="2:8">
      <c r="B109" s="1" t="s">
        <v>868</v>
      </c>
      <c r="C109" s="11" t="s">
        <v>151</v>
      </c>
      <c r="D109" s="1" t="s">
        <v>430</v>
      </c>
      <c r="E109" s="1" t="s">
        <v>869</v>
      </c>
      <c r="F109" s="4">
        <v>87210</v>
      </c>
      <c r="G109" s="4">
        <v>122.02</v>
      </c>
      <c r="H109" s="4">
        <v>0.42</v>
      </c>
    </row>
    <row r="110" spans="2:8">
      <c r="B110" s="1" t="s">
        <v>3288</v>
      </c>
      <c r="C110" s="11" t="s">
        <v>151</v>
      </c>
      <c r="D110" s="1" t="s">
        <v>537</v>
      </c>
      <c r="E110" s="1" t="s">
        <v>1025</v>
      </c>
      <c r="F110" s="4">
        <v>28092</v>
      </c>
      <c r="G110" s="4">
        <v>120.09</v>
      </c>
      <c r="H110" s="4">
        <v>0.42</v>
      </c>
    </row>
    <row r="111" spans="2:8">
      <c r="B111" s="1" t="s">
        <v>3289</v>
      </c>
      <c r="C111" s="11" t="s">
        <v>151</v>
      </c>
      <c r="D111" s="1" t="s">
        <v>466</v>
      </c>
      <c r="E111" s="1" t="s">
        <v>1026</v>
      </c>
      <c r="F111" s="4">
        <v>2888</v>
      </c>
      <c r="G111" s="4">
        <v>119.24</v>
      </c>
      <c r="H111" s="4">
        <v>0.41</v>
      </c>
    </row>
    <row r="112" spans="2:8">
      <c r="B112" s="1" t="s">
        <v>1027</v>
      </c>
      <c r="C112" s="11" t="s">
        <v>151</v>
      </c>
      <c r="D112" s="1" t="s">
        <v>430</v>
      </c>
      <c r="E112" s="1" t="s">
        <v>1028</v>
      </c>
      <c r="F112" s="4">
        <v>146129</v>
      </c>
      <c r="G112" s="4">
        <v>115.84</v>
      </c>
      <c r="H112" s="4">
        <v>0.4</v>
      </c>
    </row>
    <row r="113" spans="2:8">
      <c r="B113" s="1" t="s">
        <v>3290</v>
      </c>
      <c r="C113" s="11" t="s">
        <v>151</v>
      </c>
      <c r="D113" s="1" t="s">
        <v>432</v>
      </c>
      <c r="E113" s="1" t="s">
        <v>1029</v>
      </c>
      <c r="F113" s="4">
        <v>21575</v>
      </c>
      <c r="G113" s="4">
        <v>115.03</v>
      </c>
      <c r="H113" s="4">
        <v>0.4</v>
      </c>
    </row>
    <row r="114" spans="2:8">
      <c r="B114" s="1" t="s">
        <v>3156</v>
      </c>
      <c r="C114" s="11" t="s">
        <v>151</v>
      </c>
      <c r="D114" s="1" t="s">
        <v>576</v>
      </c>
      <c r="E114" s="1" t="s">
        <v>764</v>
      </c>
      <c r="F114" s="4">
        <v>24775</v>
      </c>
      <c r="G114" s="4">
        <v>114.87</v>
      </c>
      <c r="H114" s="4">
        <v>0.4</v>
      </c>
    </row>
    <row r="115" spans="2:8">
      <c r="B115" s="1" t="s">
        <v>3291</v>
      </c>
      <c r="C115" s="11" t="s">
        <v>151</v>
      </c>
      <c r="D115" s="1" t="s">
        <v>564</v>
      </c>
      <c r="E115" s="1" t="s">
        <v>1030</v>
      </c>
      <c r="F115" s="4">
        <v>24848</v>
      </c>
      <c r="G115" s="4">
        <v>113.36</v>
      </c>
      <c r="H115" s="4">
        <v>0.39</v>
      </c>
    </row>
    <row r="116" spans="2:8">
      <c r="B116" s="1" t="s">
        <v>3292</v>
      </c>
      <c r="C116" s="11" t="s">
        <v>151</v>
      </c>
      <c r="D116" s="1" t="s">
        <v>537</v>
      </c>
      <c r="E116" s="1" t="s">
        <v>1031</v>
      </c>
      <c r="F116" s="4">
        <v>21649</v>
      </c>
      <c r="G116" s="4">
        <v>110.38</v>
      </c>
      <c r="H116" s="4">
        <v>0.38</v>
      </c>
    </row>
    <row r="117" spans="2:8">
      <c r="B117" s="1" t="s">
        <v>3293</v>
      </c>
      <c r="C117" s="11" t="s">
        <v>151</v>
      </c>
      <c r="D117" s="1" t="s">
        <v>456</v>
      </c>
      <c r="E117" s="1" t="s">
        <v>1032</v>
      </c>
      <c r="F117" s="4">
        <v>21009</v>
      </c>
      <c r="G117" s="4">
        <v>110.06</v>
      </c>
      <c r="H117" s="4">
        <v>0.38</v>
      </c>
    </row>
    <row r="118" spans="2:8">
      <c r="B118" s="1" t="s">
        <v>3294</v>
      </c>
      <c r="C118" s="11" t="s">
        <v>151</v>
      </c>
      <c r="D118" s="1" t="s">
        <v>520</v>
      </c>
      <c r="E118" s="1" t="s">
        <v>1033</v>
      </c>
      <c r="F118" s="4">
        <v>3025</v>
      </c>
      <c r="G118" s="4">
        <v>109.78</v>
      </c>
      <c r="H118" s="4">
        <v>0.38</v>
      </c>
    </row>
    <row r="119" spans="2:8">
      <c r="B119" s="1" t="s">
        <v>3295</v>
      </c>
      <c r="C119" s="11" t="s">
        <v>151</v>
      </c>
      <c r="D119" s="1" t="s">
        <v>520</v>
      </c>
      <c r="E119" s="1" t="s">
        <v>1034</v>
      </c>
      <c r="F119" s="4">
        <v>1510</v>
      </c>
      <c r="G119" s="4">
        <v>108.79</v>
      </c>
      <c r="H119" s="4">
        <v>0.38</v>
      </c>
    </row>
    <row r="120" spans="2:8">
      <c r="B120" s="1" t="s">
        <v>3296</v>
      </c>
      <c r="C120" s="11" t="s">
        <v>151</v>
      </c>
      <c r="D120" s="1" t="s">
        <v>470</v>
      </c>
      <c r="E120" s="1" t="s">
        <v>1035</v>
      </c>
      <c r="F120" s="4">
        <v>2469</v>
      </c>
      <c r="G120" s="4">
        <v>105.81</v>
      </c>
      <c r="H120" s="4">
        <v>0.37</v>
      </c>
    </row>
    <row r="121" spans="2:8">
      <c r="B121" s="1" t="s">
        <v>3268</v>
      </c>
      <c r="C121" s="11" t="s">
        <v>151</v>
      </c>
      <c r="D121" s="1" t="s">
        <v>458</v>
      </c>
      <c r="E121" s="1" t="s">
        <v>987</v>
      </c>
      <c r="F121" s="4">
        <v>20439</v>
      </c>
      <c r="G121" s="4">
        <v>102.32</v>
      </c>
      <c r="H121" s="4">
        <v>0.35</v>
      </c>
    </row>
    <row r="122" spans="2:8">
      <c r="B122" s="1" t="s">
        <v>3252</v>
      </c>
      <c r="C122" s="11" t="s">
        <v>151</v>
      </c>
      <c r="D122" s="1" t="s">
        <v>483</v>
      </c>
      <c r="E122" s="1" t="s">
        <v>957</v>
      </c>
      <c r="F122" s="4">
        <v>373</v>
      </c>
      <c r="G122" s="4">
        <v>100.17</v>
      </c>
      <c r="H122" s="4">
        <v>0.35</v>
      </c>
    </row>
    <row r="123" spans="2:8">
      <c r="B123" s="1" t="s">
        <v>772</v>
      </c>
      <c r="C123" s="11" t="s">
        <v>151</v>
      </c>
      <c r="D123" s="1" t="s">
        <v>479</v>
      </c>
      <c r="E123" s="1" t="s">
        <v>773</v>
      </c>
      <c r="F123" s="4">
        <v>40738</v>
      </c>
      <c r="G123" s="4">
        <v>99.99</v>
      </c>
      <c r="H123" s="4">
        <v>0.35</v>
      </c>
    </row>
    <row r="124" spans="2:8">
      <c r="B124" s="1" t="s">
        <v>3164</v>
      </c>
      <c r="C124" s="11" t="s">
        <v>151</v>
      </c>
      <c r="D124" s="1" t="s">
        <v>554</v>
      </c>
      <c r="E124" s="1" t="s">
        <v>774</v>
      </c>
      <c r="F124" s="4">
        <v>5719</v>
      </c>
      <c r="G124" s="4">
        <v>99.98</v>
      </c>
      <c r="H124" s="4">
        <v>0.35</v>
      </c>
    </row>
    <row r="125" spans="2:8">
      <c r="B125" s="1" t="s">
        <v>3021</v>
      </c>
      <c r="C125" s="11" t="s">
        <v>151</v>
      </c>
      <c r="D125" s="1" t="s">
        <v>440</v>
      </c>
      <c r="E125" s="1" t="s">
        <v>441</v>
      </c>
      <c r="F125" s="4">
        <v>11175</v>
      </c>
      <c r="G125" s="4">
        <v>98.28</v>
      </c>
      <c r="H125" s="4">
        <v>0.34</v>
      </c>
    </row>
    <row r="126" spans="2:8">
      <c r="B126" s="1" t="s">
        <v>1036</v>
      </c>
      <c r="C126" s="11" t="s">
        <v>151</v>
      </c>
      <c r="D126" s="1" t="s">
        <v>458</v>
      </c>
      <c r="E126" s="1" t="s">
        <v>1037</v>
      </c>
      <c r="F126" s="4">
        <v>27656</v>
      </c>
      <c r="G126" s="4">
        <v>98.19</v>
      </c>
      <c r="H126" s="4">
        <v>0.34</v>
      </c>
    </row>
    <row r="127" spans="2:8">
      <c r="B127" s="1" t="s">
        <v>1038</v>
      </c>
      <c r="C127" s="11" t="s">
        <v>151</v>
      </c>
      <c r="D127" s="1" t="s">
        <v>458</v>
      </c>
      <c r="E127" s="1" t="s">
        <v>1039</v>
      </c>
      <c r="F127" s="4">
        <v>6230</v>
      </c>
      <c r="G127" s="4">
        <v>94.94</v>
      </c>
      <c r="H127" s="4">
        <v>0.33</v>
      </c>
    </row>
    <row r="128" spans="2:8">
      <c r="B128" s="1" t="s">
        <v>3297</v>
      </c>
      <c r="C128" s="11" t="s">
        <v>151</v>
      </c>
      <c r="D128" s="1" t="s">
        <v>466</v>
      </c>
      <c r="E128" s="1" t="s">
        <v>1040</v>
      </c>
      <c r="F128" s="4">
        <v>23212</v>
      </c>
      <c r="G128" s="4">
        <v>91.57</v>
      </c>
      <c r="H128" s="4">
        <v>0.32</v>
      </c>
    </row>
    <row r="129" spans="2:8">
      <c r="B129" s="1" t="s">
        <v>3298</v>
      </c>
      <c r="C129" s="11" t="s">
        <v>151</v>
      </c>
      <c r="D129" s="1" t="s">
        <v>432</v>
      </c>
      <c r="E129" s="1" t="s">
        <v>1041</v>
      </c>
      <c r="F129" s="4">
        <v>19009</v>
      </c>
      <c r="G129" s="4">
        <v>91.01</v>
      </c>
      <c r="H129" s="4">
        <v>0.31</v>
      </c>
    </row>
    <row r="130" spans="2:8">
      <c r="B130" s="1" t="s">
        <v>3299</v>
      </c>
      <c r="C130" s="11" t="s">
        <v>151</v>
      </c>
      <c r="D130" s="1" t="s">
        <v>470</v>
      </c>
      <c r="E130" s="1" t="s">
        <v>1042</v>
      </c>
      <c r="F130" s="4">
        <v>11763</v>
      </c>
      <c r="G130" s="4">
        <v>90.8</v>
      </c>
      <c r="H130" s="4">
        <v>0.31</v>
      </c>
    </row>
    <row r="131" spans="2:8">
      <c r="B131" s="1" t="s">
        <v>3300</v>
      </c>
      <c r="C131" s="11" t="s">
        <v>151</v>
      </c>
      <c r="D131" s="1" t="s">
        <v>523</v>
      </c>
      <c r="E131" s="1" t="s">
        <v>1043</v>
      </c>
      <c r="F131" s="4">
        <v>6074</v>
      </c>
      <c r="G131" s="4">
        <v>89.13</v>
      </c>
      <c r="H131" s="4">
        <v>0.31</v>
      </c>
    </row>
    <row r="132" spans="2:8">
      <c r="B132" s="1" t="s">
        <v>460</v>
      </c>
      <c r="C132" s="11" t="s">
        <v>151</v>
      </c>
      <c r="D132" s="1" t="s">
        <v>461</v>
      </c>
      <c r="E132" s="1" t="s">
        <v>462</v>
      </c>
      <c r="F132" s="4">
        <v>8368</v>
      </c>
      <c r="G132" s="4">
        <v>88.78</v>
      </c>
      <c r="H132" s="4">
        <v>0.31</v>
      </c>
    </row>
    <row r="133" spans="2:8">
      <c r="B133" s="1" t="s">
        <v>3301</v>
      </c>
      <c r="C133" s="11" t="s">
        <v>151</v>
      </c>
      <c r="D133" s="1" t="s">
        <v>440</v>
      </c>
      <c r="E133" s="1" t="s">
        <v>1044</v>
      </c>
      <c r="F133" s="4">
        <v>2505</v>
      </c>
      <c r="G133" s="4">
        <v>88.64</v>
      </c>
      <c r="H133" s="4">
        <v>0.31</v>
      </c>
    </row>
    <row r="134" spans="2:8">
      <c r="B134" s="1" t="s">
        <v>3254</v>
      </c>
      <c r="C134" s="11" t="s">
        <v>151</v>
      </c>
      <c r="D134" s="1" t="s">
        <v>483</v>
      </c>
      <c r="E134" s="1" t="s">
        <v>959</v>
      </c>
      <c r="F134" s="4">
        <v>3023</v>
      </c>
      <c r="G134" s="4">
        <v>88.54</v>
      </c>
      <c r="H134" s="4">
        <v>0.31</v>
      </c>
    </row>
    <row r="135" spans="2:8">
      <c r="B135" s="1" t="s">
        <v>1045</v>
      </c>
      <c r="C135" s="11" t="s">
        <v>151</v>
      </c>
      <c r="D135" s="1" t="s">
        <v>432</v>
      </c>
      <c r="E135" s="1" t="s">
        <v>1046</v>
      </c>
      <c r="F135" s="4">
        <v>13030</v>
      </c>
      <c r="G135" s="4">
        <v>86.76</v>
      </c>
      <c r="H135" s="4">
        <v>0.3</v>
      </c>
    </row>
    <row r="136" spans="2:8">
      <c r="B136" s="1" t="s">
        <v>1047</v>
      </c>
      <c r="C136" s="11" t="s">
        <v>151</v>
      </c>
      <c r="D136" s="1" t="s">
        <v>863</v>
      </c>
      <c r="E136" s="1" t="s">
        <v>1048</v>
      </c>
      <c r="F136" s="4">
        <v>22191</v>
      </c>
      <c r="G136" s="4">
        <v>84.6</v>
      </c>
      <c r="H136" s="4">
        <v>0.28999999999999998</v>
      </c>
    </row>
    <row r="137" spans="2:8">
      <c r="B137" s="1" t="s">
        <v>3302</v>
      </c>
      <c r="C137" s="11" t="s">
        <v>151</v>
      </c>
      <c r="D137" s="1" t="s">
        <v>444</v>
      </c>
      <c r="E137" s="1" t="s">
        <v>1049</v>
      </c>
      <c r="F137" s="4">
        <v>23411</v>
      </c>
      <c r="G137" s="4">
        <v>81.36</v>
      </c>
      <c r="H137" s="4">
        <v>0.28000000000000003</v>
      </c>
    </row>
    <row r="138" spans="2:8">
      <c r="B138" s="1" t="s">
        <v>2806</v>
      </c>
      <c r="C138" s="11" t="s">
        <v>151</v>
      </c>
      <c r="D138" s="1" t="s">
        <v>440</v>
      </c>
      <c r="E138" s="1" t="s">
        <v>632</v>
      </c>
      <c r="F138" s="4">
        <v>43834</v>
      </c>
      <c r="G138" s="4">
        <v>81.040000000000006</v>
      </c>
      <c r="H138" s="4">
        <v>0.28000000000000003</v>
      </c>
    </row>
    <row r="139" spans="2:8">
      <c r="B139" s="1" t="s">
        <v>989</v>
      </c>
      <c r="C139" s="11" t="s">
        <v>151</v>
      </c>
      <c r="D139" s="1" t="s">
        <v>435</v>
      </c>
      <c r="E139" s="1" t="s">
        <v>990</v>
      </c>
      <c r="F139" s="4">
        <v>5397</v>
      </c>
      <c r="G139" s="4">
        <v>80.709999999999994</v>
      </c>
      <c r="H139" s="4">
        <v>0.28000000000000003</v>
      </c>
    </row>
    <row r="140" spans="2:8">
      <c r="B140" s="1" t="s">
        <v>3303</v>
      </c>
      <c r="C140" s="11" t="s">
        <v>151</v>
      </c>
      <c r="D140" s="1" t="s">
        <v>463</v>
      </c>
      <c r="E140" s="1" t="s">
        <v>1050</v>
      </c>
      <c r="F140" s="4">
        <v>6614</v>
      </c>
      <c r="G140" s="4">
        <v>79.67</v>
      </c>
      <c r="H140" s="4">
        <v>0.28000000000000003</v>
      </c>
    </row>
    <row r="141" spans="2:8">
      <c r="B141" s="1" t="s">
        <v>3304</v>
      </c>
      <c r="C141" s="11" t="s">
        <v>151</v>
      </c>
      <c r="D141" s="1" t="s">
        <v>568</v>
      </c>
      <c r="E141" s="1" t="s">
        <v>1051</v>
      </c>
      <c r="F141" s="4">
        <v>7982</v>
      </c>
      <c r="G141" s="4">
        <v>77.150000000000006</v>
      </c>
      <c r="H141" s="4">
        <v>0.27</v>
      </c>
    </row>
    <row r="142" spans="2:8">
      <c r="B142" s="1" t="s">
        <v>3305</v>
      </c>
      <c r="C142" s="11" t="s">
        <v>151</v>
      </c>
      <c r="D142" s="1" t="s">
        <v>564</v>
      </c>
      <c r="E142" s="1" t="s">
        <v>1052</v>
      </c>
      <c r="F142" s="4">
        <v>39962</v>
      </c>
      <c r="G142" s="4">
        <v>76.849999999999994</v>
      </c>
      <c r="H142" s="4">
        <v>0.27</v>
      </c>
    </row>
    <row r="143" spans="2:8">
      <c r="B143" s="1" t="s">
        <v>3306</v>
      </c>
      <c r="C143" s="11" t="s">
        <v>151</v>
      </c>
      <c r="D143" s="1" t="s">
        <v>432</v>
      </c>
      <c r="E143" s="1" t="s">
        <v>1053</v>
      </c>
      <c r="F143" s="4">
        <v>57096</v>
      </c>
      <c r="G143" s="4">
        <v>76.08</v>
      </c>
      <c r="H143" s="4">
        <v>0.26</v>
      </c>
    </row>
    <row r="144" spans="2:8">
      <c r="B144" s="1" t="s">
        <v>3307</v>
      </c>
      <c r="C144" s="11" t="s">
        <v>151</v>
      </c>
      <c r="D144" s="1" t="s">
        <v>432</v>
      </c>
      <c r="E144" s="1" t="s">
        <v>1054</v>
      </c>
      <c r="F144" s="4">
        <v>36016</v>
      </c>
      <c r="G144" s="4">
        <v>73.3</v>
      </c>
      <c r="H144" s="4">
        <v>0.25</v>
      </c>
    </row>
    <row r="145" spans="2:8">
      <c r="B145" s="1" t="s">
        <v>3255</v>
      </c>
      <c r="C145" s="11" t="s">
        <v>151</v>
      </c>
      <c r="D145" s="1" t="s">
        <v>559</v>
      </c>
      <c r="E145" s="1" t="s">
        <v>962</v>
      </c>
      <c r="F145" s="4">
        <v>6075</v>
      </c>
      <c r="G145" s="4">
        <v>72.23</v>
      </c>
      <c r="H145" s="4">
        <v>0.25</v>
      </c>
    </row>
    <row r="146" spans="2:8">
      <c r="B146" s="1" t="s">
        <v>1055</v>
      </c>
      <c r="C146" s="11" t="s">
        <v>151</v>
      </c>
      <c r="D146" s="1" t="s">
        <v>432</v>
      </c>
      <c r="E146" s="1" t="s">
        <v>1056</v>
      </c>
      <c r="F146" s="4">
        <v>1749</v>
      </c>
      <c r="G146" s="4">
        <v>69.06</v>
      </c>
      <c r="H146" s="4">
        <v>0.24</v>
      </c>
    </row>
    <row r="147" spans="2:8">
      <c r="B147" s="1" t="s">
        <v>3308</v>
      </c>
      <c r="C147" s="11" t="s">
        <v>151</v>
      </c>
      <c r="D147" s="1" t="s">
        <v>444</v>
      </c>
      <c r="E147" s="1" t="s">
        <v>1057</v>
      </c>
      <c r="F147" s="4">
        <v>66666</v>
      </c>
      <c r="G147" s="4">
        <v>69.010000000000005</v>
      </c>
      <c r="H147" s="4">
        <v>0.24</v>
      </c>
    </row>
    <row r="148" spans="2:8">
      <c r="B148" s="1" t="s">
        <v>3309</v>
      </c>
      <c r="C148" s="11" t="s">
        <v>151</v>
      </c>
      <c r="D148" s="1" t="s">
        <v>466</v>
      </c>
      <c r="E148" s="1" t="s">
        <v>1058</v>
      </c>
      <c r="F148" s="4">
        <v>2530</v>
      </c>
      <c r="G148" s="4">
        <v>68.88</v>
      </c>
      <c r="H148" s="4">
        <v>0.24</v>
      </c>
    </row>
    <row r="149" spans="2:8">
      <c r="B149" s="1" t="s">
        <v>3310</v>
      </c>
      <c r="C149" s="11" t="s">
        <v>151</v>
      </c>
      <c r="D149" s="1" t="s">
        <v>450</v>
      </c>
      <c r="E149" s="1" t="s">
        <v>1059</v>
      </c>
      <c r="F149" s="4">
        <v>5181</v>
      </c>
      <c r="G149" s="4">
        <v>68.39</v>
      </c>
      <c r="H149" s="4">
        <v>0.24</v>
      </c>
    </row>
    <row r="150" spans="2:8">
      <c r="B150" s="1" t="s">
        <v>3311</v>
      </c>
      <c r="C150" s="11" t="s">
        <v>151</v>
      </c>
      <c r="D150" s="1" t="s">
        <v>741</v>
      </c>
      <c r="E150" s="1" t="s">
        <v>1060</v>
      </c>
      <c r="F150" s="4">
        <v>2382</v>
      </c>
      <c r="G150" s="4">
        <v>68.12</v>
      </c>
      <c r="H150" s="4">
        <v>0.24</v>
      </c>
    </row>
    <row r="151" spans="2:8">
      <c r="B151" s="1" t="s">
        <v>3312</v>
      </c>
      <c r="C151" s="11" t="s">
        <v>151</v>
      </c>
      <c r="D151" s="1" t="s">
        <v>590</v>
      </c>
      <c r="E151" s="1" t="s">
        <v>1061</v>
      </c>
      <c r="F151" s="4">
        <v>1978</v>
      </c>
      <c r="G151" s="4">
        <v>67.89</v>
      </c>
      <c r="H151" s="4">
        <v>0.23</v>
      </c>
    </row>
    <row r="152" spans="2:8">
      <c r="B152" s="1" t="s">
        <v>1062</v>
      </c>
      <c r="C152" s="11" t="s">
        <v>151</v>
      </c>
      <c r="D152" s="1" t="s">
        <v>432</v>
      </c>
      <c r="E152" s="1" t="s">
        <v>1063</v>
      </c>
      <c r="F152" s="4">
        <v>79460</v>
      </c>
      <c r="G152" s="4">
        <v>67.45</v>
      </c>
      <c r="H152" s="4">
        <v>0.23</v>
      </c>
    </row>
    <row r="153" spans="2:8">
      <c r="B153" s="1" t="s">
        <v>3313</v>
      </c>
      <c r="C153" s="11" t="s">
        <v>151</v>
      </c>
      <c r="D153" s="1" t="s">
        <v>1064</v>
      </c>
      <c r="E153" s="1" t="s">
        <v>1065</v>
      </c>
      <c r="F153" s="4">
        <v>2923</v>
      </c>
      <c r="G153" s="4">
        <v>66.73</v>
      </c>
      <c r="H153" s="4">
        <v>0.23</v>
      </c>
    </row>
    <row r="154" spans="2:8">
      <c r="B154" s="1" t="s">
        <v>3269</v>
      </c>
      <c r="C154" s="11" t="s">
        <v>151</v>
      </c>
      <c r="D154" s="1" t="s">
        <v>526</v>
      </c>
      <c r="E154" s="1" t="s">
        <v>988</v>
      </c>
      <c r="F154" s="4">
        <v>202</v>
      </c>
      <c r="G154" s="4">
        <v>66.28</v>
      </c>
      <c r="H154" s="4">
        <v>0.23</v>
      </c>
    </row>
    <row r="155" spans="2:8">
      <c r="B155" s="1" t="s">
        <v>3096</v>
      </c>
      <c r="C155" s="11" t="s">
        <v>151</v>
      </c>
      <c r="D155" s="1" t="s">
        <v>483</v>
      </c>
      <c r="E155" s="1" t="s">
        <v>644</v>
      </c>
      <c r="F155" s="4">
        <v>2969</v>
      </c>
      <c r="G155" s="4">
        <v>65.62</v>
      </c>
      <c r="H155" s="4">
        <v>0.23</v>
      </c>
    </row>
    <row r="156" spans="2:8">
      <c r="B156" s="1" t="s">
        <v>3314</v>
      </c>
      <c r="C156" s="11" t="s">
        <v>151</v>
      </c>
      <c r="D156" s="1" t="s">
        <v>432</v>
      </c>
      <c r="E156" s="1" t="s">
        <v>1066</v>
      </c>
      <c r="F156" s="4">
        <v>9360</v>
      </c>
      <c r="G156" s="4">
        <v>64.599999999999994</v>
      </c>
      <c r="H156" s="4">
        <v>0.22</v>
      </c>
    </row>
    <row r="157" spans="2:8">
      <c r="B157" s="1" t="s">
        <v>1067</v>
      </c>
      <c r="C157" s="11" t="s">
        <v>151</v>
      </c>
      <c r="D157" s="1" t="s">
        <v>552</v>
      </c>
      <c r="E157" s="1" t="s">
        <v>1068</v>
      </c>
      <c r="F157" s="4">
        <v>23311</v>
      </c>
      <c r="G157" s="4">
        <v>64.180000000000007</v>
      </c>
      <c r="H157" s="4">
        <v>0.22</v>
      </c>
    </row>
    <row r="158" spans="2:8">
      <c r="B158" s="1" t="s">
        <v>3315</v>
      </c>
      <c r="C158" s="11" t="s">
        <v>151</v>
      </c>
      <c r="D158" s="1" t="s">
        <v>554</v>
      </c>
      <c r="E158" s="1" t="s">
        <v>1069</v>
      </c>
      <c r="F158" s="4">
        <v>4303</v>
      </c>
      <c r="G158" s="4">
        <v>60.21</v>
      </c>
      <c r="H158" s="4">
        <v>0.21</v>
      </c>
    </row>
    <row r="159" spans="2:8">
      <c r="B159" s="1" t="s">
        <v>3316</v>
      </c>
      <c r="C159" s="11" t="s">
        <v>151</v>
      </c>
      <c r="D159" s="1" t="s">
        <v>523</v>
      </c>
      <c r="E159" s="1" t="s">
        <v>1070</v>
      </c>
      <c r="F159" s="4">
        <v>157</v>
      </c>
      <c r="G159" s="4">
        <v>55.77</v>
      </c>
      <c r="H159" s="4">
        <v>0.19</v>
      </c>
    </row>
    <row r="160" spans="2:8">
      <c r="B160" s="1" t="s">
        <v>3317</v>
      </c>
      <c r="C160" s="11" t="s">
        <v>151</v>
      </c>
      <c r="D160" s="1" t="s">
        <v>470</v>
      </c>
      <c r="E160" s="1" t="s">
        <v>1071</v>
      </c>
      <c r="F160" s="4">
        <v>10643</v>
      </c>
      <c r="G160" s="4">
        <v>54.07</v>
      </c>
      <c r="H160" s="4">
        <v>0.19</v>
      </c>
    </row>
    <row r="161" spans="2:8">
      <c r="B161" s="1" t="s">
        <v>3318</v>
      </c>
      <c r="C161" s="11" t="s">
        <v>151</v>
      </c>
      <c r="D161" s="1" t="s">
        <v>444</v>
      </c>
      <c r="E161" s="1" t="s">
        <v>1072</v>
      </c>
      <c r="F161" s="4">
        <v>51333</v>
      </c>
      <c r="G161" s="4">
        <v>38.58</v>
      </c>
      <c r="H161" s="4">
        <v>0.13</v>
      </c>
    </row>
    <row r="162" spans="2:8">
      <c r="B162" s="1" t="s">
        <v>525</v>
      </c>
      <c r="C162" s="11" t="s">
        <v>151</v>
      </c>
      <c r="D162" s="1" t="s">
        <v>526</v>
      </c>
      <c r="E162" s="1" t="s">
        <v>527</v>
      </c>
      <c r="F162" s="4">
        <v>3097</v>
      </c>
      <c r="G162" s="4">
        <v>34.29</v>
      </c>
      <c r="H162" s="4">
        <v>0.12</v>
      </c>
    </row>
    <row r="163" spans="2:8">
      <c r="B163" s="1" t="s">
        <v>3319</v>
      </c>
      <c r="C163" s="11" t="s">
        <v>151</v>
      </c>
      <c r="D163" s="1" t="s">
        <v>483</v>
      </c>
      <c r="E163" s="1" t="s">
        <v>1073</v>
      </c>
      <c r="F163" s="4">
        <v>4465</v>
      </c>
      <c r="G163" s="4">
        <v>33.93</v>
      </c>
      <c r="H163" s="4">
        <v>0.12</v>
      </c>
    </row>
    <row r="164" spans="2:8">
      <c r="B164" s="1" t="s">
        <v>3320</v>
      </c>
      <c r="C164" s="11" t="s">
        <v>151</v>
      </c>
      <c r="D164" s="1" t="s">
        <v>863</v>
      </c>
      <c r="E164" s="1" t="s">
        <v>1074</v>
      </c>
      <c r="F164" s="4">
        <v>17271</v>
      </c>
      <c r="G164" s="4">
        <v>27.19</v>
      </c>
      <c r="H164" s="4">
        <v>0.09</v>
      </c>
    </row>
    <row r="165" spans="2:8" ht="13">
      <c r="B165" s="2" t="s">
        <v>161</v>
      </c>
      <c r="C165" s="12"/>
      <c r="D165" s="2"/>
      <c r="E165" s="2"/>
      <c r="F165" s="14"/>
      <c r="G165" s="14">
        <f>SUM(G12:G164)</f>
        <v>28870.039999999997</v>
      </c>
      <c r="H165" s="14">
        <f>SUM(H12:H164)</f>
        <v>99.82</v>
      </c>
    </row>
    <row r="166" spans="2:8" ht="13">
      <c r="B166" s="2" t="s">
        <v>244</v>
      </c>
      <c r="C166" s="12"/>
      <c r="D166" s="2"/>
      <c r="E166" s="2"/>
      <c r="F166" s="14"/>
      <c r="G166" s="14">
        <v>18.47</v>
      </c>
      <c r="H166" s="14">
        <v>0.06</v>
      </c>
    </row>
    <row r="167" spans="2:8" ht="13">
      <c r="B167" s="2" t="s">
        <v>154</v>
      </c>
      <c r="C167" s="12"/>
      <c r="D167" s="2"/>
      <c r="E167" s="2"/>
      <c r="F167" s="14"/>
      <c r="G167" s="14">
        <v>28888.510000000002</v>
      </c>
      <c r="H167" s="14">
        <v>99.88</v>
      </c>
    </row>
    <row r="168" spans="2:8" ht="13">
      <c r="B168" s="2" t="s">
        <v>155</v>
      </c>
      <c r="C168" s="12"/>
      <c r="D168" s="2"/>
      <c r="E168" s="2"/>
      <c r="F168" s="14"/>
      <c r="G168" s="14">
        <v>46.314705599999144</v>
      </c>
      <c r="H168" s="14">
        <v>0.12000000000000455</v>
      </c>
    </row>
    <row r="169" spans="2:8" ht="13">
      <c r="B169" s="2" t="s">
        <v>162</v>
      </c>
      <c r="C169" s="12"/>
      <c r="D169" s="2"/>
      <c r="E169" s="2"/>
      <c r="F169" s="14"/>
      <c r="G169" s="14">
        <v>28934.8247056</v>
      </c>
      <c r="H169" s="14">
        <v>100</v>
      </c>
    </row>
    <row r="170" spans="2:8">
      <c r="B170" s="1" t="s">
        <v>163</v>
      </c>
    </row>
    <row r="171" spans="2:8" ht="13">
      <c r="B171" s="2" t="s">
        <v>164</v>
      </c>
    </row>
    <row r="172" spans="2:8" ht="13">
      <c r="B172" s="2" t="s">
        <v>165</v>
      </c>
      <c r="C172" s="11" t="s">
        <v>166</v>
      </c>
    </row>
    <row r="173" spans="2:8" ht="13">
      <c r="B173" s="2" t="s">
        <v>169</v>
      </c>
      <c r="C173" s="11" t="s">
        <v>168</v>
      </c>
    </row>
    <row r="174" spans="2:8" ht="13">
      <c r="B174" s="2" t="s">
        <v>170</v>
      </c>
      <c r="C174" s="11" t="s">
        <v>168</v>
      </c>
    </row>
    <row r="175" spans="2:8" ht="13">
      <c r="B175" s="2" t="s">
        <v>171</v>
      </c>
      <c r="C175" s="11" t="s">
        <v>172</v>
      </c>
    </row>
    <row r="176" spans="2:8" ht="13">
      <c r="B176" s="2" t="s">
        <v>1075</v>
      </c>
      <c r="C176" s="12"/>
    </row>
    <row r="177" spans="2:3" ht="13">
      <c r="B177" s="2" t="s">
        <v>1076</v>
      </c>
      <c r="C177" s="12"/>
    </row>
    <row r="178" spans="2:3" ht="13">
      <c r="B178" s="2" t="s">
        <v>1077</v>
      </c>
      <c r="C178" s="12"/>
    </row>
    <row r="179" spans="2:3" ht="13">
      <c r="B179" s="2" t="s">
        <v>1078</v>
      </c>
      <c r="C179" s="12"/>
    </row>
    <row r="180" spans="2:3" ht="13">
      <c r="B180" s="2" t="s">
        <v>1079</v>
      </c>
      <c r="C180" s="12"/>
    </row>
    <row r="181" spans="2:3" ht="13">
      <c r="B181" s="2" t="s">
        <v>1080</v>
      </c>
      <c r="C181" s="12"/>
    </row>
    <row r="182" spans="2:3" ht="13">
      <c r="B182" s="2" t="s">
        <v>1081</v>
      </c>
      <c r="C182" s="12"/>
    </row>
    <row r="183" spans="2:3" ht="13">
      <c r="B183" s="2" t="s">
        <v>1082</v>
      </c>
      <c r="C183" s="12"/>
    </row>
    <row r="184" spans="2:3" ht="13">
      <c r="B184" s="2" t="s">
        <v>3925</v>
      </c>
      <c r="C184" s="12"/>
    </row>
    <row r="185" spans="2:3">
      <c r="B185" s="1" t="s">
        <v>182</v>
      </c>
    </row>
    <row r="186" spans="2:3">
      <c r="B186" s="1" t="s">
        <v>411</v>
      </c>
    </row>
    <row r="189" spans="2:3" ht="14.5">
      <c r="B189" s="39" t="s">
        <v>412</v>
      </c>
      <c r="C189" s="41"/>
    </row>
    <row r="190" spans="2:3" ht="14.5">
      <c r="B190" s="39" t="s">
        <v>3982</v>
      </c>
      <c r="C190" s="42" t="s">
        <v>413</v>
      </c>
    </row>
    <row r="191" spans="2:3" ht="14.5">
      <c r="B191" s="16" t="s">
        <v>414</v>
      </c>
      <c r="C191" s="17" t="s">
        <v>415</v>
      </c>
    </row>
    <row r="192" spans="2:3" ht="14.5">
      <c r="B192" s="16" t="s">
        <v>3983</v>
      </c>
      <c r="C192" s="17" t="s">
        <v>415</v>
      </c>
    </row>
    <row r="193" spans="2:7" ht="14.5">
      <c r="B193" s="16" t="s">
        <v>416</v>
      </c>
      <c r="C193" s="17" t="s">
        <v>415</v>
      </c>
    </row>
    <row r="194" spans="2:7" ht="14.5">
      <c r="B194" s="16" t="s">
        <v>417</v>
      </c>
      <c r="C194" s="17" t="s">
        <v>415</v>
      </c>
    </row>
    <row r="195" spans="2:7" ht="14.5">
      <c r="B195" s="16" t="s">
        <v>418</v>
      </c>
      <c r="C195" s="17" t="s">
        <v>415</v>
      </c>
    </row>
    <row r="196" spans="2:7" ht="14.5">
      <c r="B196" s="16" t="s">
        <v>419</v>
      </c>
      <c r="C196" s="17" t="s">
        <v>415</v>
      </c>
    </row>
    <row r="197" spans="2:7" ht="14.5">
      <c r="B197" s="39" t="s">
        <v>420</v>
      </c>
      <c r="C197" s="41" t="s">
        <v>415</v>
      </c>
    </row>
    <row r="199" spans="2:7" ht="14.5">
      <c r="B199" s="16" t="s">
        <v>191</v>
      </c>
      <c r="C199" s="17"/>
      <c r="D199" s="16"/>
    </row>
    <row r="200" spans="2:7" ht="29">
      <c r="B200" s="19" t="s">
        <v>192</v>
      </c>
      <c r="C200" s="18" t="s">
        <v>193</v>
      </c>
      <c r="D200" s="19" t="s">
        <v>194</v>
      </c>
    </row>
    <row r="201" spans="2:7" ht="14.5">
      <c r="B201" s="16" t="s">
        <v>168</v>
      </c>
      <c r="C201" s="17" t="s">
        <v>168</v>
      </c>
      <c r="D201" s="16" t="s">
        <v>168</v>
      </c>
    </row>
    <row r="203" spans="2:7" ht="13">
      <c r="B203" s="20" t="s">
        <v>195</v>
      </c>
      <c r="C203" s="21">
        <v>46173</v>
      </c>
      <c r="D203" s="22"/>
      <c r="E203" s="23"/>
      <c r="F203" s="24"/>
    </row>
    <row r="204" spans="2:7" ht="13">
      <c r="B204" s="20" t="s">
        <v>196</v>
      </c>
      <c r="C204" s="25" t="s">
        <v>197</v>
      </c>
      <c r="D204" s="20" t="s">
        <v>198</v>
      </c>
      <c r="E204" s="26" t="s">
        <v>199</v>
      </c>
      <c r="F204" s="27" t="s">
        <v>200</v>
      </c>
      <c r="G204" s="14"/>
    </row>
    <row r="205" spans="2:7">
      <c r="B205" s="28" t="s">
        <v>168</v>
      </c>
      <c r="C205" s="29" t="s">
        <v>168</v>
      </c>
      <c r="D205" s="28" t="s">
        <v>168</v>
      </c>
      <c r="E205" s="30" t="s">
        <v>168</v>
      </c>
      <c r="F205" s="31" t="s">
        <v>168</v>
      </c>
    </row>
    <row r="208" spans="2:7" ht="13">
      <c r="B208" s="2" t="s">
        <v>201</v>
      </c>
    </row>
    <row r="209" spans="2:4" ht="13">
      <c r="B209" s="2"/>
    </row>
    <row r="210" spans="2:4" ht="13">
      <c r="B210" s="2" t="s">
        <v>202</v>
      </c>
    </row>
    <row r="211" spans="2:4" ht="13">
      <c r="B211" s="20" t="s">
        <v>203</v>
      </c>
      <c r="C211" s="25" t="s">
        <v>204</v>
      </c>
      <c r="D211" s="2"/>
    </row>
    <row r="212" spans="2:4">
      <c r="B212" s="22" t="s">
        <v>168</v>
      </c>
      <c r="C212" s="32" t="s">
        <v>168</v>
      </c>
    </row>
    <row r="214" spans="2:4" ht="13">
      <c r="B214" s="20" t="s">
        <v>205</v>
      </c>
      <c r="C214" s="25" t="s">
        <v>204</v>
      </c>
    </row>
    <row r="215" spans="2:4">
      <c r="B215" s="22" t="s">
        <v>168</v>
      </c>
      <c r="C215" s="32" t="s">
        <v>168</v>
      </c>
    </row>
    <row r="217" spans="2:4" ht="13">
      <c r="B217" s="20" t="s">
        <v>206</v>
      </c>
      <c r="C217" s="25" t="s">
        <v>207</v>
      </c>
    </row>
    <row r="218" spans="2:4">
      <c r="B218" s="22" t="s">
        <v>168</v>
      </c>
      <c r="C218" s="32" t="s">
        <v>168</v>
      </c>
    </row>
    <row r="220" spans="2:4" ht="13">
      <c r="B220" s="26" t="s">
        <v>208</v>
      </c>
      <c r="C220" s="25" t="s">
        <v>207</v>
      </c>
    </row>
    <row r="221" spans="2:4">
      <c r="B221" s="23" t="s">
        <v>168</v>
      </c>
      <c r="C221" s="32" t="s">
        <v>168</v>
      </c>
    </row>
    <row r="223" spans="2:4" ht="13">
      <c r="B223" s="20" t="s">
        <v>209</v>
      </c>
      <c r="C223" s="25" t="s">
        <v>168</v>
      </c>
    </row>
    <row r="225" spans="2:7" ht="13">
      <c r="B225" s="20" t="s">
        <v>210</v>
      </c>
      <c r="C225" s="21">
        <v>46173</v>
      </c>
      <c r="D225" s="22"/>
      <c r="E225" s="23"/>
      <c r="F225" s="24"/>
    </row>
    <row r="226" spans="2:7" ht="13">
      <c r="B226" s="20" t="s">
        <v>196</v>
      </c>
      <c r="C226" s="25" t="s">
        <v>197</v>
      </c>
      <c r="D226" s="20" t="s">
        <v>198</v>
      </c>
      <c r="E226" s="26" t="s">
        <v>199</v>
      </c>
      <c r="F226" s="27" t="s">
        <v>200</v>
      </c>
      <c r="G226" s="14"/>
    </row>
    <row r="227" spans="2:7">
      <c r="B227" s="28" t="s">
        <v>168</v>
      </c>
      <c r="C227" s="29" t="s">
        <v>168</v>
      </c>
      <c r="D227" s="28" t="s">
        <v>168</v>
      </c>
      <c r="E227" s="30" t="s">
        <v>168</v>
      </c>
      <c r="F227" s="31" t="s">
        <v>168</v>
      </c>
    </row>
    <row r="228" spans="2:7" ht="13">
      <c r="B228" s="2" t="s">
        <v>201</v>
      </c>
    </row>
    <row r="229" spans="2:7" ht="13">
      <c r="B229" s="2"/>
    </row>
    <row r="230" spans="2:7" ht="13">
      <c r="B230" s="2" t="s">
        <v>202</v>
      </c>
    </row>
    <row r="231" spans="2:7" ht="13">
      <c r="B231" s="20" t="s">
        <v>203</v>
      </c>
      <c r="C231" s="25" t="s">
        <v>204</v>
      </c>
      <c r="D231" s="2"/>
    </row>
    <row r="232" spans="2:7">
      <c r="B232" s="22" t="s">
        <v>168</v>
      </c>
      <c r="C232" s="32" t="s">
        <v>168</v>
      </c>
    </row>
    <row r="234" spans="2:7" ht="13">
      <c r="B234" s="20" t="s">
        <v>205</v>
      </c>
      <c r="C234" s="25" t="s">
        <v>204</v>
      </c>
    </row>
    <row r="235" spans="2:7">
      <c r="B235" s="22" t="s">
        <v>168</v>
      </c>
      <c r="C235" s="32" t="s">
        <v>168</v>
      </c>
    </row>
    <row r="237" spans="2:7" ht="13">
      <c r="B237" s="20" t="s">
        <v>206</v>
      </c>
      <c r="C237" s="25" t="s">
        <v>207</v>
      </c>
    </row>
    <row r="238" spans="2:7">
      <c r="B238" s="22" t="s">
        <v>168</v>
      </c>
      <c r="C238" s="32" t="s">
        <v>168</v>
      </c>
    </row>
    <row r="240" spans="2:7" ht="13">
      <c r="B240" s="26" t="s">
        <v>208</v>
      </c>
      <c r="C240" s="25" t="s">
        <v>207</v>
      </c>
    </row>
    <row r="241" spans="2:80">
      <c r="B241" s="23" t="s">
        <v>168</v>
      </c>
      <c r="C241" s="32" t="s">
        <v>168</v>
      </c>
    </row>
    <row r="243" spans="2:80" ht="13">
      <c r="B243" s="20" t="s">
        <v>209</v>
      </c>
      <c r="C243" s="25" t="s">
        <v>168</v>
      </c>
    </row>
    <row r="246" spans="2:80" ht="13">
      <c r="B246" s="2" t="s">
        <v>211</v>
      </c>
    </row>
    <row r="248" spans="2:80" ht="13">
      <c r="B248" s="20" t="s">
        <v>196</v>
      </c>
      <c r="C248" s="25" t="s">
        <v>212</v>
      </c>
      <c r="D248" s="20" t="s">
        <v>213</v>
      </c>
      <c r="E248" s="20" t="s">
        <v>214</v>
      </c>
      <c r="F248" s="14"/>
    </row>
    <row r="249" spans="2:80">
      <c r="B249" s="22" t="s">
        <v>168</v>
      </c>
      <c r="C249" s="32" t="s">
        <v>168</v>
      </c>
      <c r="D249" s="22" t="s">
        <v>168</v>
      </c>
      <c r="E249" s="22" t="s">
        <v>168</v>
      </c>
    </row>
    <row r="252" spans="2:80" ht="13">
      <c r="B252" s="2" t="s">
        <v>215</v>
      </c>
      <c r="C252" s="12" t="s">
        <v>168</v>
      </c>
      <c r="D252" s="2"/>
      <c r="E252" s="2"/>
      <c r="F252" s="14"/>
      <c r="G252" s="14"/>
      <c r="H252" s="14"/>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row>
    <row r="254" spans="2:80" ht="13">
      <c r="B254" s="2" t="s">
        <v>216</v>
      </c>
    </row>
    <row r="256" spans="2:80" ht="13">
      <c r="B256" s="20" t="s">
        <v>217</v>
      </c>
      <c r="C256" s="25" t="s">
        <v>204</v>
      </c>
      <c r="D256" s="2"/>
    </row>
    <row r="257" spans="2:7">
      <c r="B257" s="22" t="s">
        <v>168</v>
      </c>
      <c r="C257" s="32" t="s">
        <v>168</v>
      </c>
    </row>
    <row r="260" spans="2:7" ht="13">
      <c r="B260" s="20" t="s">
        <v>218</v>
      </c>
      <c r="C260" s="25" t="s">
        <v>219</v>
      </c>
      <c r="D260" s="2"/>
    </row>
    <row r="261" spans="2:7">
      <c r="B261" s="22" t="s">
        <v>168</v>
      </c>
      <c r="C261" s="32" t="s">
        <v>168</v>
      </c>
    </row>
    <row r="264" spans="2:7" ht="13">
      <c r="B264" s="2" t="s">
        <v>220</v>
      </c>
    </row>
    <row r="267" spans="2:7" ht="13">
      <c r="B267" s="2" t="s">
        <v>221</v>
      </c>
    </row>
    <row r="269" spans="2:7" ht="13">
      <c r="B269" s="20" t="s">
        <v>196</v>
      </c>
      <c r="C269" s="25" t="s">
        <v>222</v>
      </c>
      <c r="D269" s="20" t="s">
        <v>212</v>
      </c>
      <c r="E269" s="20" t="s">
        <v>213</v>
      </c>
      <c r="F269" s="27" t="s">
        <v>214</v>
      </c>
      <c r="G269" s="14"/>
    </row>
    <row r="270" spans="2:7">
      <c r="B270" s="22" t="s">
        <v>168</v>
      </c>
      <c r="C270" s="32" t="s">
        <v>168</v>
      </c>
      <c r="D270" s="22" t="s">
        <v>168</v>
      </c>
      <c r="E270" s="22" t="s">
        <v>168</v>
      </c>
      <c r="F270" s="33" t="s">
        <v>168</v>
      </c>
    </row>
    <row r="273" spans="2:80" ht="13">
      <c r="B273" s="2" t="s">
        <v>215</v>
      </c>
      <c r="C273" s="12" t="s">
        <v>168</v>
      </c>
      <c r="D273" s="2"/>
      <c r="E273" s="2"/>
      <c r="F273" s="14"/>
      <c r="G273" s="14"/>
      <c r="H273" s="14"/>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c r="AT273" s="2"/>
      <c r="AU273" s="2"/>
      <c r="AV273" s="2"/>
      <c r="AW273" s="2"/>
      <c r="AX273" s="2"/>
      <c r="AY273" s="2"/>
      <c r="AZ273" s="2"/>
      <c r="BA273" s="2"/>
      <c r="BB273" s="2"/>
      <c r="BC273" s="2"/>
      <c r="BD273" s="2"/>
      <c r="BE273" s="2"/>
      <c r="BF273" s="2"/>
      <c r="BG273" s="2"/>
      <c r="BH273" s="2"/>
      <c r="BI273" s="2"/>
      <c r="BJ273" s="2"/>
      <c r="BK273" s="2"/>
      <c r="BL273" s="2"/>
      <c r="BM273" s="2"/>
      <c r="BN273" s="2"/>
      <c r="BO273" s="2"/>
      <c r="BP273" s="2"/>
      <c r="BQ273" s="2"/>
      <c r="BR273" s="2"/>
      <c r="BS273" s="2"/>
      <c r="BT273" s="2"/>
      <c r="BU273" s="2"/>
      <c r="BV273" s="2"/>
      <c r="BW273" s="2"/>
      <c r="BX273" s="2"/>
      <c r="BY273" s="2"/>
      <c r="BZ273" s="2"/>
      <c r="CA273" s="2"/>
      <c r="CB273" s="2"/>
    </row>
    <row r="275" spans="2:80" ht="13">
      <c r="B275" s="2" t="s">
        <v>216</v>
      </c>
    </row>
    <row r="277" spans="2:80" ht="13">
      <c r="B277" s="20" t="s">
        <v>217</v>
      </c>
      <c r="C277" s="25" t="s">
        <v>204</v>
      </c>
      <c r="D277" s="2"/>
    </row>
    <row r="278" spans="2:80">
      <c r="B278" s="22" t="s">
        <v>168</v>
      </c>
      <c r="C278" s="32" t="s">
        <v>168</v>
      </c>
    </row>
    <row r="281" spans="2:80" ht="13">
      <c r="B281" s="20" t="s">
        <v>218</v>
      </c>
      <c r="C281" s="25" t="s">
        <v>219</v>
      </c>
      <c r="D281" s="2"/>
    </row>
    <row r="282" spans="2:80">
      <c r="B282" s="22" t="s">
        <v>168</v>
      </c>
      <c r="C282" s="32" t="s">
        <v>168</v>
      </c>
    </row>
    <row r="285" spans="2:80" ht="13">
      <c r="B285" s="2" t="s">
        <v>220</v>
      </c>
    </row>
    <row r="288" spans="2:80" ht="13">
      <c r="B288" s="2" t="s">
        <v>223</v>
      </c>
    </row>
    <row r="289" spans="2:7" ht="13">
      <c r="B289" s="20" t="s">
        <v>196</v>
      </c>
      <c r="C289" s="25" t="s">
        <v>224</v>
      </c>
      <c r="D289" s="20" t="s">
        <v>225</v>
      </c>
      <c r="E289" s="20" t="s">
        <v>226</v>
      </c>
      <c r="F289" s="27" t="s">
        <v>227</v>
      </c>
      <c r="G289" s="14"/>
    </row>
    <row r="290" spans="2:7">
      <c r="B290" s="22" t="s">
        <v>168</v>
      </c>
      <c r="C290" s="32" t="s">
        <v>168</v>
      </c>
      <c r="D290" s="22" t="s">
        <v>168</v>
      </c>
      <c r="E290" s="22" t="s">
        <v>168</v>
      </c>
      <c r="F290" s="33" t="s">
        <v>168</v>
      </c>
    </row>
    <row r="291" spans="2:7">
      <c r="B291" s="1" t="s">
        <v>2576</v>
      </c>
    </row>
  </sheetData>
  <mergeCells count="3">
    <mergeCell ref="B1:E1"/>
    <mergeCell ref="C3:C7"/>
    <mergeCell ref="D3:D7"/>
  </mergeCells>
  <hyperlinks>
    <hyperlink ref="A1" location="Index!A1" display="Index" xr:uid="{467CCDEC-4B8F-481E-9DAC-67FF46050ED3}"/>
  </hyperlink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BAB4C-27D5-4076-8EB9-A788D9375385}">
  <sheetPr codeName="Sheet117"/>
  <dimension ref="A1:CB156"/>
  <sheetViews>
    <sheetView workbookViewId="0">
      <selection activeCell="B12" sqref="B12"/>
    </sheetView>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99</v>
      </c>
      <c r="C1" s="276"/>
      <c r="D1" s="276"/>
      <c r="E1" s="276"/>
    </row>
    <row r="3" spans="1:9" ht="14.5">
      <c r="B3" s="5" t="s">
        <v>99</v>
      </c>
      <c r="C3" s="277"/>
      <c r="D3" s="283"/>
    </row>
    <row r="4" spans="1:9" ht="14.5">
      <c r="B4" s="7" t="s">
        <v>1084</v>
      </c>
      <c r="C4" s="277"/>
      <c r="D4" s="283"/>
    </row>
    <row r="5" spans="1:9" ht="14.5">
      <c r="B5" s="7" t="s">
        <v>140</v>
      </c>
      <c r="C5" s="277"/>
      <c r="D5" s="283"/>
    </row>
    <row r="6" spans="1:9" ht="14.5">
      <c r="B6" s="16" t="s">
        <v>731</v>
      </c>
      <c r="C6" s="277"/>
      <c r="D6" s="283"/>
    </row>
    <row r="7" spans="1:9" ht="14.5">
      <c r="B7" s="19" t="s">
        <v>1085</v>
      </c>
      <c r="C7" s="277"/>
      <c r="D7" s="283"/>
    </row>
    <row r="8" spans="1:9" ht="29">
      <c r="B8" s="7" t="s">
        <v>143</v>
      </c>
      <c r="C8" s="36" t="s">
        <v>144</v>
      </c>
      <c r="D8" s="36" t="s">
        <v>145</v>
      </c>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3144</v>
      </c>
      <c r="C15" s="11" t="s">
        <v>151</v>
      </c>
      <c r="D15" s="1" t="s">
        <v>537</v>
      </c>
      <c r="E15" s="1" t="s">
        <v>752</v>
      </c>
      <c r="F15" s="4">
        <v>750524</v>
      </c>
      <c r="G15" s="4">
        <v>4910.3</v>
      </c>
      <c r="H15" s="4">
        <v>20.38</v>
      </c>
    </row>
    <row r="16" spans="1:9">
      <c r="B16" s="1" t="s">
        <v>3134</v>
      </c>
      <c r="C16" s="11" t="s">
        <v>151</v>
      </c>
      <c r="D16" s="1" t="s">
        <v>576</v>
      </c>
      <c r="E16" s="1" t="s">
        <v>739</v>
      </c>
      <c r="F16" s="4">
        <v>109220</v>
      </c>
      <c r="G16" s="4">
        <v>4811.1400000000003</v>
      </c>
      <c r="H16" s="4">
        <v>19.97</v>
      </c>
    </row>
    <row r="17" spans="2:8">
      <c r="B17" s="1" t="s">
        <v>745</v>
      </c>
      <c r="C17" s="11" t="s">
        <v>151</v>
      </c>
      <c r="D17" s="1" t="s">
        <v>552</v>
      </c>
      <c r="E17" s="1" t="s">
        <v>746</v>
      </c>
      <c r="F17" s="4">
        <v>4130961</v>
      </c>
      <c r="G17" s="4">
        <v>4146.25</v>
      </c>
      <c r="H17" s="4">
        <v>17.21</v>
      </c>
    </row>
    <row r="18" spans="2:8">
      <c r="B18" s="1" t="s">
        <v>3287</v>
      </c>
      <c r="C18" s="11" t="s">
        <v>151</v>
      </c>
      <c r="D18" s="1" t="s">
        <v>537</v>
      </c>
      <c r="E18" s="1" t="s">
        <v>1024</v>
      </c>
      <c r="F18" s="4">
        <v>1297158</v>
      </c>
      <c r="G18" s="4">
        <v>2008.65</v>
      </c>
      <c r="H18" s="4">
        <v>8.34</v>
      </c>
    </row>
    <row r="19" spans="2:8">
      <c r="B19" s="1" t="s">
        <v>3288</v>
      </c>
      <c r="C19" s="11" t="s">
        <v>151</v>
      </c>
      <c r="D19" s="1" t="s">
        <v>537</v>
      </c>
      <c r="E19" s="1" t="s">
        <v>1025</v>
      </c>
      <c r="F19" s="4">
        <v>453176</v>
      </c>
      <c r="G19" s="4">
        <v>1937.33</v>
      </c>
      <c r="H19" s="4">
        <v>8.0399999999999991</v>
      </c>
    </row>
    <row r="20" spans="2:8">
      <c r="B20" s="1" t="s">
        <v>3292</v>
      </c>
      <c r="C20" s="11" t="s">
        <v>151</v>
      </c>
      <c r="D20" s="1" t="s">
        <v>537</v>
      </c>
      <c r="E20" s="1" t="s">
        <v>1031</v>
      </c>
      <c r="F20" s="4">
        <v>349245</v>
      </c>
      <c r="G20" s="4">
        <v>1780.63</v>
      </c>
      <c r="H20" s="4">
        <v>7.39</v>
      </c>
    </row>
    <row r="21" spans="2:8">
      <c r="B21" s="1" t="s">
        <v>3173</v>
      </c>
      <c r="C21" s="11" t="s">
        <v>151</v>
      </c>
      <c r="D21" s="1" t="s">
        <v>537</v>
      </c>
      <c r="E21" s="1" t="s">
        <v>789</v>
      </c>
      <c r="F21" s="4">
        <v>229326</v>
      </c>
      <c r="G21" s="4">
        <v>679.26</v>
      </c>
      <c r="H21" s="4">
        <v>2.82</v>
      </c>
    </row>
    <row r="22" spans="2:8">
      <c r="B22" s="1" t="s">
        <v>3174</v>
      </c>
      <c r="C22" s="11" t="s">
        <v>151</v>
      </c>
      <c r="D22" s="1" t="s">
        <v>537</v>
      </c>
      <c r="E22" s="1" t="s">
        <v>790</v>
      </c>
      <c r="F22" s="4">
        <v>575339</v>
      </c>
      <c r="G22" s="4">
        <v>655.6</v>
      </c>
      <c r="H22" s="4">
        <v>2.72</v>
      </c>
    </row>
    <row r="23" spans="2:8">
      <c r="B23" s="1" t="s">
        <v>3321</v>
      </c>
      <c r="C23" s="11" t="s">
        <v>151</v>
      </c>
      <c r="D23" s="1" t="s">
        <v>537</v>
      </c>
      <c r="E23" s="1" t="s">
        <v>1086</v>
      </c>
      <c r="F23" s="4">
        <v>82722</v>
      </c>
      <c r="G23" s="4">
        <v>649.04</v>
      </c>
      <c r="H23" s="4">
        <v>2.69</v>
      </c>
    </row>
    <row r="24" spans="2:8">
      <c r="B24" s="1" t="s">
        <v>3322</v>
      </c>
      <c r="C24" s="11" t="s">
        <v>151</v>
      </c>
      <c r="D24" s="1" t="s">
        <v>537</v>
      </c>
      <c r="E24" s="1" t="s">
        <v>1087</v>
      </c>
      <c r="F24" s="4">
        <v>465367</v>
      </c>
      <c r="G24" s="4">
        <v>536.85</v>
      </c>
      <c r="H24" s="4">
        <v>2.23</v>
      </c>
    </row>
    <row r="25" spans="2:8">
      <c r="B25" s="1" t="s">
        <v>3323</v>
      </c>
      <c r="C25" s="11" t="s">
        <v>151</v>
      </c>
      <c r="D25" s="1" t="s">
        <v>537</v>
      </c>
      <c r="E25" s="1" t="s">
        <v>1088</v>
      </c>
      <c r="F25" s="4">
        <v>273988</v>
      </c>
      <c r="G25" s="4">
        <v>495.78</v>
      </c>
      <c r="H25" s="4">
        <v>2.06</v>
      </c>
    </row>
    <row r="26" spans="2:8">
      <c r="B26" s="1" t="s">
        <v>3324</v>
      </c>
      <c r="C26" s="11" t="s">
        <v>151</v>
      </c>
      <c r="D26" s="1" t="s">
        <v>537</v>
      </c>
      <c r="E26" s="1" t="s">
        <v>1089</v>
      </c>
      <c r="F26" s="4">
        <v>39531</v>
      </c>
      <c r="G26" s="4">
        <v>485.99</v>
      </c>
      <c r="H26" s="4">
        <v>2.02</v>
      </c>
    </row>
    <row r="27" spans="2:8">
      <c r="B27" s="1" t="s">
        <v>3016</v>
      </c>
      <c r="C27" s="11" t="s">
        <v>151</v>
      </c>
      <c r="D27" s="1" t="s">
        <v>537</v>
      </c>
      <c r="E27" s="1" t="s">
        <v>1090</v>
      </c>
      <c r="F27" s="4">
        <v>93409</v>
      </c>
      <c r="G27" s="4">
        <v>386.15</v>
      </c>
      <c r="H27" s="4">
        <v>1.6</v>
      </c>
    </row>
    <row r="28" spans="2:8">
      <c r="B28" s="1" t="s">
        <v>1091</v>
      </c>
      <c r="C28" s="11" t="s">
        <v>151</v>
      </c>
      <c r="D28" s="1" t="s">
        <v>537</v>
      </c>
      <c r="E28" s="1" t="s">
        <v>1092</v>
      </c>
      <c r="F28" s="4">
        <v>140401</v>
      </c>
      <c r="G28" s="4">
        <v>366.31</v>
      </c>
      <c r="H28" s="4">
        <v>1.52</v>
      </c>
    </row>
    <row r="29" spans="2:8">
      <c r="B29" s="1" t="s">
        <v>3325</v>
      </c>
      <c r="C29" s="11" t="s">
        <v>151</v>
      </c>
      <c r="D29" s="1" t="s">
        <v>537</v>
      </c>
      <c r="E29" s="1" t="s">
        <v>1093</v>
      </c>
      <c r="F29" s="4">
        <v>21109</v>
      </c>
      <c r="G29" s="4">
        <v>258.5</v>
      </c>
      <c r="H29" s="4">
        <v>1.07</v>
      </c>
    </row>
    <row r="30" spans="2:8" ht="13">
      <c r="B30" s="2" t="s">
        <v>161</v>
      </c>
      <c r="C30" s="12"/>
      <c r="D30" s="2"/>
      <c r="E30" s="2"/>
      <c r="F30" s="14"/>
      <c r="G30" s="14">
        <f>SUM(G12:G29)</f>
        <v>24107.78</v>
      </c>
      <c r="H30" s="14">
        <f>SUM(H12:H29)</f>
        <v>100.05999999999997</v>
      </c>
    </row>
    <row r="31" spans="2:8" ht="13">
      <c r="B31" s="2" t="s">
        <v>244</v>
      </c>
      <c r="C31" s="12"/>
      <c r="D31" s="2"/>
      <c r="E31" s="2"/>
      <c r="F31" s="14"/>
      <c r="G31" s="14">
        <v>9.23</v>
      </c>
      <c r="H31" s="14">
        <v>0.04</v>
      </c>
    </row>
    <row r="32" spans="2:8" ht="13">
      <c r="B32" s="2" t="s">
        <v>154</v>
      </c>
      <c r="C32" s="12"/>
      <c r="D32" s="2"/>
      <c r="E32" s="2"/>
      <c r="F32" s="14"/>
      <c r="G32" s="14">
        <v>24117.01</v>
      </c>
      <c r="H32" s="14">
        <v>100.1</v>
      </c>
    </row>
    <row r="33" spans="2:8" ht="13">
      <c r="B33" s="2" t="s">
        <v>245</v>
      </c>
      <c r="C33" s="12"/>
      <c r="D33" s="2"/>
      <c r="E33" s="2"/>
      <c r="F33" s="14"/>
      <c r="G33" s="14">
        <v>-24.519447899998777</v>
      </c>
      <c r="H33" s="14">
        <v>-9.9999999999994316E-2</v>
      </c>
    </row>
    <row r="34" spans="2:8" ht="13">
      <c r="B34" s="2" t="s">
        <v>162</v>
      </c>
      <c r="C34" s="12"/>
      <c r="D34" s="2"/>
      <c r="E34" s="2"/>
      <c r="F34" s="14"/>
      <c r="G34" s="14">
        <v>24092.4905521</v>
      </c>
      <c r="H34" s="14">
        <v>100</v>
      </c>
    </row>
    <row r="35" spans="2:8">
      <c r="B35" s="1" t="s">
        <v>163</v>
      </c>
    </row>
    <row r="36" spans="2:8" ht="13">
      <c r="B36" s="2" t="s">
        <v>164</v>
      </c>
    </row>
    <row r="37" spans="2:8" ht="13">
      <c r="B37" s="2" t="s">
        <v>165</v>
      </c>
      <c r="C37" s="11" t="s">
        <v>166</v>
      </c>
    </row>
    <row r="38" spans="2:8" ht="13">
      <c r="B38" s="2" t="s">
        <v>169</v>
      </c>
      <c r="C38" s="11" t="s">
        <v>168</v>
      </c>
    </row>
    <row r="39" spans="2:8" ht="13">
      <c r="B39" s="2" t="s">
        <v>170</v>
      </c>
      <c r="C39" s="11" t="s">
        <v>168</v>
      </c>
    </row>
    <row r="40" spans="2:8" ht="13">
      <c r="B40" s="2" t="s">
        <v>171</v>
      </c>
      <c r="C40" s="11" t="s">
        <v>172</v>
      </c>
    </row>
    <row r="41" spans="2:8" ht="13">
      <c r="B41" s="2" t="s">
        <v>1094</v>
      </c>
      <c r="C41" s="12"/>
    </row>
    <row r="42" spans="2:8" ht="13">
      <c r="B42" s="2" t="s">
        <v>1095</v>
      </c>
      <c r="C42" s="12"/>
    </row>
    <row r="43" spans="2:8" ht="13">
      <c r="B43" s="2" t="s">
        <v>1096</v>
      </c>
      <c r="C43" s="12"/>
    </row>
    <row r="44" spans="2:8" ht="13">
      <c r="B44" s="2" t="s">
        <v>1097</v>
      </c>
      <c r="C44" s="12"/>
    </row>
    <row r="45" spans="2:8" ht="13">
      <c r="B45" s="2" t="s">
        <v>1098</v>
      </c>
      <c r="C45" s="12"/>
    </row>
    <row r="46" spans="2:8" ht="13">
      <c r="B46" s="2" t="s">
        <v>1099</v>
      </c>
      <c r="C46" s="12"/>
    </row>
    <row r="47" spans="2:8" ht="13">
      <c r="B47" s="2" t="s">
        <v>1100</v>
      </c>
      <c r="C47" s="12"/>
    </row>
    <row r="48" spans="2:8" ht="13">
      <c r="B48" s="2" t="s">
        <v>1101</v>
      </c>
      <c r="C48" s="12"/>
    </row>
    <row r="49" spans="2:4" ht="13">
      <c r="B49" s="2" t="s">
        <v>3933</v>
      </c>
      <c r="C49" s="12"/>
    </row>
    <row r="50" spans="2:4">
      <c r="B50" s="1" t="s">
        <v>182</v>
      </c>
    </row>
    <row r="51" spans="2:4">
      <c r="B51" s="1" t="s">
        <v>411</v>
      </c>
    </row>
    <row r="54" spans="2:4" ht="14.5">
      <c r="B54" s="39" t="s">
        <v>412</v>
      </c>
      <c r="C54" s="41"/>
    </row>
    <row r="55" spans="2:4" ht="14.5">
      <c r="B55" s="39" t="s">
        <v>3982</v>
      </c>
      <c r="C55" s="42" t="s">
        <v>413</v>
      </c>
    </row>
    <row r="56" spans="2:4" ht="14.5">
      <c r="B56" s="16" t="s">
        <v>414</v>
      </c>
      <c r="C56" s="17" t="s">
        <v>415</v>
      </c>
    </row>
    <row r="57" spans="2:4" ht="14.5">
      <c r="B57" s="16" t="s">
        <v>3983</v>
      </c>
      <c r="C57" s="17" t="s">
        <v>415</v>
      </c>
    </row>
    <row r="58" spans="2:4" ht="14.5">
      <c r="B58" s="16" t="s">
        <v>416</v>
      </c>
      <c r="C58" s="17" t="s">
        <v>415</v>
      </c>
    </row>
    <row r="59" spans="2:4" ht="14.5">
      <c r="B59" s="16" t="s">
        <v>417</v>
      </c>
      <c r="C59" s="17" t="s">
        <v>415</v>
      </c>
    </row>
    <row r="60" spans="2:4" ht="14.5">
      <c r="B60" s="16" t="s">
        <v>418</v>
      </c>
      <c r="C60" s="17" t="s">
        <v>415</v>
      </c>
    </row>
    <row r="61" spans="2:4" ht="14.5">
      <c r="B61" s="16" t="s">
        <v>419</v>
      </c>
      <c r="C61" s="17" t="s">
        <v>415</v>
      </c>
    </row>
    <row r="62" spans="2:4" ht="14.5">
      <c r="B62" s="39" t="s">
        <v>420</v>
      </c>
      <c r="C62" s="41" t="s">
        <v>415</v>
      </c>
    </row>
    <row r="64" spans="2:4" ht="14.5">
      <c r="B64" s="16" t="s">
        <v>191</v>
      </c>
      <c r="C64" s="17"/>
      <c r="D64" s="16"/>
    </row>
    <row r="65" spans="2:7" ht="29">
      <c r="B65" s="19" t="s">
        <v>192</v>
      </c>
      <c r="C65" s="18" t="s">
        <v>193</v>
      </c>
      <c r="D65" s="19" t="s">
        <v>194</v>
      </c>
    </row>
    <row r="66" spans="2:7" ht="14.5">
      <c r="B66" s="16" t="s">
        <v>168</v>
      </c>
      <c r="C66" s="17" t="s">
        <v>168</v>
      </c>
      <c r="D66" s="16" t="s">
        <v>168</v>
      </c>
    </row>
    <row r="68" spans="2:7" ht="13">
      <c r="B68" s="20" t="s">
        <v>195</v>
      </c>
      <c r="C68" s="21">
        <v>46173</v>
      </c>
      <c r="D68" s="22"/>
      <c r="E68" s="23"/>
      <c r="F68" s="24"/>
    </row>
    <row r="69" spans="2:7" ht="13">
      <c r="B69" s="20" t="s">
        <v>196</v>
      </c>
      <c r="C69" s="25" t="s">
        <v>197</v>
      </c>
      <c r="D69" s="20" t="s">
        <v>198</v>
      </c>
      <c r="E69" s="26" t="s">
        <v>199</v>
      </c>
      <c r="F69" s="27" t="s">
        <v>200</v>
      </c>
      <c r="G69" s="14"/>
    </row>
    <row r="70" spans="2:7">
      <c r="B70" s="28" t="s">
        <v>168</v>
      </c>
      <c r="C70" s="29" t="s">
        <v>168</v>
      </c>
      <c r="D70" s="28" t="s">
        <v>168</v>
      </c>
      <c r="E70" s="30" t="s">
        <v>168</v>
      </c>
      <c r="F70" s="31" t="s">
        <v>168</v>
      </c>
    </row>
    <row r="73" spans="2:7" ht="13">
      <c r="B73" s="2" t="s">
        <v>201</v>
      </c>
    </row>
    <row r="74" spans="2:7" ht="13">
      <c r="B74" s="2"/>
    </row>
    <row r="75" spans="2:7" ht="13">
      <c r="B75" s="2" t="s">
        <v>202</v>
      </c>
    </row>
    <row r="76" spans="2:7" ht="13">
      <c r="B76" s="20" t="s">
        <v>203</v>
      </c>
      <c r="C76" s="25" t="s">
        <v>204</v>
      </c>
      <c r="D76" s="2"/>
    </row>
    <row r="77" spans="2:7">
      <c r="B77" s="22" t="s">
        <v>168</v>
      </c>
      <c r="C77" s="32" t="s">
        <v>168</v>
      </c>
    </row>
    <row r="79" spans="2:7" ht="13">
      <c r="B79" s="20" t="s">
        <v>205</v>
      </c>
      <c r="C79" s="25" t="s">
        <v>204</v>
      </c>
    </row>
    <row r="80" spans="2:7">
      <c r="B80" s="22" t="s">
        <v>168</v>
      </c>
      <c r="C80" s="32" t="s">
        <v>168</v>
      </c>
    </row>
    <row r="82" spans="2:7" ht="13">
      <c r="B82" s="20" t="s">
        <v>206</v>
      </c>
      <c r="C82" s="25" t="s">
        <v>207</v>
      </c>
    </row>
    <row r="83" spans="2:7">
      <c r="B83" s="22" t="s">
        <v>168</v>
      </c>
      <c r="C83" s="32" t="s">
        <v>168</v>
      </c>
    </row>
    <row r="85" spans="2:7" ht="13">
      <c r="B85" s="26" t="s">
        <v>208</v>
      </c>
      <c r="C85" s="25" t="s">
        <v>207</v>
      </c>
    </row>
    <row r="86" spans="2:7">
      <c r="B86" s="23" t="s">
        <v>168</v>
      </c>
      <c r="C86" s="32" t="s">
        <v>168</v>
      </c>
    </row>
    <row r="88" spans="2:7" ht="13">
      <c r="B88" s="20" t="s">
        <v>209</v>
      </c>
      <c r="C88" s="25" t="s">
        <v>168</v>
      </c>
    </row>
    <row r="90" spans="2:7" ht="13">
      <c r="B90" s="20" t="s">
        <v>210</v>
      </c>
      <c r="C90" s="21">
        <v>46173</v>
      </c>
      <c r="D90" s="22"/>
      <c r="E90" s="23"/>
      <c r="F90" s="24"/>
    </row>
    <row r="91" spans="2:7" ht="13">
      <c r="B91" s="20" t="s">
        <v>196</v>
      </c>
      <c r="C91" s="25" t="s">
        <v>197</v>
      </c>
      <c r="D91" s="20" t="s">
        <v>198</v>
      </c>
      <c r="E91" s="26" t="s">
        <v>199</v>
      </c>
      <c r="F91" s="27" t="s">
        <v>200</v>
      </c>
      <c r="G91" s="14"/>
    </row>
    <row r="92" spans="2:7">
      <c r="B92" s="28" t="s">
        <v>168</v>
      </c>
      <c r="C92" s="29" t="s">
        <v>168</v>
      </c>
      <c r="D92" s="28" t="s">
        <v>168</v>
      </c>
      <c r="E92" s="30" t="s">
        <v>168</v>
      </c>
      <c r="F92" s="31" t="s">
        <v>168</v>
      </c>
    </row>
    <row r="93" spans="2:7" ht="13">
      <c r="B93" s="2" t="s">
        <v>201</v>
      </c>
    </row>
    <row r="94" spans="2:7" ht="13">
      <c r="B94" s="2"/>
    </row>
    <row r="95" spans="2:7" ht="13">
      <c r="B95" s="2" t="s">
        <v>202</v>
      </c>
    </row>
    <row r="96" spans="2:7" ht="13">
      <c r="B96" s="20" t="s">
        <v>203</v>
      </c>
      <c r="C96" s="25" t="s">
        <v>204</v>
      </c>
      <c r="D96" s="2"/>
    </row>
    <row r="97" spans="2:3">
      <c r="B97" s="22" t="s">
        <v>168</v>
      </c>
      <c r="C97" s="32" t="s">
        <v>168</v>
      </c>
    </row>
    <row r="99" spans="2:3" ht="13">
      <c r="B99" s="20" t="s">
        <v>205</v>
      </c>
      <c r="C99" s="25" t="s">
        <v>204</v>
      </c>
    </row>
    <row r="100" spans="2:3">
      <c r="B100" s="22" t="s">
        <v>168</v>
      </c>
      <c r="C100" s="32" t="s">
        <v>168</v>
      </c>
    </row>
    <row r="102" spans="2:3" ht="13">
      <c r="B102" s="20" t="s">
        <v>206</v>
      </c>
      <c r="C102" s="25" t="s">
        <v>207</v>
      </c>
    </row>
    <row r="103" spans="2:3">
      <c r="B103" s="22" t="s">
        <v>168</v>
      </c>
      <c r="C103" s="32" t="s">
        <v>168</v>
      </c>
    </row>
    <row r="105" spans="2:3" ht="13">
      <c r="B105" s="26" t="s">
        <v>208</v>
      </c>
      <c r="C105" s="25" t="s">
        <v>207</v>
      </c>
    </row>
    <row r="106" spans="2:3">
      <c r="B106" s="23" t="s">
        <v>168</v>
      </c>
      <c r="C106" s="32" t="s">
        <v>168</v>
      </c>
    </row>
    <row r="108" spans="2:3" ht="13">
      <c r="B108" s="20" t="s">
        <v>209</v>
      </c>
      <c r="C108" s="25" t="s">
        <v>168</v>
      </c>
    </row>
    <row r="111" spans="2:3" ht="13">
      <c r="B111" s="2" t="s">
        <v>211</v>
      </c>
    </row>
    <row r="113" spans="2:80" ht="13">
      <c r="B113" s="20" t="s">
        <v>196</v>
      </c>
      <c r="C113" s="25" t="s">
        <v>212</v>
      </c>
      <c r="D113" s="20" t="s">
        <v>213</v>
      </c>
      <c r="E113" s="20" t="s">
        <v>214</v>
      </c>
      <c r="F113" s="14"/>
    </row>
    <row r="114" spans="2:80">
      <c r="B114" s="22" t="s">
        <v>168</v>
      </c>
      <c r="C114" s="32" t="s">
        <v>168</v>
      </c>
      <c r="D114" s="22" t="s">
        <v>168</v>
      </c>
      <c r="E114" s="22" t="s">
        <v>168</v>
      </c>
    </row>
    <row r="117" spans="2:80" ht="13">
      <c r="B117" s="2" t="s">
        <v>215</v>
      </c>
      <c r="C117" s="12" t="s">
        <v>168</v>
      </c>
      <c r="D117" s="2"/>
      <c r="E117" s="2"/>
      <c r="F117" s="14"/>
      <c r="G117" s="14"/>
      <c r="H117" s="14"/>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row>
    <row r="119" spans="2:80" ht="13">
      <c r="B119" s="2" t="s">
        <v>216</v>
      </c>
    </row>
    <row r="121" spans="2:80" ht="13">
      <c r="B121" s="20" t="s">
        <v>217</v>
      </c>
      <c r="C121" s="25" t="s">
        <v>204</v>
      </c>
      <c r="D121" s="2"/>
    </row>
    <row r="122" spans="2:80">
      <c r="B122" s="22" t="s">
        <v>168</v>
      </c>
      <c r="C122" s="32" t="s">
        <v>168</v>
      </c>
    </row>
    <row r="125" spans="2:80" ht="13">
      <c r="B125" s="20" t="s">
        <v>218</v>
      </c>
      <c r="C125" s="25" t="s">
        <v>219</v>
      </c>
      <c r="D125" s="2"/>
    </row>
    <row r="126" spans="2:80">
      <c r="B126" s="22" t="s">
        <v>168</v>
      </c>
      <c r="C126" s="32" t="s">
        <v>168</v>
      </c>
    </row>
    <row r="129" spans="2:80" ht="13">
      <c r="B129" s="2" t="s">
        <v>220</v>
      </c>
    </row>
    <row r="132" spans="2:80" ht="13">
      <c r="B132" s="2" t="s">
        <v>221</v>
      </c>
    </row>
    <row r="134" spans="2:80" ht="13">
      <c r="B134" s="20" t="s">
        <v>196</v>
      </c>
      <c r="C134" s="25" t="s">
        <v>222</v>
      </c>
      <c r="D134" s="20" t="s">
        <v>212</v>
      </c>
      <c r="E134" s="20" t="s">
        <v>213</v>
      </c>
      <c r="F134" s="27" t="s">
        <v>214</v>
      </c>
      <c r="G134" s="14"/>
    </row>
    <row r="135" spans="2:80">
      <c r="B135" s="22" t="s">
        <v>168</v>
      </c>
      <c r="C135" s="32" t="s">
        <v>168</v>
      </c>
      <c r="D135" s="22" t="s">
        <v>168</v>
      </c>
      <c r="E135" s="22" t="s">
        <v>168</v>
      </c>
      <c r="F135" s="33" t="s">
        <v>168</v>
      </c>
    </row>
    <row r="138" spans="2:80" ht="13">
      <c r="B138" s="2" t="s">
        <v>215</v>
      </c>
      <c r="C138" s="12" t="s">
        <v>168</v>
      </c>
      <c r="D138" s="2"/>
      <c r="E138" s="2"/>
      <c r="F138" s="14"/>
      <c r="G138" s="14"/>
      <c r="H138" s="14"/>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row>
    <row r="140" spans="2:80" ht="13">
      <c r="B140" s="2" t="s">
        <v>216</v>
      </c>
    </row>
    <row r="142" spans="2:80" ht="13">
      <c r="B142" s="20" t="s">
        <v>217</v>
      </c>
      <c r="C142" s="25" t="s">
        <v>204</v>
      </c>
      <c r="D142" s="2"/>
    </row>
    <row r="143" spans="2:80">
      <c r="B143" s="22" t="s">
        <v>168</v>
      </c>
      <c r="C143" s="32" t="s">
        <v>168</v>
      </c>
    </row>
    <row r="146" spans="2:7" ht="13">
      <c r="B146" s="20" t="s">
        <v>218</v>
      </c>
      <c r="C146" s="25" t="s">
        <v>219</v>
      </c>
      <c r="D146" s="2"/>
    </row>
    <row r="147" spans="2:7">
      <c r="B147" s="22" t="s">
        <v>168</v>
      </c>
      <c r="C147" s="32" t="s">
        <v>168</v>
      </c>
    </row>
    <row r="150" spans="2:7" ht="13">
      <c r="B150" s="2" t="s">
        <v>220</v>
      </c>
    </row>
    <row r="153" spans="2:7" ht="13">
      <c r="B153" s="2" t="s">
        <v>223</v>
      </c>
    </row>
    <row r="154" spans="2:7" ht="13">
      <c r="B154" s="20" t="s">
        <v>196</v>
      </c>
      <c r="C154" s="25" t="s">
        <v>224</v>
      </c>
      <c r="D154" s="20" t="s">
        <v>225</v>
      </c>
      <c r="E154" s="20" t="s">
        <v>226</v>
      </c>
      <c r="F154" s="27" t="s">
        <v>227</v>
      </c>
      <c r="G154" s="14"/>
    </row>
    <row r="155" spans="2:7">
      <c r="B155" s="22" t="s">
        <v>168</v>
      </c>
      <c r="C155" s="32" t="s">
        <v>168</v>
      </c>
      <c r="D155" s="22" t="s">
        <v>168</v>
      </c>
      <c r="E155" s="22" t="s">
        <v>168</v>
      </c>
      <c r="F155" s="33" t="s">
        <v>168</v>
      </c>
    </row>
    <row r="156" spans="2:7">
      <c r="B156" s="1" t="s">
        <v>2576</v>
      </c>
    </row>
  </sheetData>
  <mergeCells count="3">
    <mergeCell ref="B1:E1"/>
    <mergeCell ref="C3:C7"/>
    <mergeCell ref="D3:D7"/>
  </mergeCells>
  <hyperlinks>
    <hyperlink ref="A1" location="Index!A1" display="Index" xr:uid="{03098FBE-C998-4AE7-9443-59EC58F45D26}"/>
  </hyperlink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F2AA1-A514-42C5-8C1B-6D7FD124CDC8}">
  <sheetPr codeName="Sheet116"/>
  <dimension ref="A1:CB186"/>
  <sheetViews>
    <sheetView workbookViewId="0">
      <selection activeCell="B12" sqref="B12"/>
    </sheetView>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97</v>
      </c>
      <c r="C1" s="276"/>
      <c r="D1" s="276"/>
      <c r="E1" s="276"/>
    </row>
    <row r="3" spans="1:9" ht="14.5">
      <c r="B3" s="5" t="s">
        <v>1103</v>
      </c>
      <c r="C3" s="277"/>
      <c r="D3" s="278"/>
      <c r="E3" s="6"/>
    </row>
    <row r="4" spans="1:9" ht="14.5">
      <c r="B4" s="35" t="s">
        <v>1104</v>
      </c>
      <c r="C4" s="277"/>
      <c r="D4" s="278"/>
      <c r="E4" s="6"/>
    </row>
    <row r="5" spans="1:9" ht="14.5">
      <c r="B5" s="35" t="s">
        <v>140</v>
      </c>
      <c r="C5" s="277"/>
      <c r="D5" s="278"/>
      <c r="E5" s="6"/>
    </row>
    <row r="6" spans="1:9" ht="14.5">
      <c r="B6" s="35" t="s">
        <v>901</v>
      </c>
      <c r="C6" s="277"/>
      <c r="D6" s="278"/>
      <c r="E6" s="6"/>
    </row>
    <row r="7" spans="1:9" ht="29">
      <c r="B7" s="7" t="s">
        <v>1105</v>
      </c>
      <c r="C7" s="277"/>
      <c r="D7" s="278"/>
      <c r="E7" s="6"/>
    </row>
    <row r="8" spans="1:9" ht="29">
      <c r="B8" s="7" t="s">
        <v>143</v>
      </c>
      <c r="C8" s="8" t="s">
        <v>144</v>
      </c>
      <c r="D8" s="8" t="s">
        <v>145</v>
      </c>
      <c r="E8" s="6"/>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2828</v>
      </c>
      <c r="C15" s="11" t="s">
        <v>151</v>
      </c>
      <c r="D15" s="1" t="s">
        <v>456</v>
      </c>
      <c r="E15" s="1" t="s">
        <v>457</v>
      </c>
      <c r="F15" s="4">
        <v>496940</v>
      </c>
      <c r="G15" s="4">
        <v>1245.23</v>
      </c>
      <c r="H15" s="4">
        <v>7.47</v>
      </c>
    </row>
    <row r="16" spans="1:9">
      <c r="B16" s="1" t="s">
        <v>3128</v>
      </c>
      <c r="C16" s="11" t="s">
        <v>151</v>
      </c>
      <c r="D16" s="1" t="s">
        <v>435</v>
      </c>
      <c r="E16" s="1" t="s">
        <v>733</v>
      </c>
      <c r="F16" s="4">
        <v>65602</v>
      </c>
      <c r="G16" s="4">
        <v>1199.8599999999999</v>
      </c>
      <c r="H16" s="4">
        <v>7.2</v>
      </c>
    </row>
    <row r="17" spans="2:8">
      <c r="B17" s="1" t="s">
        <v>2799</v>
      </c>
      <c r="C17" s="11" t="s">
        <v>151</v>
      </c>
      <c r="D17" s="1" t="s">
        <v>470</v>
      </c>
      <c r="E17" s="1" t="s">
        <v>481</v>
      </c>
      <c r="F17" s="4">
        <v>49294</v>
      </c>
      <c r="G17" s="4">
        <v>1113.5</v>
      </c>
      <c r="H17" s="4">
        <v>6.68</v>
      </c>
    </row>
    <row r="18" spans="2:8">
      <c r="B18" s="1" t="s">
        <v>3031</v>
      </c>
      <c r="C18" s="11" t="s">
        <v>151</v>
      </c>
      <c r="D18" s="1" t="s">
        <v>470</v>
      </c>
      <c r="E18" s="1" t="s">
        <v>471</v>
      </c>
      <c r="F18" s="4">
        <v>92483</v>
      </c>
      <c r="G18" s="4">
        <v>1073.6400000000001</v>
      </c>
      <c r="H18" s="4">
        <v>6.44</v>
      </c>
    </row>
    <row r="19" spans="2:8">
      <c r="B19" s="1" t="s">
        <v>2807</v>
      </c>
      <c r="C19" s="11" t="s">
        <v>151</v>
      </c>
      <c r="D19" s="1" t="s">
        <v>470</v>
      </c>
      <c r="E19" s="1" t="s">
        <v>628</v>
      </c>
      <c r="F19" s="4">
        <v>86092</v>
      </c>
      <c r="G19" s="4">
        <v>1019.16</v>
      </c>
      <c r="H19" s="4">
        <v>6.11</v>
      </c>
    </row>
    <row r="20" spans="2:8">
      <c r="B20" s="1" t="s">
        <v>3042</v>
      </c>
      <c r="C20" s="11" t="s">
        <v>151</v>
      </c>
      <c r="D20" s="1" t="s">
        <v>491</v>
      </c>
      <c r="E20" s="1" t="s">
        <v>492</v>
      </c>
      <c r="F20" s="4">
        <v>58993</v>
      </c>
      <c r="G20" s="4">
        <v>1004.36</v>
      </c>
      <c r="H20" s="4">
        <v>6.03</v>
      </c>
    </row>
    <row r="21" spans="2:8">
      <c r="B21" s="1" t="s">
        <v>3326</v>
      </c>
      <c r="C21" s="11" t="s">
        <v>151</v>
      </c>
      <c r="D21" s="1" t="s">
        <v>470</v>
      </c>
      <c r="E21" s="1" t="s">
        <v>1106</v>
      </c>
      <c r="F21" s="4">
        <v>63733</v>
      </c>
      <c r="G21" s="4">
        <v>945.73</v>
      </c>
      <c r="H21" s="4">
        <v>5.67</v>
      </c>
    </row>
    <row r="22" spans="2:8">
      <c r="B22" s="1" t="s">
        <v>3220</v>
      </c>
      <c r="C22" s="11" t="s">
        <v>151</v>
      </c>
      <c r="D22" s="1" t="s">
        <v>491</v>
      </c>
      <c r="E22" s="1" t="s">
        <v>877</v>
      </c>
      <c r="F22" s="4">
        <v>72826</v>
      </c>
      <c r="G22" s="4">
        <v>814.78</v>
      </c>
      <c r="H22" s="4">
        <v>4.8899999999999997</v>
      </c>
    </row>
    <row r="23" spans="2:8">
      <c r="B23" s="1" t="s">
        <v>3137</v>
      </c>
      <c r="C23" s="11" t="s">
        <v>151</v>
      </c>
      <c r="D23" s="1" t="s">
        <v>435</v>
      </c>
      <c r="E23" s="1" t="s">
        <v>743</v>
      </c>
      <c r="F23" s="4">
        <v>4781064</v>
      </c>
      <c r="G23" s="4">
        <v>668.87</v>
      </c>
      <c r="H23" s="4">
        <v>4.01</v>
      </c>
    </row>
    <row r="24" spans="2:8">
      <c r="B24" s="1" t="s">
        <v>3271</v>
      </c>
      <c r="C24" s="11" t="s">
        <v>151</v>
      </c>
      <c r="D24" s="1" t="s">
        <v>456</v>
      </c>
      <c r="E24" s="1" t="s">
        <v>1002</v>
      </c>
      <c r="F24" s="4">
        <v>66171</v>
      </c>
      <c r="G24" s="4">
        <v>658.4</v>
      </c>
      <c r="H24" s="4">
        <v>3.95</v>
      </c>
    </row>
    <row r="25" spans="2:8">
      <c r="B25" s="1" t="s">
        <v>872</v>
      </c>
      <c r="C25" s="11" t="s">
        <v>151</v>
      </c>
      <c r="D25" s="1" t="s">
        <v>456</v>
      </c>
      <c r="E25" s="1" t="s">
        <v>873</v>
      </c>
      <c r="F25" s="4">
        <v>236779</v>
      </c>
      <c r="G25" s="4">
        <v>621.07000000000005</v>
      </c>
      <c r="H25" s="4">
        <v>3.73</v>
      </c>
    </row>
    <row r="26" spans="2:8">
      <c r="B26" s="1" t="s">
        <v>3272</v>
      </c>
      <c r="C26" s="11" t="s">
        <v>151</v>
      </c>
      <c r="D26" s="1" t="s">
        <v>456</v>
      </c>
      <c r="E26" s="1" t="s">
        <v>1003</v>
      </c>
      <c r="F26" s="4">
        <v>237624</v>
      </c>
      <c r="G26" s="4">
        <v>612.83000000000004</v>
      </c>
      <c r="H26" s="4">
        <v>3.68</v>
      </c>
    </row>
    <row r="27" spans="2:8">
      <c r="B27" s="1" t="s">
        <v>3327</v>
      </c>
      <c r="C27" s="11" t="s">
        <v>151</v>
      </c>
      <c r="D27" s="1" t="s">
        <v>470</v>
      </c>
      <c r="E27" s="1" t="s">
        <v>1107</v>
      </c>
      <c r="F27" s="4">
        <v>286964</v>
      </c>
      <c r="G27" s="4">
        <v>586.12</v>
      </c>
      <c r="H27" s="4">
        <v>3.52</v>
      </c>
    </row>
    <row r="28" spans="2:8">
      <c r="B28" s="1" t="s">
        <v>3259</v>
      </c>
      <c r="C28" s="11" t="s">
        <v>151</v>
      </c>
      <c r="D28" s="1" t="s">
        <v>470</v>
      </c>
      <c r="E28" s="1" t="s">
        <v>978</v>
      </c>
      <c r="F28" s="4">
        <v>10940</v>
      </c>
      <c r="G28" s="4">
        <v>568.26</v>
      </c>
      <c r="H28" s="4">
        <v>3.41</v>
      </c>
    </row>
    <row r="29" spans="2:8">
      <c r="B29" s="1" t="s">
        <v>3260</v>
      </c>
      <c r="C29" s="11" t="s">
        <v>151</v>
      </c>
      <c r="D29" s="1" t="s">
        <v>470</v>
      </c>
      <c r="E29" s="1" t="s">
        <v>979</v>
      </c>
      <c r="F29" s="4">
        <v>34924</v>
      </c>
      <c r="G29" s="4">
        <v>496.55</v>
      </c>
      <c r="H29" s="4">
        <v>2.98</v>
      </c>
    </row>
    <row r="30" spans="2:8">
      <c r="B30" s="1" t="s">
        <v>3279</v>
      </c>
      <c r="C30" s="11" t="s">
        <v>151</v>
      </c>
      <c r="D30" s="1" t="s">
        <v>435</v>
      </c>
      <c r="E30" s="1" t="s">
        <v>1014</v>
      </c>
      <c r="F30" s="4">
        <v>20337</v>
      </c>
      <c r="G30" s="4">
        <v>399.62</v>
      </c>
      <c r="H30" s="4">
        <v>2.4</v>
      </c>
    </row>
    <row r="31" spans="2:8">
      <c r="B31" s="1" t="s">
        <v>3243</v>
      </c>
      <c r="C31" s="11" t="s">
        <v>151</v>
      </c>
      <c r="D31" s="1" t="s">
        <v>470</v>
      </c>
      <c r="E31" s="1" t="s">
        <v>931</v>
      </c>
      <c r="F31" s="4">
        <v>9333</v>
      </c>
      <c r="G31" s="4">
        <v>379.07</v>
      </c>
      <c r="H31" s="4">
        <v>2.27</v>
      </c>
    </row>
    <row r="32" spans="2:8">
      <c r="B32" s="1" t="s">
        <v>3274</v>
      </c>
      <c r="C32" s="11" t="s">
        <v>151</v>
      </c>
      <c r="D32" s="1" t="s">
        <v>470</v>
      </c>
      <c r="E32" s="1" t="s">
        <v>1007</v>
      </c>
      <c r="F32" s="4">
        <v>13282</v>
      </c>
      <c r="G32" s="4">
        <v>301.69</v>
      </c>
      <c r="H32" s="4">
        <v>1.81</v>
      </c>
    </row>
    <row r="33" spans="2:8">
      <c r="B33" s="1" t="s">
        <v>3292</v>
      </c>
      <c r="C33" s="11" t="s">
        <v>151</v>
      </c>
      <c r="D33" s="1" t="s">
        <v>537</v>
      </c>
      <c r="E33" s="1" t="s">
        <v>1031</v>
      </c>
      <c r="F33" s="4">
        <v>52233</v>
      </c>
      <c r="G33" s="4">
        <v>266.31</v>
      </c>
      <c r="H33" s="4">
        <v>1.6</v>
      </c>
    </row>
    <row r="34" spans="2:8">
      <c r="B34" s="1" t="s">
        <v>3278</v>
      </c>
      <c r="C34" s="11" t="s">
        <v>151</v>
      </c>
      <c r="D34" s="1" t="s">
        <v>470</v>
      </c>
      <c r="E34" s="1" t="s">
        <v>1013</v>
      </c>
      <c r="F34" s="4">
        <v>2406</v>
      </c>
      <c r="G34" s="4">
        <v>239.73</v>
      </c>
      <c r="H34" s="4">
        <v>1.44</v>
      </c>
    </row>
    <row r="35" spans="2:8">
      <c r="B35" s="1" t="s">
        <v>989</v>
      </c>
      <c r="C35" s="11" t="s">
        <v>151</v>
      </c>
      <c r="D35" s="1" t="s">
        <v>435</v>
      </c>
      <c r="E35" s="1" t="s">
        <v>990</v>
      </c>
      <c r="F35" s="4">
        <v>13013</v>
      </c>
      <c r="G35" s="4">
        <v>194.61</v>
      </c>
      <c r="H35" s="4">
        <v>1.17</v>
      </c>
    </row>
    <row r="36" spans="2:8">
      <c r="B36" s="1" t="s">
        <v>3296</v>
      </c>
      <c r="C36" s="11" t="s">
        <v>151</v>
      </c>
      <c r="D36" s="1" t="s">
        <v>470</v>
      </c>
      <c r="E36" s="1" t="s">
        <v>1035</v>
      </c>
      <c r="F36" s="4">
        <v>3456</v>
      </c>
      <c r="G36" s="4">
        <v>148.1</v>
      </c>
      <c r="H36" s="4">
        <v>0.89</v>
      </c>
    </row>
    <row r="37" spans="2:8">
      <c r="B37" s="1" t="s">
        <v>3299</v>
      </c>
      <c r="C37" s="11" t="s">
        <v>151</v>
      </c>
      <c r="D37" s="1" t="s">
        <v>470</v>
      </c>
      <c r="E37" s="1" t="s">
        <v>1042</v>
      </c>
      <c r="F37" s="4">
        <v>16449</v>
      </c>
      <c r="G37" s="4">
        <v>126.98</v>
      </c>
      <c r="H37" s="4">
        <v>0.76</v>
      </c>
    </row>
    <row r="38" spans="2:8">
      <c r="B38" s="1" t="s">
        <v>3037</v>
      </c>
      <c r="C38" s="11" t="s">
        <v>151</v>
      </c>
      <c r="D38" s="1" t="s">
        <v>456</v>
      </c>
      <c r="E38" s="1" t="s">
        <v>482</v>
      </c>
      <c r="F38" s="4">
        <v>7318</v>
      </c>
      <c r="G38" s="4">
        <v>126.98</v>
      </c>
      <c r="H38" s="4">
        <v>0.76</v>
      </c>
    </row>
    <row r="39" spans="2:8">
      <c r="B39" s="1" t="s">
        <v>1108</v>
      </c>
      <c r="C39" s="11" t="s">
        <v>151</v>
      </c>
      <c r="D39" s="1" t="s">
        <v>590</v>
      </c>
      <c r="E39" s="1" t="s">
        <v>1109</v>
      </c>
      <c r="F39" s="4">
        <v>17251</v>
      </c>
      <c r="G39" s="4">
        <v>121.67</v>
      </c>
      <c r="H39" s="4">
        <v>0.73</v>
      </c>
    </row>
    <row r="40" spans="2:8">
      <c r="B40" s="1" t="s">
        <v>3328</v>
      </c>
      <c r="C40" s="11" t="s">
        <v>151</v>
      </c>
      <c r="D40" s="1" t="s">
        <v>456</v>
      </c>
      <c r="E40" s="1" t="s">
        <v>1110</v>
      </c>
      <c r="F40" s="4">
        <v>5301</v>
      </c>
      <c r="G40" s="4">
        <v>106.85</v>
      </c>
      <c r="H40" s="4">
        <v>0.64</v>
      </c>
    </row>
    <row r="41" spans="2:8">
      <c r="B41" s="1" t="s">
        <v>3329</v>
      </c>
      <c r="C41" s="11" t="s">
        <v>151</v>
      </c>
      <c r="D41" s="1" t="s">
        <v>590</v>
      </c>
      <c r="E41" s="1" t="s">
        <v>1111</v>
      </c>
      <c r="F41" s="4">
        <v>231228</v>
      </c>
      <c r="G41" s="4">
        <v>94.9</v>
      </c>
      <c r="H41" s="4">
        <v>0.56999999999999995</v>
      </c>
    </row>
    <row r="42" spans="2:8">
      <c r="B42" s="1" t="s">
        <v>3312</v>
      </c>
      <c r="C42" s="11" t="s">
        <v>151</v>
      </c>
      <c r="D42" s="1" t="s">
        <v>590</v>
      </c>
      <c r="E42" s="1" t="s">
        <v>1061</v>
      </c>
      <c r="F42" s="4">
        <v>2755</v>
      </c>
      <c r="G42" s="4">
        <v>94.56</v>
      </c>
      <c r="H42" s="4">
        <v>0.56999999999999995</v>
      </c>
    </row>
    <row r="43" spans="2:8">
      <c r="B43" s="1" t="s">
        <v>3330</v>
      </c>
      <c r="C43" s="11" t="s">
        <v>151</v>
      </c>
      <c r="D43" s="1" t="s">
        <v>590</v>
      </c>
      <c r="E43" s="1" t="s">
        <v>1112</v>
      </c>
      <c r="F43" s="4">
        <v>6357</v>
      </c>
      <c r="G43" s="4">
        <v>93</v>
      </c>
      <c r="H43" s="4">
        <v>0.56000000000000005</v>
      </c>
    </row>
    <row r="44" spans="2:8">
      <c r="B44" s="1" t="s">
        <v>3331</v>
      </c>
      <c r="C44" s="11" t="s">
        <v>151</v>
      </c>
      <c r="D44" s="1" t="s">
        <v>456</v>
      </c>
      <c r="E44" s="1" t="s">
        <v>1113</v>
      </c>
      <c r="F44" s="4">
        <v>48710</v>
      </c>
      <c r="G44" s="4">
        <v>89.29</v>
      </c>
      <c r="H44" s="4">
        <v>0.54</v>
      </c>
    </row>
    <row r="45" spans="2:8">
      <c r="B45" s="1" t="s">
        <v>3332</v>
      </c>
      <c r="C45" s="11" t="s">
        <v>151</v>
      </c>
      <c r="D45" s="1" t="s">
        <v>456</v>
      </c>
      <c r="E45" s="1" t="s">
        <v>1114</v>
      </c>
      <c r="F45" s="4">
        <v>38324</v>
      </c>
      <c r="G45" s="4">
        <v>86.42</v>
      </c>
      <c r="H45" s="4">
        <v>0.52</v>
      </c>
    </row>
    <row r="46" spans="2:8">
      <c r="B46" s="1" t="s">
        <v>3017</v>
      </c>
      <c r="C46" s="11" t="s">
        <v>151</v>
      </c>
      <c r="D46" s="1" t="s">
        <v>1115</v>
      </c>
      <c r="E46" s="1" t="s">
        <v>1116</v>
      </c>
      <c r="F46" s="4">
        <v>80068</v>
      </c>
      <c r="G46" s="4">
        <v>85.45</v>
      </c>
      <c r="H46" s="4">
        <v>0.51</v>
      </c>
    </row>
    <row r="47" spans="2:8">
      <c r="B47" s="1" t="s">
        <v>3333</v>
      </c>
      <c r="C47" s="11" t="s">
        <v>151</v>
      </c>
      <c r="D47" s="1" t="s">
        <v>590</v>
      </c>
      <c r="E47" s="1" t="s">
        <v>1117</v>
      </c>
      <c r="F47" s="4">
        <v>4968</v>
      </c>
      <c r="G47" s="4">
        <v>83.24</v>
      </c>
      <c r="H47" s="4">
        <v>0.5</v>
      </c>
    </row>
    <row r="48" spans="2:8">
      <c r="B48" s="1" t="s">
        <v>1118</v>
      </c>
      <c r="C48" s="11" t="s">
        <v>151</v>
      </c>
      <c r="D48" s="1" t="s">
        <v>590</v>
      </c>
      <c r="E48" s="1" t="s">
        <v>1119</v>
      </c>
      <c r="F48" s="4">
        <v>1662</v>
      </c>
      <c r="G48" s="4">
        <v>77.63</v>
      </c>
      <c r="H48" s="4">
        <v>0.47</v>
      </c>
    </row>
    <row r="49" spans="2:8">
      <c r="B49" s="1" t="s">
        <v>3334</v>
      </c>
      <c r="C49" s="11" t="s">
        <v>151</v>
      </c>
      <c r="D49" s="1" t="s">
        <v>590</v>
      </c>
      <c r="E49" s="1" t="s">
        <v>1120</v>
      </c>
      <c r="F49" s="4">
        <v>8503</v>
      </c>
      <c r="G49" s="4">
        <v>77.23</v>
      </c>
      <c r="H49" s="4">
        <v>0.46</v>
      </c>
    </row>
    <row r="50" spans="2:8">
      <c r="B50" s="1" t="s">
        <v>3317</v>
      </c>
      <c r="C50" s="11" t="s">
        <v>151</v>
      </c>
      <c r="D50" s="1" t="s">
        <v>470</v>
      </c>
      <c r="E50" s="1" t="s">
        <v>1071</v>
      </c>
      <c r="F50" s="4">
        <v>14885</v>
      </c>
      <c r="G50" s="4">
        <v>75.62</v>
      </c>
      <c r="H50" s="4">
        <v>0.45</v>
      </c>
    </row>
    <row r="51" spans="2:8">
      <c r="B51" s="1" t="s">
        <v>3335</v>
      </c>
      <c r="C51" s="11" t="s">
        <v>151</v>
      </c>
      <c r="D51" s="1" t="s">
        <v>1121</v>
      </c>
      <c r="E51" s="1" t="s">
        <v>1122</v>
      </c>
      <c r="F51" s="4">
        <v>14249</v>
      </c>
      <c r="G51" s="4">
        <v>74.150000000000006</v>
      </c>
      <c r="H51" s="4">
        <v>0.44</v>
      </c>
    </row>
    <row r="52" spans="2:8">
      <c r="B52" s="1" t="s">
        <v>3324</v>
      </c>
      <c r="C52" s="11" t="s">
        <v>151</v>
      </c>
      <c r="D52" s="1" t="s">
        <v>537</v>
      </c>
      <c r="E52" s="1" t="s">
        <v>1089</v>
      </c>
      <c r="F52" s="4">
        <v>5929</v>
      </c>
      <c r="G52" s="4">
        <v>72.89</v>
      </c>
      <c r="H52" s="4">
        <v>0.44</v>
      </c>
    </row>
    <row r="53" spans="2:8">
      <c r="B53" s="1" t="s">
        <v>3336</v>
      </c>
      <c r="C53" s="11" t="s">
        <v>151</v>
      </c>
      <c r="D53" s="1" t="s">
        <v>456</v>
      </c>
      <c r="E53" s="1" t="s">
        <v>1123</v>
      </c>
      <c r="F53" s="4">
        <v>58420</v>
      </c>
      <c r="G53" s="4">
        <v>70.12</v>
      </c>
      <c r="H53" s="4">
        <v>0.42</v>
      </c>
    </row>
    <row r="54" spans="2:8">
      <c r="B54" s="1" t="s">
        <v>3337</v>
      </c>
      <c r="C54" s="11" t="s">
        <v>151</v>
      </c>
      <c r="D54" s="1" t="s">
        <v>470</v>
      </c>
      <c r="E54" s="1" t="s">
        <v>1124</v>
      </c>
      <c r="F54" s="4">
        <v>8757</v>
      </c>
      <c r="G54" s="4">
        <v>62.77</v>
      </c>
      <c r="H54" s="4">
        <v>0.38</v>
      </c>
    </row>
    <row r="55" spans="2:8">
      <c r="B55" s="1" t="s">
        <v>2791</v>
      </c>
      <c r="C55" s="11" t="s">
        <v>151</v>
      </c>
      <c r="D55" s="1" t="s">
        <v>470</v>
      </c>
      <c r="E55" s="1" t="s">
        <v>642</v>
      </c>
      <c r="F55" s="4">
        <v>11428</v>
      </c>
      <c r="G55" s="4">
        <v>56.47</v>
      </c>
      <c r="H55" s="4">
        <v>0.34</v>
      </c>
    </row>
    <row r="56" spans="2:8">
      <c r="B56" s="1" t="s">
        <v>1091</v>
      </c>
      <c r="C56" s="11" t="s">
        <v>151</v>
      </c>
      <c r="D56" s="1" t="s">
        <v>537</v>
      </c>
      <c r="E56" s="1" t="s">
        <v>1092</v>
      </c>
      <c r="F56" s="4">
        <v>21014</v>
      </c>
      <c r="G56" s="4">
        <v>54.83</v>
      </c>
      <c r="H56" s="4">
        <v>0.33</v>
      </c>
    </row>
    <row r="57" spans="2:8">
      <c r="B57" s="1" t="s">
        <v>3338</v>
      </c>
      <c r="C57" s="11" t="s">
        <v>151</v>
      </c>
      <c r="D57" s="1" t="s">
        <v>470</v>
      </c>
      <c r="E57" s="1" t="s">
        <v>1125</v>
      </c>
      <c r="F57" s="4">
        <v>16648</v>
      </c>
      <c r="G57" s="4">
        <v>53.17</v>
      </c>
      <c r="H57" s="4">
        <v>0.32</v>
      </c>
    </row>
    <row r="58" spans="2:8">
      <c r="B58" s="1" t="s">
        <v>3339</v>
      </c>
      <c r="C58" s="11" t="s">
        <v>151</v>
      </c>
      <c r="D58" s="1" t="s">
        <v>470</v>
      </c>
      <c r="E58" s="1" t="s">
        <v>1126</v>
      </c>
      <c r="F58" s="4">
        <v>19535</v>
      </c>
      <c r="G58" s="4">
        <v>51.79</v>
      </c>
      <c r="H58" s="4">
        <v>0.31</v>
      </c>
    </row>
    <row r="59" spans="2:8">
      <c r="B59" s="1" t="s">
        <v>3340</v>
      </c>
      <c r="C59" s="11" t="s">
        <v>151</v>
      </c>
      <c r="D59" s="1" t="s">
        <v>1121</v>
      </c>
      <c r="E59" s="1" t="s">
        <v>1127</v>
      </c>
      <c r="F59" s="4">
        <v>16641</v>
      </c>
      <c r="G59" s="4">
        <v>49.99</v>
      </c>
      <c r="H59" s="4">
        <v>0.3</v>
      </c>
    </row>
    <row r="60" spans="2:8">
      <c r="B60" s="1" t="s">
        <v>3341</v>
      </c>
      <c r="C60" s="11" t="s">
        <v>151</v>
      </c>
      <c r="D60" s="1" t="s">
        <v>435</v>
      </c>
      <c r="E60" s="1" t="s">
        <v>1128</v>
      </c>
      <c r="F60" s="4">
        <v>15130</v>
      </c>
      <c r="G60" s="4">
        <v>47.7</v>
      </c>
      <c r="H60" s="4">
        <v>0.28999999999999998</v>
      </c>
    </row>
    <row r="61" spans="2:8">
      <c r="B61" s="1" t="s">
        <v>3342</v>
      </c>
      <c r="C61" s="11" t="s">
        <v>151</v>
      </c>
      <c r="D61" s="1" t="s">
        <v>491</v>
      </c>
      <c r="E61" s="1" t="s">
        <v>1129</v>
      </c>
      <c r="F61" s="4">
        <v>30652</v>
      </c>
      <c r="G61" s="4">
        <v>44.3</v>
      </c>
      <c r="H61" s="4">
        <v>0.27</v>
      </c>
    </row>
    <row r="62" spans="2:8">
      <c r="B62" s="1" t="s">
        <v>3343</v>
      </c>
      <c r="C62" s="11" t="s">
        <v>151</v>
      </c>
      <c r="D62" s="1" t="s">
        <v>435</v>
      </c>
      <c r="E62" s="1" t="s">
        <v>1130</v>
      </c>
      <c r="F62" s="4">
        <v>87047</v>
      </c>
      <c r="G62" s="4">
        <v>37.26</v>
      </c>
      <c r="H62" s="4">
        <v>0.22</v>
      </c>
    </row>
    <row r="63" spans="2:8">
      <c r="B63" s="1" t="s">
        <v>3344</v>
      </c>
      <c r="C63" s="11" t="s">
        <v>151</v>
      </c>
      <c r="D63" s="1" t="s">
        <v>470</v>
      </c>
      <c r="E63" s="1" t="s">
        <v>1131</v>
      </c>
      <c r="F63" s="4">
        <v>6376</v>
      </c>
      <c r="G63" s="4">
        <v>28.23</v>
      </c>
      <c r="H63" s="4">
        <v>0.17</v>
      </c>
    </row>
    <row r="64" spans="2:8">
      <c r="B64" s="1" t="s">
        <v>3345</v>
      </c>
      <c r="C64" s="11" t="s">
        <v>151</v>
      </c>
      <c r="D64" s="1" t="s">
        <v>470</v>
      </c>
      <c r="E64" s="1" t="s">
        <v>1132</v>
      </c>
      <c r="F64" s="4">
        <v>7274</v>
      </c>
      <c r="G64" s="4">
        <v>23.46</v>
      </c>
      <c r="H64" s="4">
        <v>0.14000000000000001</v>
      </c>
    </row>
    <row r="65" spans="2:8">
      <c r="B65" s="1" t="s">
        <v>3053</v>
      </c>
      <c r="C65" s="11" t="s">
        <v>151</v>
      </c>
      <c r="D65" s="1" t="s">
        <v>470</v>
      </c>
      <c r="E65" s="1" t="s">
        <v>535</v>
      </c>
      <c r="F65" s="4">
        <v>1741</v>
      </c>
      <c r="G65" s="4">
        <v>14.27</v>
      </c>
      <c r="H65" s="4">
        <v>0.09</v>
      </c>
    </row>
    <row r="66" spans="2:8" ht="13">
      <c r="B66" s="2" t="s">
        <v>161</v>
      </c>
      <c r="C66" s="12"/>
      <c r="D66" s="2"/>
      <c r="E66" s="2"/>
      <c r="F66" s="14"/>
      <c r="G66" s="14">
        <f>SUM(G12:G65)</f>
        <v>16638.71</v>
      </c>
      <c r="H66" s="14">
        <f>SUM(H12:H65)</f>
        <v>99.850000000000009</v>
      </c>
    </row>
    <row r="67" spans="2:8" ht="13">
      <c r="B67" s="2" t="s">
        <v>244</v>
      </c>
      <c r="C67" s="12"/>
      <c r="D67" s="2"/>
      <c r="E67" s="2"/>
      <c r="F67" s="14"/>
      <c r="G67" s="14">
        <v>8.2100000000000009</v>
      </c>
      <c r="H67" s="14">
        <v>0.05</v>
      </c>
    </row>
    <row r="68" spans="2:8" ht="13">
      <c r="B68" s="2" t="s">
        <v>154</v>
      </c>
      <c r="C68" s="12"/>
      <c r="D68" s="2"/>
      <c r="E68" s="2"/>
      <c r="F68" s="14"/>
      <c r="G68" s="14">
        <v>16646.919999999998</v>
      </c>
      <c r="H68" s="14">
        <v>99.9</v>
      </c>
    </row>
    <row r="69" spans="2:8" ht="13">
      <c r="B69" s="2" t="s">
        <v>155</v>
      </c>
      <c r="C69" s="12"/>
      <c r="D69" s="2"/>
      <c r="E69" s="2"/>
      <c r="F69" s="14"/>
      <c r="G69" s="14">
        <v>22.463903900002187</v>
      </c>
      <c r="H69" s="14">
        <v>9.9999999999994316E-2</v>
      </c>
    </row>
    <row r="70" spans="2:8" ht="13">
      <c r="B70" s="2" t="s">
        <v>162</v>
      </c>
      <c r="C70" s="12"/>
      <c r="D70" s="2"/>
      <c r="E70" s="2"/>
      <c r="F70" s="14"/>
      <c r="G70" s="14">
        <v>16669.383903900001</v>
      </c>
      <c r="H70" s="14">
        <v>100</v>
      </c>
    </row>
    <row r="71" spans="2:8">
      <c r="B71" s="1" t="s">
        <v>163</v>
      </c>
    </row>
    <row r="72" spans="2:8" ht="13">
      <c r="B72" s="2" t="s">
        <v>164</v>
      </c>
    </row>
    <row r="73" spans="2:8" ht="13">
      <c r="B73" s="2" t="s">
        <v>165</v>
      </c>
      <c r="C73" s="11" t="s">
        <v>166</v>
      </c>
    </row>
    <row r="74" spans="2:8" ht="13">
      <c r="B74" s="2" t="s">
        <v>169</v>
      </c>
      <c r="C74" s="11" t="s">
        <v>168</v>
      </c>
    </row>
    <row r="75" spans="2:8" ht="13">
      <c r="B75" s="2" t="s">
        <v>170</v>
      </c>
      <c r="C75" s="11" t="s">
        <v>168</v>
      </c>
    </row>
    <row r="76" spans="2:8" ht="13">
      <c r="B76" s="2" t="s">
        <v>171</v>
      </c>
      <c r="C76" s="11" t="s">
        <v>172</v>
      </c>
    </row>
    <row r="77" spans="2:8" ht="13">
      <c r="B77" s="2" t="s">
        <v>1133</v>
      </c>
      <c r="C77" s="12"/>
    </row>
    <row r="78" spans="2:8" ht="13">
      <c r="B78" s="2" t="s">
        <v>1134</v>
      </c>
      <c r="C78" s="12"/>
    </row>
    <row r="79" spans="2:8" ht="13">
      <c r="B79" s="2" t="s">
        <v>3940</v>
      </c>
      <c r="C79" s="12"/>
    </row>
    <row r="80" spans="2:8">
      <c r="B80" s="1" t="s">
        <v>182</v>
      </c>
    </row>
    <row r="81" spans="2:4">
      <c r="B81" s="1" t="s">
        <v>411</v>
      </c>
    </row>
    <row r="84" spans="2:4" ht="14.5">
      <c r="B84" s="39" t="s">
        <v>412</v>
      </c>
      <c r="C84" s="41"/>
    </row>
    <row r="85" spans="2:4" ht="14.5">
      <c r="B85" s="39" t="s">
        <v>3982</v>
      </c>
      <c r="C85" s="42" t="s">
        <v>413</v>
      </c>
    </row>
    <row r="86" spans="2:4" ht="14.5">
      <c r="B86" s="16" t="s">
        <v>414</v>
      </c>
      <c r="C86" s="17" t="s">
        <v>415</v>
      </c>
    </row>
    <row r="87" spans="2:4" ht="14.5">
      <c r="B87" s="16" t="s">
        <v>3983</v>
      </c>
      <c r="C87" s="17" t="s">
        <v>415</v>
      </c>
    </row>
    <row r="88" spans="2:4" ht="14.5">
      <c r="B88" s="16" t="s">
        <v>416</v>
      </c>
      <c r="C88" s="17" t="s">
        <v>415</v>
      </c>
    </row>
    <row r="89" spans="2:4" ht="14.5">
      <c r="B89" s="16" t="s">
        <v>417</v>
      </c>
      <c r="C89" s="17" t="s">
        <v>415</v>
      </c>
    </row>
    <row r="90" spans="2:4" ht="14.5">
      <c r="B90" s="16" t="s">
        <v>418</v>
      </c>
      <c r="C90" s="17" t="s">
        <v>415</v>
      </c>
    </row>
    <row r="91" spans="2:4" ht="14.5">
      <c r="B91" s="16" t="s">
        <v>419</v>
      </c>
      <c r="C91" s="17" t="s">
        <v>415</v>
      </c>
    </row>
    <row r="92" spans="2:4" ht="14.5">
      <c r="B92" s="39" t="s">
        <v>420</v>
      </c>
      <c r="C92" s="41" t="s">
        <v>415</v>
      </c>
    </row>
    <row r="94" spans="2:4" ht="14.5">
      <c r="B94" s="16" t="s">
        <v>191</v>
      </c>
      <c r="C94" s="17"/>
      <c r="D94" s="16"/>
    </row>
    <row r="95" spans="2:4" ht="29">
      <c r="B95" s="19" t="s">
        <v>192</v>
      </c>
      <c r="C95" s="18" t="s">
        <v>193</v>
      </c>
      <c r="D95" s="19" t="s">
        <v>194</v>
      </c>
    </row>
    <row r="96" spans="2:4" ht="14.5">
      <c r="B96" s="16" t="s">
        <v>168</v>
      </c>
      <c r="C96" s="17" t="s">
        <v>168</v>
      </c>
      <c r="D96" s="16" t="s">
        <v>168</v>
      </c>
    </row>
    <row r="98" spans="2:7" ht="13">
      <c r="B98" s="20" t="s">
        <v>195</v>
      </c>
      <c r="C98" s="21">
        <v>46173</v>
      </c>
      <c r="D98" s="22"/>
      <c r="E98" s="23"/>
      <c r="F98" s="24"/>
    </row>
    <row r="99" spans="2:7" ht="13">
      <c r="B99" s="20" t="s">
        <v>196</v>
      </c>
      <c r="C99" s="25" t="s">
        <v>197</v>
      </c>
      <c r="D99" s="20" t="s">
        <v>198</v>
      </c>
      <c r="E99" s="26" t="s">
        <v>199</v>
      </c>
      <c r="F99" s="27" t="s">
        <v>200</v>
      </c>
      <c r="G99" s="14"/>
    </row>
    <row r="100" spans="2:7">
      <c r="B100" s="28" t="s">
        <v>168</v>
      </c>
      <c r="C100" s="29" t="s">
        <v>168</v>
      </c>
      <c r="D100" s="28" t="s">
        <v>168</v>
      </c>
      <c r="E100" s="30" t="s">
        <v>168</v>
      </c>
      <c r="F100" s="31" t="s">
        <v>168</v>
      </c>
    </row>
    <row r="103" spans="2:7" ht="13">
      <c r="B103" s="2" t="s">
        <v>201</v>
      </c>
    </row>
    <row r="104" spans="2:7" ht="13">
      <c r="B104" s="2"/>
    </row>
    <row r="105" spans="2:7" ht="13">
      <c r="B105" s="2" t="s">
        <v>202</v>
      </c>
    </row>
    <row r="106" spans="2:7" ht="13">
      <c r="B106" s="20" t="s">
        <v>203</v>
      </c>
      <c r="C106" s="25" t="s">
        <v>204</v>
      </c>
      <c r="D106" s="2"/>
    </row>
    <row r="107" spans="2:7">
      <c r="B107" s="22" t="s">
        <v>168</v>
      </c>
      <c r="C107" s="32" t="s">
        <v>168</v>
      </c>
    </row>
    <row r="109" spans="2:7" ht="13">
      <c r="B109" s="20" t="s">
        <v>205</v>
      </c>
      <c r="C109" s="25" t="s">
        <v>204</v>
      </c>
    </row>
    <row r="110" spans="2:7">
      <c r="B110" s="22" t="s">
        <v>168</v>
      </c>
      <c r="C110" s="32" t="s">
        <v>168</v>
      </c>
    </row>
    <row r="112" spans="2:7" ht="13">
      <c r="B112" s="20" t="s">
        <v>206</v>
      </c>
      <c r="C112" s="25" t="s">
        <v>207</v>
      </c>
    </row>
    <row r="113" spans="2:7">
      <c r="B113" s="22" t="s">
        <v>168</v>
      </c>
      <c r="C113" s="32" t="s">
        <v>168</v>
      </c>
    </row>
    <row r="115" spans="2:7" ht="13">
      <c r="B115" s="26" t="s">
        <v>208</v>
      </c>
      <c r="C115" s="25" t="s">
        <v>207</v>
      </c>
    </row>
    <row r="116" spans="2:7">
      <c r="B116" s="23" t="s">
        <v>168</v>
      </c>
      <c r="C116" s="32" t="s">
        <v>168</v>
      </c>
    </row>
    <row r="118" spans="2:7" ht="13">
      <c r="B118" s="20" t="s">
        <v>209</v>
      </c>
      <c r="C118" s="25" t="s">
        <v>168</v>
      </c>
    </row>
    <row r="120" spans="2:7" ht="13">
      <c r="B120" s="20" t="s">
        <v>210</v>
      </c>
      <c r="C120" s="21">
        <v>46173</v>
      </c>
      <c r="D120" s="22"/>
      <c r="E120" s="23"/>
      <c r="F120" s="24"/>
    </row>
    <row r="121" spans="2:7" ht="13">
      <c r="B121" s="20" t="s">
        <v>196</v>
      </c>
      <c r="C121" s="25" t="s">
        <v>197</v>
      </c>
      <c r="D121" s="20" t="s">
        <v>198</v>
      </c>
      <c r="E121" s="26" t="s">
        <v>199</v>
      </c>
      <c r="F121" s="27" t="s">
        <v>200</v>
      </c>
      <c r="G121" s="14"/>
    </row>
    <row r="122" spans="2:7">
      <c r="B122" s="28" t="s">
        <v>168</v>
      </c>
      <c r="C122" s="29" t="s">
        <v>168</v>
      </c>
      <c r="D122" s="28" t="s">
        <v>168</v>
      </c>
      <c r="E122" s="30" t="s">
        <v>168</v>
      </c>
      <c r="F122" s="31" t="s">
        <v>168</v>
      </c>
    </row>
    <row r="123" spans="2:7" ht="13">
      <c r="B123" s="2" t="s">
        <v>201</v>
      </c>
    </row>
    <row r="124" spans="2:7" ht="13">
      <c r="B124" s="2"/>
    </row>
    <row r="125" spans="2:7" ht="13">
      <c r="B125" s="2" t="s">
        <v>202</v>
      </c>
    </row>
    <row r="126" spans="2:7" ht="13">
      <c r="B126" s="20" t="s">
        <v>203</v>
      </c>
      <c r="C126" s="25" t="s">
        <v>204</v>
      </c>
      <c r="D126" s="2"/>
    </row>
    <row r="127" spans="2:7">
      <c r="B127" s="22" t="s">
        <v>168</v>
      </c>
      <c r="C127" s="32" t="s">
        <v>168</v>
      </c>
    </row>
    <row r="129" spans="2:6" ht="13">
      <c r="B129" s="20" t="s">
        <v>205</v>
      </c>
      <c r="C129" s="25" t="s">
        <v>204</v>
      </c>
    </row>
    <row r="130" spans="2:6">
      <c r="B130" s="22" t="s">
        <v>168</v>
      </c>
      <c r="C130" s="32" t="s">
        <v>168</v>
      </c>
    </row>
    <row r="132" spans="2:6" ht="13">
      <c r="B132" s="20" t="s">
        <v>206</v>
      </c>
      <c r="C132" s="25" t="s">
        <v>207</v>
      </c>
    </row>
    <row r="133" spans="2:6">
      <c r="B133" s="22" t="s">
        <v>168</v>
      </c>
      <c r="C133" s="32" t="s">
        <v>168</v>
      </c>
    </row>
    <row r="135" spans="2:6" ht="13">
      <c r="B135" s="26" t="s">
        <v>208</v>
      </c>
      <c r="C135" s="25" t="s">
        <v>207</v>
      </c>
    </row>
    <row r="136" spans="2:6">
      <c r="B136" s="23" t="s">
        <v>168</v>
      </c>
      <c r="C136" s="32" t="s">
        <v>168</v>
      </c>
    </row>
    <row r="138" spans="2:6" ht="13">
      <c r="B138" s="20" t="s">
        <v>209</v>
      </c>
      <c r="C138" s="25" t="s">
        <v>168</v>
      </c>
    </row>
    <row r="141" spans="2:6" ht="13">
      <c r="B141" s="2" t="s">
        <v>211</v>
      </c>
    </row>
    <row r="143" spans="2:6" ht="13">
      <c r="B143" s="20" t="s">
        <v>196</v>
      </c>
      <c r="C143" s="25" t="s">
        <v>212</v>
      </c>
      <c r="D143" s="20" t="s">
        <v>213</v>
      </c>
      <c r="E143" s="20" t="s">
        <v>214</v>
      </c>
      <c r="F143" s="14"/>
    </row>
    <row r="144" spans="2:6">
      <c r="B144" s="22" t="s">
        <v>168</v>
      </c>
      <c r="C144" s="32" t="s">
        <v>168</v>
      </c>
      <c r="D144" s="22" t="s">
        <v>168</v>
      </c>
      <c r="E144" s="22" t="s">
        <v>168</v>
      </c>
    </row>
    <row r="147" spans="2:80" ht="13">
      <c r="B147" s="2" t="s">
        <v>215</v>
      </c>
      <c r="C147" s="12" t="s">
        <v>168</v>
      </c>
      <c r="D147" s="2"/>
      <c r="E147" s="2"/>
      <c r="F147" s="14"/>
      <c r="G147" s="14"/>
      <c r="H147" s="14"/>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row>
    <row r="149" spans="2:80" ht="13">
      <c r="B149" s="2" t="s">
        <v>216</v>
      </c>
    </row>
    <row r="151" spans="2:80" ht="13">
      <c r="B151" s="20" t="s">
        <v>217</v>
      </c>
      <c r="C151" s="25" t="s">
        <v>204</v>
      </c>
      <c r="D151" s="2"/>
    </row>
    <row r="152" spans="2:80">
      <c r="B152" s="22" t="s">
        <v>168</v>
      </c>
      <c r="C152" s="32" t="s">
        <v>168</v>
      </c>
    </row>
    <row r="155" spans="2:80" ht="13">
      <c r="B155" s="20" t="s">
        <v>218</v>
      </c>
      <c r="C155" s="25" t="s">
        <v>219</v>
      </c>
      <c r="D155" s="2"/>
    </row>
    <row r="156" spans="2:80">
      <c r="B156" s="22" t="s">
        <v>168</v>
      </c>
      <c r="C156" s="32" t="s">
        <v>168</v>
      </c>
    </row>
    <row r="159" spans="2:80" ht="13">
      <c r="B159" s="2" t="s">
        <v>220</v>
      </c>
    </row>
    <row r="162" spans="2:80" ht="13">
      <c r="B162" s="2" t="s">
        <v>221</v>
      </c>
    </row>
    <row r="164" spans="2:80" ht="13">
      <c r="B164" s="20" t="s">
        <v>196</v>
      </c>
      <c r="C164" s="25" t="s">
        <v>222</v>
      </c>
      <c r="D164" s="20" t="s">
        <v>212</v>
      </c>
      <c r="E164" s="20" t="s">
        <v>213</v>
      </c>
      <c r="F164" s="27" t="s">
        <v>214</v>
      </c>
      <c r="G164" s="14"/>
    </row>
    <row r="165" spans="2:80">
      <c r="B165" s="22" t="s">
        <v>168</v>
      </c>
      <c r="C165" s="32" t="s">
        <v>168</v>
      </c>
      <c r="D165" s="22" t="s">
        <v>168</v>
      </c>
      <c r="E165" s="22" t="s">
        <v>168</v>
      </c>
      <c r="F165" s="33" t="s">
        <v>168</v>
      </c>
    </row>
    <row r="168" spans="2:80" ht="13">
      <c r="B168" s="2" t="s">
        <v>215</v>
      </c>
      <c r="C168" s="12" t="s">
        <v>168</v>
      </c>
      <c r="D168" s="2"/>
      <c r="E168" s="2"/>
      <c r="F168" s="14"/>
      <c r="G168" s="14"/>
      <c r="H168" s="14"/>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row>
    <row r="170" spans="2:80" ht="13">
      <c r="B170" s="2" t="s">
        <v>216</v>
      </c>
    </row>
    <row r="172" spans="2:80" ht="13">
      <c r="B172" s="20" t="s">
        <v>217</v>
      </c>
      <c r="C172" s="25" t="s">
        <v>204</v>
      </c>
      <c r="D172" s="2"/>
    </row>
    <row r="173" spans="2:80">
      <c r="B173" s="22" t="s">
        <v>168</v>
      </c>
      <c r="C173" s="32" t="s">
        <v>168</v>
      </c>
    </row>
    <row r="176" spans="2:80" ht="13">
      <c r="B176" s="20" t="s">
        <v>218</v>
      </c>
      <c r="C176" s="25" t="s">
        <v>219</v>
      </c>
      <c r="D176" s="2"/>
    </row>
    <row r="177" spans="2:7">
      <c r="B177" s="22" t="s">
        <v>168</v>
      </c>
      <c r="C177" s="32" t="s">
        <v>168</v>
      </c>
    </row>
    <row r="180" spans="2:7" ht="13">
      <c r="B180" s="2" t="s">
        <v>220</v>
      </c>
    </row>
    <row r="183" spans="2:7" ht="13">
      <c r="B183" s="2" t="s">
        <v>223</v>
      </c>
    </row>
    <row r="184" spans="2:7" ht="13">
      <c r="B184" s="20" t="s">
        <v>196</v>
      </c>
      <c r="C184" s="25" t="s">
        <v>224</v>
      </c>
      <c r="D184" s="20" t="s">
        <v>225</v>
      </c>
      <c r="E184" s="20" t="s">
        <v>226</v>
      </c>
      <c r="F184" s="27" t="s">
        <v>227</v>
      </c>
      <c r="G184" s="14"/>
    </row>
    <row r="185" spans="2:7">
      <c r="B185" s="22" t="s">
        <v>168</v>
      </c>
      <c r="C185" s="32" t="s">
        <v>168</v>
      </c>
      <c r="D185" s="22" t="s">
        <v>168</v>
      </c>
      <c r="E185" s="22" t="s">
        <v>168</v>
      </c>
      <c r="F185" s="33" t="s">
        <v>168</v>
      </c>
    </row>
    <row r="186" spans="2:7">
      <c r="B186" s="1" t="s">
        <v>2576</v>
      </c>
    </row>
  </sheetData>
  <mergeCells count="3">
    <mergeCell ref="B1:E1"/>
    <mergeCell ref="C3:C7"/>
    <mergeCell ref="D3:D7"/>
  </mergeCells>
  <hyperlinks>
    <hyperlink ref="A1" location="Index!A1" display="Index" xr:uid="{31DA3C38-8330-402C-8663-32E29C7C5000}"/>
  </hyperlink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FD8A8-95B2-4072-8DD0-81F483A1DB3B}">
  <sheetPr codeName="Sheet115"/>
  <dimension ref="A1:CB140"/>
  <sheetViews>
    <sheetView workbookViewId="0">
      <selection activeCell="B12" sqref="B12"/>
    </sheetView>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8.36328125" style="4" bestFit="1" customWidth="1"/>
    <col min="8" max="8" width="6.363281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8.36328125" style="1" bestFit="1" customWidth="1"/>
    <col min="264" max="264" width="6.363281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8.36328125" style="1" bestFit="1" customWidth="1"/>
    <col min="520" max="520" width="6.363281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8.36328125" style="1" bestFit="1" customWidth="1"/>
    <col min="776" max="776" width="6.363281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8.36328125" style="1" bestFit="1" customWidth="1"/>
    <col min="1032" max="1032" width="6.363281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8.36328125" style="1" bestFit="1" customWidth="1"/>
    <col min="1288" max="1288" width="6.363281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8.36328125" style="1" bestFit="1" customWidth="1"/>
    <col min="1544" max="1544" width="6.363281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8.36328125" style="1" bestFit="1" customWidth="1"/>
    <col min="1800" max="1800" width="6.363281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8.36328125" style="1" bestFit="1" customWidth="1"/>
    <col min="2056" max="2056" width="6.363281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8.36328125" style="1" bestFit="1" customWidth="1"/>
    <col min="2312" max="2312" width="6.363281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8.36328125" style="1" bestFit="1" customWidth="1"/>
    <col min="2568" max="2568" width="6.363281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8.36328125" style="1" bestFit="1" customWidth="1"/>
    <col min="2824" max="2824" width="6.363281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8.36328125" style="1" bestFit="1" customWidth="1"/>
    <col min="3080" max="3080" width="6.363281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8.36328125" style="1" bestFit="1" customWidth="1"/>
    <col min="3336" max="3336" width="6.363281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8.36328125" style="1" bestFit="1" customWidth="1"/>
    <col min="3592" max="3592" width="6.363281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8.36328125" style="1" bestFit="1" customWidth="1"/>
    <col min="3848" max="3848" width="6.363281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8.36328125" style="1" bestFit="1" customWidth="1"/>
    <col min="4104" max="4104" width="6.363281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8.36328125" style="1" bestFit="1" customWidth="1"/>
    <col min="4360" max="4360" width="6.363281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8.36328125" style="1" bestFit="1" customWidth="1"/>
    <col min="4616" max="4616" width="6.363281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8.36328125" style="1" bestFit="1" customWidth="1"/>
    <col min="4872" max="4872" width="6.363281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8.36328125" style="1" bestFit="1" customWidth="1"/>
    <col min="5128" max="5128" width="6.363281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8.36328125" style="1" bestFit="1" customWidth="1"/>
    <col min="5384" max="5384" width="6.363281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8.36328125" style="1" bestFit="1" customWidth="1"/>
    <col min="5640" max="5640" width="6.363281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8.36328125" style="1" bestFit="1" customWidth="1"/>
    <col min="5896" max="5896" width="6.363281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8.36328125" style="1" bestFit="1" customWidth="1"/>
    <col min="6152" max="6152" width="6.363281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8.36328125" style="1" bestFit="1" customWidth="1"/>
    <col min="6408" max="6408" width="6.363281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8.36328125" style="1" bestFit="1" customWidth="1"/>
    <col min="6664" max="6664" width="6.363281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8.36328125" style="1" bestFit="1" customWidth="1"/>
    <col min="6920" max="6920" width="6.363281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8.36328125" style="1" bestFit="1" customWidth="1"/>
    <col min="7176" max="7176" width="6.363281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8.36328125" style="1" bestFit="1" customWidth="1"/>
    <col min="7432" max="7432" width="6.363281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8.36328125" style="1" bestFit="1" customWidth="1"/>
    <col min="7688" max="7688" width="6.363281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8.36328125" style="1" bestFit="1" customWidth="1"/>
    <col min="7944" max="7944" width="6.363281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8.36328125" style="1" bestFit="1" customWidth="1"/>
    <col min="8200" max="8200" width="6.363281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8.36328125" style="1" bestFit="1" customWidth="1"/>
    <col min="8456" max="8456" width="6.363281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8.36328125" style="1" bestFit="1" customWidth="1"/>
    <col min="8712" max="8712" width="6.363281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8.36328125" style="1" bestFit="1" customWidth="1"/>
    <col min="8968" max="8968" width="6.363281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8.36328125" style="1" bestFit="1" customWidth="1"/>
    <col min="9224" max="9224" width="6.363281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8.36328125" style="1" bestFit="1" customWidth="1"/>
    <col min="9480" max="9480" width="6.363281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8.36328125" style="1" bestFit="1" customWidth="1"/>
    <col min="9736" max="9736" width="6.363281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8.36328125" style="1" bestFit="1" customWidth="1"/>
    <col min="9992" max="9992" width="6.363281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8.36328125" style="1" bestFit="1" customWidth="1"/>
    <col min="10248" max="10248" width="6.363281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8.36328125" style="1" bestFit="1" customWidth="1"/>
    <col min="10504" max="10504" width="6.363281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8.36328125" style="1" bestFit="1" customWidth="1"/>
    <col min="10760" max="10760" width="6.363281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8.36328125" style="1" bestFit="1" customWidth="1"/>
    <col min="11016" max="11016" width="6.363281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8.36328125" style="1" bestFit="1" customWidth="1"/>
    <col min="11272" max="11272" width="6.363281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8.36328125" style="1" bestFit="1" customWidth="1"/>
    <col min="11528" max="11528" width="6.363281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8.36328125" style="1" bestFit="1" customWidth="1"/>
    <col min="11784" max="11784" width="6.363281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8.36328125" style="1" bestFit="1" customWidth="1"/>
    <col min="12040" max="12040" width="6.363281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8.36328125" style="1" bestFit="1" customWidth="1"/>
    <col min="12296" max="12296" width="6.363281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8.36328125" style="1" bestFit="1" customWidth="1"/>
    <col min="12552" max="12552" width="6.363281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8.36328125" style="1" bestFit="1" customWidth="1"/>
    <col min="12808" max="12808" width="6.363281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8.36328125" style="1" bestFit="1" customWidth="1"/>
    <col min="13064" max="13064" width="6.363281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8.36328125" style="1" bestFit="1" customWidth="1"/>
    <col min="13320" max="13320" width="6.363281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8.36328125" style="1" bestFit="1" customWidth="1"/>
    <col min="13576" max="13576" width="6.363281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8.36328125" style="1" bestFit="1" customWidth="1"/>
    <col min="13832" max="13832" width="6.363281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8.36328125" style="1" bestFit="1" customWidth="1"/>
    <col min="14088" max="14088" width="6.363281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8.36328125" style="1" bestFit="1" customWidth="1"/>
    <col min="14344" max="14344" width="6.363281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8.36328125" style="1" bestFit="1" customWidth="1"/>
    <col min="14600" max="14600" width="6.363281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8.36328125" style="1" bestFit="1" customWidth="1"/>
    <col min="14856" max="14856" width="6.363281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8.36328125" style="1" bestFit="1" customWidth="1"/>
    <col min="15112" max="15112" width="6.363281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8.36328125" style="1" bestFit="1" customWidth="1"/>
    <col min="15368" max="15368" width="6.363281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8.36328125" style="1" bestFit="1" customWidth="1"/>
    <col min="15624" max="15624" width="6.363281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8.36328125" style="1" bestFit="1" customWidth="1"/>
    <col min="15880" max="15880" width="6.363281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8.36328125" style="1" bestFit="1" customWidth="1"/>
    <col min="16136" max="16136" width="6.36328125" style="1" bestFit="1" customWidth="1"/>
    <col min="16137" max="16384" width="8.7265625" style="1"/>
  </cols>
  <sheetData>
    <row r="1" spans="1:9" ht="13">
      <c r="A1" s="3" t="s">
        <v>0</v>
      </c>
      <c r="B1" s="276" t="s">
        <v>95</v>
      </c>
      <c r="C1" s="276"/>
      <c r="D1" s="276"/>
      <c r="E1" s="276"/>
    </row>
    <row r="3" spans="1:9" ht="14.5">
      <c r="B3" s="5" t="s">
        <v>95</v>
      </c>
      <c r="C3" s="277"/>
      <c r="D3" s="278"/>
      <c r="E3" s="6"/>
    </row>
    <row r="4" spans="1:9" ht="14.5">
      <c r="B4" s="35" t="s">
        <v>1135</v>
      </c>
      <c r="C4" s="277"/>
      <c r="D4" s="278"/>
      <c r="E4" s="6"/>
    </row>
    <row r="5" spans="1:9" ht="14.5">
      <c r="B5" s="35" t="s">
        <v>140</v>
      </c>
      <c r="C5" s="277"/>
      <c r="D5" s="278"/>
      <c r="E5" s="6"/>
    </row>
    <row r="6" spans="1:9" ht="14.5">
      <c r="B6" s="35" t="s">
        <v>901</v>
      </c>
      <c r="C6" s="277"/>
      <c r="D6" s="278"/>
      <c r="E6" s="6"/>
    </row>
    <row r="7" spans="1:9" ht="14.5">
      <c r="B7" s="7" t="s">
        <v>1136</v>
      </c>
      <c r="C7" s="277"/>
      <c r="D7" s="278"/>
      <c r="E7" s="6"/>
    </row>
    <row r="8" spans="1:9" ht="29">
      <c r="B8" s="7" t="s">
        <v>143</v>
      </c>
      <c r="C8" s="8" t="s">
        <v>144</v>
      </c>
      <c r="D8" s="8" t="s">
        <v>145</v>
      </c>
      <c r="E8" s="6"/>
    </row>
    <row r="10" spans="1:9">
      <c r="B10" s="1" t="s">
        <v>3001</v>
      </c>
    </row>
    <row r="12" spans="1:9" ht="13">
      <c r="B12" s="9" t="s">
        <v>146</v>
      </c>
      <c r="C12" s="10" t="s">
        <v>147</v>
      </c>
      <c r="D12" s="9" t="s">
        <v>148</v>
      </c>
      <c r="E12" s="9" t="s">
        <v>149</v>
      </c>
      <c r="F12" s="13" t="s">
        <v>156</v>
      </c>
      <c r="G12" s="13" t="s">
        <v>157</v>
      </c>
      <c r="H12" s="13" t="s">
        <v>158</v>
      </c>
      <c r="I12" s="2" t="s">
        <v>159</v>
      </c>
    </row>
    <row r="13" spans="1:9" ht="13">
      <c r="B13" s="2" t="s">
        <v>241</v>
      </c>
    </row>
    <row r="14" spans="1:9">
      <c r="B14" s="1" t="s">
        <v>97</v>
      </c>
      <c r="C14" s="11" t="s">
        <v>151</v>
      </c>
      <c r="D14" s="1" t="s">
        <v>152</v>
      </c>
      <c r="E14" s="1" t="s">
        <v>1137</v>
      </c>
      <c r="F14" s="4">
        <v>13532390</v>
      </c>
      <c r="G14" s="4">
        <v>11060.02</v>
      </c>
      <c r="H14" s="4">
        <v>99.97</v>
      </c>
    </row>
    <row r="15" spans="1:9" ht="13">
      <c r="B15" s="2" t="s">
        <v>2764</v>
      </c>
      <c r="C15" s="12"/>
      <c r="D15" s="2"/>
      <c r="E15" s="2"/>
      <c r="F15" s="14"/>
      <c r="G15" s="14">
        <f>SUM(G13:G14)</f>
        <v>11060.02</v>
      </c>
      <c r="H15" s="14">
        <f>SUM(H13:H14)</f>
        <v>99.97</v>
      </c>
    </row>
    <row r="16" spans="1:9" ht="13">
      <c r="B16" s="2" t="s">
        <v>154</v>
      </c>
      <c r="C16" s="12"/>
      <c r="D16" s="2"/>
      <c r="E16" s="2"/>
      <c r="F16" s="14"/>
      <c r="G16" s="14">
        <v>11060.02</v>
      </c>
      <c r="H16" s="14">
        <v>99.97</v>
      </c>
    </row>
    <row r="17" spans="2:8" ht="13">
      <c r="B17" s="2" t="s">
        <v>155</v>
      </c>
      <c r="C17" s="12"/>
      <c r="D17" s="2"/>
      <c r="E17" s="2"/>
      <c r="F17" s="14"/>
      <c r="G17" s="14">
        <v>2.795855610000217</v>
      </c>
      <c r="H17" s="14">
        <v>3.0000000000001137E-2</v>
      </c>
    </row>
    <row r="18" spans="2:8" ht="13">
      <c r="B18" s="2" t="s">
        <v>162</v>
      </c>
      <c r="C18" s="12"/>
      <c r="D18" s="2"/>
      <c r="E18" s="2"/>
      <c r="F18" s="14"/>
      <c r="G18" s="14">
        <v>11062.815855610001</v>
      </c>
      <c r="H18" s="14">
        <v>100</v>
      </c>
    </row>
    <row r="19" spans="2:8">
      <c r="B19" s="1" t="s">
        <v>163</v>
      </c>
    </row>
    <row r="20" spans="2:8" ht="13">
      <c r="B20" s="2" t="s">
        <v>164</v>
      </c>
    </row>
    <row r="21" spans="2:8" ht="13">
      <c r="B21" s="2" t="s">
        <v>165</v>
      </c>
      <c r="C21" s="11" t="s">
        <v>166</v>
      </c>
    </row>
    <row r="22" spans="2:8" ht="13">
      <c r="B22" s="2" t="s">
        <v>169</v>
      </c>
      <c r="C22" s="11" t="s">
        <v>168</v>
      </c>
    </row>
    <row r="23" spans="2:8" ht="13">
      <c r="B23" s="2" t="s">
        <v>170</v>
      </c>
      <c r="C23" s="11" t="s">
        <v>168</v>
      </c>
    </row>
    <row r="24" spans="2:8" ht="13">
      <c r="B24" s="2" t="s">
        <v>171</v>
      </c>
      <c r="C24" s="11" t="s">
        <v>172</v>
      </c>
    </row>
    <row r="25" spans="2:8" ht="13">
      <c r="B25" s="2" t="s">
        <v>1138</v>
      </c>
      <c r="C25" s="12"/>
    </row>
    <row r="26" spans="2:8" ht="13">
      <c r="B26" s="2" t="s">
        <v>1139</v>
      </c>
      <c r="C26" s="12"/>
    </row>
    <row r="27" spans="2:8" ht="13">
      <c r="B27" s="2" t="s">
        <v>1140</v>
      </c>
      <c r="C27" s="12"/>
    </row>
    <row r="28" spans="2:8" ht="13">
      <c r="B28" s="2" t="s">
        <v>1141</v>
      </c>
      <c r="C28" s="12"/>
    </row>
    <row r="29" spans="2:8" ht="13">
      <c r="B29" s="2" t="s">
        <v>1142</v>
      </c>
      <c r="C29" s="12"/>
    </row>
    <row r="30" spans="2:8" ht="13">
      <c r="B30" s="2" t="s">
        <v>1143</v>
      </c>
      <c r="C30" s="12"/>
    </row>
    <row r="31" spans="2:8" ht="13">
      <c r="B31" s="2" t="s">
        <v>1144</v>
      </c>
      <c r="C31" s="12"/>
    </row>
    <row r="32" spans="2:8" ht="13">
      <c r="B32" s="2" t="s">
        <v>1145</v>
      </c>
      <c r="C32" s="12"/>
    </row>
    <row r="33" spans="2:4" ht="13">
      <c r="B33" s="2" t="s">
        <v>1208</v>
      </c>
      <c r="C33" s="12"/>
    </row>
    <row r="34" spans="2:4">
      <c r="B34" s="1" t="s">
        <v>182</v>
      </c>
    </row>
    <row r="35" spans="2:4">
      <c r="B35" s="1" t="s">
        <v>411</v>
      </c>
    </row>
    <row r="38" spans="2:4" ht="14.5">
      <c r="B38" s="39" t="s">
        <v>412</v>
      </c>
      <c r="C38" s="41"/>
    </row>
    <row r="39" spans="2:4" ht="14.5">
      <c r="B39" s="39" t="s">
        <v>3982</v>
      </c>
      <c r="C39" s="42" t="s">
        <v>413</v>
      </c>
    </row>
    <row r="40" spans="2:4" ht="14.5">
      <c r="B40" s="16" t="s">
        <v>414</v>
      </c>
      <c r="C40" s="17" t="s">
        <v>415</v>
      </c>
    </row>
    <row r="41" spans="2:4" ht="14.5">
      <c r="B41" s="16" t="s">
        <v>3983</v>
      </c>
      <c r="C41" s="17" t="s">
        <v>415</v>
      </c>
    </row>
    <row r="42" spans="2:4" ht="14.5">
      <c r="B42" s="16" t="s">
        <v>416</v>
      </c>
      <c r="C42" s="17" t="s">
        <v>415</v>
      </c>
    </row>
    <row r="43" spans="2:4" ht="14.5">
      <c r="B43" s="16" t="s">
        <v>417</v>
      </c>
      <c r="C43" s="17" t="s">
        <v>415</v>
      </c>
    </row>
    <row r="44" spans="2:4" ht="14.5">
      <c r="B44" s="16" t="s">
        <v>418</v>
      </c>
      <c r="C44" s="17" t="s">
        <v>415</v>
      </c>
    </row>
    <row r="45" spans="2:4" ht="14.5">
      <c r="B45" s="16" t="s">
        <v>419</v>
      </c>
      <c r="C45" s="17" t="s">
        <v>415</v>
      </c>
    </row>
    <row r="46" spans="2:4" ht="14.5">
      <c r="B46" s="39" t="s">
        <v>420</v>
      </c>
      <c r="C46" s="41" t="s">
        <v>415</v>
      </c>
    </row>
    <row r="48" spans="2:4" ht="14.5">
      <c r="B48" s="16" t="s">
        <v>191</v>
      </c>
      <c r="C48" s="17"/>
      <c r="D48" s="16"/>
    </row>
    <row r="49" spans="2:7" ht="29">
      <c r="B49" s="19" t="s">
        <v>192</v>
      </c>
      <c r="C49" s="18" t="s">
        <v>193</v>
      </c>
      <c r="D49" s="19" t="s">
        <v>194</v>
      </c>
    </row>
    <row r="50" spans="2:7" ht="14.5">
      <c r="B50" s="16" t="s">
        <v>168</v>
      </c>
      <c r="C50" s="17" t="s">
        <v>168</v>
      </c>
      <c r="D50" s="16" t="s">
        <v>168</v>
      </c>
    </row>
    <row r="52" spans="2:7" ht="13">
      <c r="B52" s="20" t="s">
        <v>195</v>
      </c>
      <c r="C52" s="21">
        <v>46173</v>
      </c>
      <c r="D52" s="22"/>
      <c r="E52" s="23"/>
      <c r="F52" s="24"/>
    </row>
    <row r="53" spans="2:7" ht="13">
      <c r="B53" s="20" t="s">
        <v>196</v>
      </c>
      <c r="C53" s="25" t="s">
        <v>197</v>
      </c>
      <c r="D53" s="20" t="s">
        <v>198</v>
      </c>
      <c r="E53" s="26" t="s">
        <v>199</v>
      </c>
      <c r="F53" s="27" t="s">
        <v>200</v>
      </c>
      <c r="G53" s="14"/>
    </row>
    <row r="54" spans="2:7">
      <c r="B54" s="28" t="s">
        <v>168</v>
      </c>
      <c r="C54" s="29" t="s">
        <v>168</v>
      </c>
      <c r="D54" s="28" t="s">
        <v>168</v>
      </c>
      <c r="E54" s="30" t="s">
        <v>168</v>
      </c>
      <c r="F54" s="31" t="s">
        <v>168</v>
      </c>
    </row>
    <row r="57" spans="2:7" ht="13">
      <c r="B57" s="2" t="s">
        <v>201</v>
      </c>
    </row>
    <row r="58" spans="2:7" ht="13">
      <c r="B58" s="2"/>
    </row>
    <row r="59" spans="2:7" ht="13">
      <c r="B59" s="2" t="s">
        <v>202</v>
      </c>
    </row>
    <row r="60" spans="2:7" ht="13">
      <c r="B60" s="20" t="s">
        <v>203</v>
      </c>
      <c r="C60" s="25" t="s">
        <v>204</v>
      </c>
      <c r="D60" s="2"/>
    </row>
    <row r="61" spans="2:7">
      <c r="B61" s="22" t="s">
        <v>168</v>
      </c>
      <c r="C61" s="32" t="s">
        <v>168</v>
      </c>
    </row>
    <row r="63" spans="2:7" ht="13">
      <c r="B63" s="20" t="s">
        <v>205</v>
      </c>
      <c r="C63" s="25" t="s">
        <v>204</v>
      </c>
    </row>
    <row r="64" spans="2:7">
      <c r="B64" s="22" t="s">
        <v>168</v>
      </c>
      <c r="C64" s="32" t="s">
        <v>168</v>
      </c>
    </row>
    <row r="66" spans="2:7" ht="13">
      <c r="B66" s="20" t="s">
        <v>206</v>
      </c>
      <c r="C66" s="25" t="s">
        <v>207</v>
      </c>
    </row>
    <row r="67" spans="2:7">
      <c r="B67" s="22" t="s">
        <v>168</v>
      </c>
      <c r="C67" s="32" t="s">
        <v>168</v>
      </c>
    </row>
    <row r="69" spans="2:7" ht="13">
      <c r="B69" s="26" t="s">
        <v>208</v>
      </c>
      <c r="C69" s="25" t="s">
        <v>207</v>
      </c>
    </row>
    <row r="70" spans="2:7">
      <c r="B70" s="23" t="s">
        <v>168</v>
      </c>
      <c r="C70" s="32" t="s">
        <v>168</v>
      </c>
    </row>
    <row r="72" spans="2:7" ht="13">
      <c r="B72" s="20" t="s">
        <v>209</v>
      </c>
      <c r="C72" s="25" t="s">
        <v>168</v>
      </c>
    </row>
    <row r="74" spans="2:7" ht="13">
      <c r="B74" s="20" t="s">
        <v>210</v>
      </c>
      <c r="C74" s="21">
        <v>46173</v>
      </c>
      <c r="D74" s="22"/>
      <c r="E74" s="23"/>
      <c r="F74" s="24"/>
    </row>
    <row r="75" spans="2:7" ht="13">
      <c r="B75" s="20" t="s">
        <v>196</v>
      </c>
      <c r="C75" s="25" t="s">
        <v>197</v>
      </c>
      <c r="D75" s="20" t="s">
        <v>198</v>
      </c>
      <c r="E75" s="26" t="s">
        <v>199</v>
      </c>
      <c r="F75" s="27" t="s">
        <v>200</v>
      </c>
      <c r="G75" s="14"/>
    </row>
    <row r="76" spans="2:7">
      <c r="B76" s="28" t="s">
        <v>168</v>
      </c>
      <c r="C76" s="29" t="s">
        <v>168</v>
      </c>
      <c r="D76" s="28" t="s">
        <v>168</v>
      </c>
      <c r="E76" s="30" t="s">
        <v>168</v>
      </c>
      <c r="F76" s="31" t="s">
        <v>168</v>
      </c>
    </row>
    <row r="77" spans="2:7" ht="13">
      <c r="B77" s="2" t="s">
        <v>201</v>
      </c>
    </row>
    <row r="78" spans="2:7" ht="13">
      <c r="B78" s="2"/>
    </row>
    <row r="79" spans="2:7" ht="13">
      <c r="B79" s="2" t="s">
        <v>202</v>
      </c>
    </row>
    <row r="80" spans="2:7" ht="13">
      <c r="B80" s="20" t="s">
        <v>203</v>
      </c>
      <c r="C80" s="25" t="s">
        <v>204</v>
      </c>
      <c r="D80" s="2"/>
    </row>
    <row r="81" spans="2:3">
      <c r="B81" s="22" t="s">
        <v>168</v>
      </c>
      <c r="C81" s="32" t="s">
        <v>168</v>
      </c>
    </row>
    <row r="83" spans="2:3" ht="13">
      <c r="B83" s="20" t="s">
        <v>205</v>
      </c>
      <c r="C83" s="25" t="s">
        <v>204</v>
      </c>
    </row>
    <row r="84" spans="2:3">
      <c r="B84" s="22" t="s">
        <v>168</v>
      </c>
      <c r="C84" s="32" t="s">
        <v>168</v>
      </c>
    </row>
    <row r="86" spans="2:3" ht="13">
      <c r="B86" s="20" t="s">
        <v>206</v>
      </c>
      <c r="C86" s="25" t="s">
        <v>207</v>
      </c>
    </row>
    <row r="87" spans="2:3">
      <c r="B87" s="22" t="s">
        <v>168</v>
      </c>
      <c r="C87" s="32" t="s">
        <v>168</v>
      </c>
    </row>
    <row r="89" spans="2:3" ht="13">
      <c r="B89" s="26" t="s">
        <v>208</v>
      </c>
      <c r="C89" s="25" t="s">
        <v>207</v>
      </c>
    </row>
    <row r="90" spans="2:3">
      <c r="B90" s="23" t="s">
        <v>168</v>
      </c>
      <c r="C90" s="32" t="s">
        <v>168</v>
      </c>
    </row>
    <row r="92" spans="2:3" ht="13">
      <c r="B92" s="20" t="s">
        <v>209</v>
      </c>
      <c r="C92" s="25" t="s">
        <v>168</v>
      </c>
    </row>
    <row r="95" spans="2:3" ht="13">
      <c r="B95" s="2" t="s">
        <v>211</v>
      </c>
    </row>
    <row r="97" spans="2:80" ht="13">
      <c r="B97" s="20" t="s">
        <v>196</v>
      </c>
      <c r="C97" s="25" t="s">
        <v>212</v>
      </c>
      <c r="D97" s="20" t="s">
        <v>213</v>
      </c>
      <c r="E97" s="20" t="s">
        <v>214</v>
      </c>
      <c r="F97" s="14"/>
    </row>
    <row r="98" spans="2:80">
      <c r="B98" s="22" t="s">
        <v>168</v>
      </c>
      <c r="C98" s="32" t="s">
        <v>168</v>
      </c>
      <c r="D98" s="22" t="s">
        <v>168</v>
      </c>
      <c r="E98" s="22" t="s">
        <v>168</v>
      </c>
    </row>
    <row r="101" spans="2:80" ht="13">
      <c r="B101" s="2" t="s">
        <v>215</v>
      </c>
      <c r="C101" s="12" t="s">
        <v>168</v>
      </c>
      <c r="D101" s="2"/>
      <c r="E101" s="2"/>
      <c r="F101" s="14"/>
      <c r="G101" s="14"/>
      <c r="H101" s="14"/>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c r="BH101" s="2"/>
      <c r="BI101" s="2"/>
      <c r="BJ101" s="2"/>
      <c r="BK101" s="2"/>
      <c r="BL101" s="2"/>
      <c r="BM101" s="2"/>
      <c r="BN101" s="2"/>
      <c r="BO101" s="2"/>
      <c r="BP101" s="2"/>
      <c r="BQ101" s="2"/>
      <c r="BR101" s="2"/>
      <c r="BS101" s="2"/>
      <c r="BT101" s="2"/>
      <c r="BU101" s="2"/>
      <c r="BV101" s="2"/>
      <c r="BW101" s="2"/>
      <c r="BX101" s="2"/>
      <c r="BY101" s="2"/>
      <c r="BZ101" s="2"/>
      <c r="CA101" s="2"/>
      <c r="CB101" s="2"/>
    </row>
    <row r="103" spans="2:80" ht="13">
      <c r="B103" s="2" t="s">
        <v>216</v>
      </c>
    </row>
    <row r="105" spans="2:80" ht="13">
      <c r="B105" s="20" t="s">
        <v>217</v>
      </c>
      <c r="C105" s="25" t="s">
        <v>204</v>
      </c>
      <c r="D105" s="2"/>
    </row>
    <row r="106" spans="2:80">
      <c r="B106" s="22" t="s">
        <v>168</v>
      </c>
      <c r="C106" s="32" t="s">
        <v>168</v>
      </c>
    </row>
    <row r="109" spans="2:80" ht="13">
      <c r="B109" s="20" t="s">
        <v>218</v>
      </c>
      <c r="C109" s="25" t="s">
        <v>219</v>
      </c>
      <c r="D109" s="2"/>
    </row>
    <row r="110" spans="2:80">
      <c r="B110" s="22" t="s">
        <v>168</v>
      </c>
      <c r="C110" s="32" t="s">
        <v>168</v>
      </c>
    </row>
    <row r="113" spans="2:80" ht="13">
      <c r="B113" s="2" t="s">
        <v>220</v>
      </c>
    </row>
    <row r="116" spans="2:80" ht="13">
      <c r="B116" s="2" t="s">
        <v>221</v>
      </c>
    </row>
    <row r="118" spans="2:80" ht="13">
      <c r="B118" s="20" t="s">
        <v>196</v>
      </c>
      <c r="C118" s="25" t="s">
        <v>222</v>
      </c>
      <c r="D118" s="20" t="s">
        <v>212</v>
      </c>
      <c r="E118" s="20" t="s">
        <v>213</v>
      </c>
      <c r="F118" s="27" t="s">
        <v>214</v>
      </c>
      <c r="G118" s="14"/>
    </row>
    <row r="119" spans="2:80">
      <c r="B119" s="22" t="s">
        <v>168</v>
      </c>
      <c r="C119" s="32" t="s">
        <v>168</v>
      </c>
      <c r="D119" s="22" t="s">
        <v>168</v>
      </c>
      <c r="E119" s="22" t="s">
        <v>168</v>
      </c>
      <c r="F119" s="33" t="s">
        <v>168</v>
      </c>
    </row>
    <row r="122" spans="2:80" ht="13">
      <c r="B122" s="2" t="s">
        <v>215</v>
      </c>
      <c r="C122" s="12" t="s">
        <v>168</v>
      </c>
      <c r="D122" s="2"/>
      <c r="E122" s="2"/>
      <c r="F122" s="14"/>
      <c r="G122" s="14"/>
      <c r="H122" s="14"/>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row>
    <row r="124" spans="2:80" ht="13">
      <c r="B124" s="2" t="s">
        <v>216</v>
      </c>
    </row>
    <row r="126" spans="2:80" ht="13">
      <c r="B126" s="20" t="s">
        <v>217</v>
      </c>
      <c r="C126" s="25" t="s">
        <v>204</v>
      </c>
      <c r="D126" s="2"/>
    </row>
    <row r="127" spans="2:80">
      <c r="B127" s="22" t="s">
        <v>168</v>
      </c>
      <c r="C127" s="32" t="s">
        <v>168</v>
      </c>
    </row>
    <row r="130" spans="2:7" ht="13">
      <c r="B130" s="20" t="s">
        <v>218</v>
      </c>
      <c r="C130" s="25" t="s">
        <v>219</v>
      </c>
      <c r="D130" s="2"/>
    </row>
    <row r="131" spans="2:7">
      <c r="B131" s="22" t="s">
        <v>168</v>
      </c>
      <c r="C131" s="32" t="s">
        <v>168</v>
      </c>
    </row>
    <row r="134" spans="2:7" ht="13">
      <c r="B134" s="2" t="s">
        <v>220</v>
      </c>
    </row>
    <row r="137" spans="2:7" ht="13">
      <c r="B137" s="2" t="s">
        <v>223</v>
      </c>
    </row>
    <row r="138" spans="2:7" ht="13">
      <c r="B138" s="20" t="s">
        <v>196</v>
      </c>
      <c r="C138" s="25" t="s">
        <v>224</v>
      </c>
      <c r="D138" s="20" t="s">
        <v>225</v>
      </c>
      <c r="E138" s="20" t="s">
        <v>226</v>
      </c>
      <c r="F138" s="27" t="s">
        <v>227</v>
      </c>
      <c r="G138" s="14"/>
    </row>
    <row r="139" spans="2:7">
      <c r="B139" s="22" t="s">
        <v>168</v>
      </c>
      <c r="C139" s="32" t="s">
        <v>168</v>
      </c>
      <c r="D139" s="22" t="s">
        <v>168</v>
      </c>
      <c r="E139" s="22" t="s">
        <v>168</v>
      </c>
      <c r="F139" s="33" t="s">
        <v>168</v>
      </c>
    </row>
    <row r="140" spans="2:7">
      <c r="B140" s="1" t="s">
        <v>2576</v>
      </c>
    </row>
  </sheetData>
  <mergeCells count="3">
    <mergeCell ref="B1:E1"/>
    <mergeCell ref="C3:C7"/>
    <mergeCell ref="D3:D7"/>
  </mergeCells>
  <hyperlinks>
    <hyperlink ref="A1" location="Index!A1" display="Index" xr:uid="{188C66F3-C19C-4585-88FB-F74D599CE8F7}"/>
  </hyperlink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B7119-8C15-4773-9E51-D9EBB033C931}">
  <sheetPr codeName="Sheet114"/>
  <dimension ref="A1:CB160"/>
  <sheetViews>
    <sheetView workbookViewId="0">
      <selection activeCell="B12" sqref="B12"/>
    </sheetView>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93</v>
      </c>
      <c r="C1" s="276"/>
      <c r="D1" s="276"/>
      <c r="E1" s="276"/>
    </row>
    <row r="3" spans="1:9" ht="14.5">
      <c r="B3" s="5" t="s">
        <v>93</v>
      </c>
      <c r="C3" s="277"/>
      <c r="D3" s="283"/>
    </row>
    <row r="4" spans="1:9" ht="14.5">
      <c r="B4" s="7" t="s">
        <v>1146</v>
      </c>
      <c r="C4" s="277"/>
      <c r="D4" s="283"/>
    </row>
    <row r="5" spans="1:9" ht="14.5">
      <c r="B5" s="7" t="s">
        <v>140</v>
      </c>
      <c r="C5" s="277"/>
      <c r="D5" s="283"/>
    </row>
    <row r="6" spans="1:9" ht="14.5">
      <c r="B6" s="16" t="s">
        <v>731</v>
      </c>
      <c r="C6" s="277"/>
      <c r="D6" s="283"/>
    </row>
    <row r="7" spans="1:9" ht="14.5">
      <c r="B7" s="19" t="s">
        <v>1147</v>
      </c>
      <c r="C7" s="277"/>
      <c r="D7" s="283"/>
    </row>
    <row r="8" spans="1:9" ht="29">
      <c r="B8" s="7" t="s">
        <v>143</v>
      </c>
      <c r="C8" s="36" t="s">
        <v>144</v>
      </c>
      <c r="D8" s="36" t="s">
        <v>145</v>
      </c>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3026</v>
      </c>
      <c r="C15" s="11" t="s">
        <v>151</v>
      </c>
      <c r="D15" s="1" t="s">
        <v>430</v>
      </c>
      <c r="E15" s="1" t="s">
        <v>453</v>
      </c>
      <c r="F15" s="4">
        <v>164612</v>
      </c>
      <c r="G15" s="4">
        <v>1225.6199999999999</v>
      </c>
      <c r="H15" s="4">
        <v>17.829999999999998</v>
      </c>
    </row>
    <row r="16" spans="1:9">
      <c r="B16" s="1" t="s">
        <v>2830</v>
      </c>
      <c r="C16" s="11" t="s">
        <v>151</v>
      </c>
      <c r="D16" s="1" t="s">
        <v>430</v>
      </c>
      <c r="E16" s="1" t="s">
        <v>431</v>
      </c>
      <c r="F16" s="4">
        <v>74150</v>
      </c>
      <c r="G16" s="4">
        <v>931.62</v>
      </c>
      <c r="H16" s="4">
        <v>13.55</v>
      </c>
    </row>
    <row r="17" spans="2:8">
      <c r="B17" s="1" t="s">
        <v>3224</v>
      </c>
      <c r="C17" s="11" t="s">
        <v>151</v>
      </c>
      <c r="D17" s="1" t="s">
        <v>430</v>
      </c>
      <c r="E17" s="1" t="s">
        <v>903</v>
      </c>
      <c r="F17" s="4">
        <v>54840</v>
      </c>
      <c r="G17" s="4">
        <v>705.57</v>
      </c>
      <c r="H17" s="4">
        <v>10.26</v>
      </c>
    </row>
    <row r="18" spans="2:8">
      <c r="B18" s="1" t="s">
        <v>2813</v>
      </c>
      <c r="C18" s="11" t="s">
        <v>151</v>
      </c>
      <c r="D18" s="1" t="s">
        <v>430</v>
      </c>
      <c r="E18" s="1" t="s">
        <v>434</v>
      </c>
      <c r="F18" s="4">
        <v>167632</v>
      </c>
      <c r="G18" s="4">
        <v>644.04</v>
      </c>
      <c r="H18" s="4">
        <v>9.3699999999999992</v>
      </c>
    </row>
    <row r="19" spans="2:8">
      <c r="B19" s="1" t="s">
        <v>874</v>
      </c>
      <c r="C19" s="11" t="s">
        <v>151</v>
      </c>
      <c r="D19" s="1" t="s">
        <v>430</v>
      </c>
      <c r="E19" s="1" t="s">
        <v>875</v>
      </c>
      <c r="F19" s="4">
        <v>64289</v>
      </c>
      <c r="G19" s="4">
        <v>620</v>
      </c>
      <c r="H19" s="4">
        <v>9.02</v>
      </c>
    </row>
    <row r="20" spans="2:8">
      <c r="B20" s="1" t="s">
        <v>3346</v>
      </c>
      <c r="C20" s="11" t="s">
        <v>151</v>
      </c>
      <c r="D20" s="1" t="s">
        <v>432</v>
      </c>
      <c r="E20" s="1" t="s">
        <v>1148</v>
      </c>
      <c r="F20" s="4">
        <v>60913</v>
      </c>
      <c r="G20" s="4">
        <v>553.24</v>
      </c>
      <c r="H20" s="4">
        <v>8.0500000000000007</v>
      </c>
    </row>
    <row r="21" spans="2:8">
      <c r="B21" s="1" t="s">
        <v>2831</v>
      </c>
      <c r="C21" s="11" t="s">
        <v>151</v>
      </c>
      <c r="D21" s="1" t="s">
        <v>440</v>
      </c>
      <c r="E21" s="1" t="s">
        <v>614</v>
      </c>
      <c r="F21" s="4">
        <v>9304</v>
      </c>
      <c r="G21" s="4">
        <v>385.75</v>
      </c>
      <c r="H21" s="4">
        <v>5.61</v>
      </c>
    </row>
    <row r="22" spans="2:8">
      <c r="B22" s="1" t="s">
        <v>2796</v>
      </c>
      <c r="C22" s="11" t="s">
        <v>151</v>
      </c>
      <c r="D22" s="1" t="s">
        <v>432</v>
      </c>
      <c r="E22" s="1" t="s">
        <v>433</v>
      </c>
      <c r="F22" s="4">
        <v>31887</v>
      </c>
      <c r="G22" s="4">
        <v>302.02</v>
      </c>
      <c r="H22" s="4">
        <v>4.3899999999999997</v>
      </c>
    </row>
    <row r="23" spans="2:8">
      <c r="B23" s="1" t="s">
        <v>3347</v>
      </c>
      <c r="C23" s="11" t="s">
        <v>151</v>
      </c>
      <c r="D23" s="1" t="s">
        <v>432</v>
      </c>
      <c r="E23" s="1" t="s">
        <v>1149</v>
      </c>
      <c r="F23" s="4">
        <v>13142</v>
      </c>
      <c r="G23" s="4">
        <v>234.4</v>
      </c>
      <c r="H23" s="4">
        <v>3.41</v>
      </c>
    </row>
    <row r="24" spans="2:8">
      <c r="B24" s="1" t="s">
        <v>3348</v>
      </c>
      <c r="C24" s="11" t="s">
        <v>151</v>
      </c>
      <c r="D24" s="1" t="s">
        <v>863</v>
      </c>
      <c r="E24" s="1" t="s">
        <v>1150</v>
      </c>
      <c r="F24" s="4">
        <v>10226</v>
      </c>
      <c r="G24" s="4">
        <v>187.15</v>
      </c>
      <c r="H24" s="4">
        <v>2.72</v>
      </c>
    </row>
    <row r="25" spans="2:8">
      <c r="B25" s="1" t="s">
        <v>1151</v>
      </c>
      <c r="C25" s="11" t="s">
        <v>151</v>
      </c>
      <c r="D25" s="1" t="s">
        <v>432</v>
      </c>
      <c r="E25" s="1" t="s">
        <v>1152</v>
      </c>
      <c r="F25" s="4">
        <v>74675</v>
      </c>
      <c r="G25" s="4">
        <v>178.44</v>
      </c>
      <c r="H25" s="4">
        <v>2.6</v>
      </c>
    </row>
    <row r="26" spans="2:8">
      <c r="B26" s="1" t="s">
        <v>3230</v>
      </c>
      <c r="C26" s="11" t="s">
        <v>151</v>
      </c>
      <c r="D26" s="1" t="s">
        <v>432</v>
      </c>
      <c r="E26" s="1" t="s">
        <v>915</v>
      </c>
      <c r="F26" s="4">
        <v>9751</v>
      </c>
      <c r="G26" s="4">
        <v>149.94</v>
      </c>
      <c r="H26" s="4">
        <v>2.1800000000000002</v>
      </c>
    </row>
    <row r="27" spans="2:8">
      <c r="B27" s="1" t="s">
        <v>3349</v>
      </c>
      <c r="C27" s="11" t="s">
        <v>151</v>
      </c>
      <c r="D27" s="1" t="s">
        <v>863</v>
      </c>
      <c r="E27" s="1" t="s">
        <v>1153</v>
      </c>
      <c r="F27" s="4">
        <v>24485</v>
      </c>
      <c r="G27" s="4">
        <v>145.63999999999999</v>
      </c>
      <c r="H27" s="4">
        <v>2.12</v>
      </c>
    </row>
    <row r="28" spans="2:8">
      <c r="B28" s="1" t="s">
        <v>3028</v>
      </c>
      <c r="C28" s="11" t="s">
        <v>151</v>
      </c>
      <c r="D28" s="1" t="s">
        <v>432</v>
      </c>
      <c r="E28" s="1" t="s">
        <v>465</v>
      </c>
      <c r="F28" s="4">
        <v>32539</v>
      </c>
      <c r="G28" s="4">
        <v>139.46</v>
      </c>
      <c r="H28" s="4">
        <v>2.0299999999999998</v>
      </c>
    </row>
    <row r="29" spans="2:8">
      <c r="B29" s="1" t="s">
        <v>3217</v>
      </c>
      <c r="C29" s="11" t="s">
        <v>151</v>
      </c>
      <c r="D29" s="1" t="s">
        <v>863</v>
      </c>
      <c r="E29" s="1" t="s">
        <v>864</v>
      </c>
      <c r="F29" s="4">
        <v>6073</v>
      </c>
      <c r="G29" s="4">
        <v>101.66</v>
      </c>
      <c r="H29" s="4">
        <v>1.48</v>
      </c>
    </row>
    <row r="30" spans="2:8">
      <c r="B30" s="1" t="s">
        <v>3270</v>
      </c>
      <c r="C30" s="11" t="s">
        <v>151</v>
      </c>
      <c r="D30" s="1" t="s">
        <v>863</v>
      </c>
      <c r="E30" s="1" t="s">
        <v>1001</v>
      </c>
      <c r="F30" s="4">
        <v>5060</v>
      </c>
      <c r="G30" s="4">
        <v>90.69</v>
      </c>
      <c r="H30" s="4">
        <v>1.32</v>
      </c>
    </row>
    <row r="31" spans="2:8">
      <c r="B31" s="1" t="s">
        <v>3240</v>
      </c>
      <c r="C31" s="11" t="s">
        <v>151</v>
      </c>
      <c r="D31" s="1" t="s">
        <v>432</v>
      </c>
      <c r="E31" s="1" t="s">
        <v>927</v>
      </c>
      <c r="F31" s="4">
        <v>24606</v>
      </c>
      <c r="G31" s="4">
        <v>83.08</v>
      </c>
      <c r="H31" s="4">
        <v>1.21</v>
      </c>
    </row>
    <row r="32" spans="2:8">
      <c r="B32" s="1" t="s">
        <v>2812</v>
      </c>
      <c r="C32" s="11" t="s">
        <v>151</v>
      </c>
      <c r="D32" s="1" t="s">
        <v>432</v>
      </c>
      <c r="E32" s="1" t="s">
        <v>437</v>
      </c>
      <c r="F32" s="4">
        <v>2228</v>
      </c>
      <c r="G32" s="4">
        <v>74.48</v>
      </c>
      <c r="H32" s="4">
        <v>1.08</v>
      </c>
    </row>
    <row r="33" spans="2:8">
      <c r="B33" s="1" t="s">
        <v>3267</v>
      </c>
      <c r="C33" s="11" t="s">
        <v>151</v>
      </c>
      <c r="D33" s="1" t="s">
        <v>432</v>
      </c>
      <c r="E33" s="1" t="s">
        <v>986</v>
      </c>
      <c r="F33" s="4">
        <v>9162</v>
      </c>
      <c r="G33" s="4">
        <v>57.21</v>
      </c>
      <c r="H33" s="4">
        <v>0.83</v>
      </c>
    </row>
    <row r="34" spans="2:8">
      <c r="B34" s="1" t="s">
        <v>3290</v>
      </c>
      <c r="C34" s="11" t="s">
        <v>151</v>
      </c>
      <c r="D34" s="1" t="s">
        <v>432</v>
      </c>
      <c r="E34" s="1" t="s">
        <v>1029</v>
      </c>
      <c r="F34" s="4">
        <v>9600</v>
      </c>
      <c r="G34" s="4">
        <v>51.18</v>
      </c>
      <c r="H34" s="4">
        <v>0.74</v>
      </c>
    </row>
    <row r="35" spans="2:8" ht="13">
      <c r="B35" s="2" t="s">
        <v>161</v>
      </c>
      <c r="C35" s="12"/>
      <c r="D35" s="2"/>
      <c r="E35" s="2"/>
      <c r="F35" s="14"/>
      <c r="G35" s="14">
        <f>SUM(G12:G34)</f>
        <v>6861.1899999999987</v>
      </c>
      <c r="H35" s="14">
        <f>SUM(H12:H34)</f>
        <v>99.799999999999983</v>
      </c>
    </row>
    <row r="36" spans="2:8" ht="13">
      <c r="B36" s="2" t="s">
        <v>154</v>
      </c>
      <c r="C36" s="12"/>
      <c r="D36" s="2"/>
      <c r="E36" s="2"/>
      <c r="F36" s="14"/>
      <c r="G36" s="14">
        <v>6861.19</v>
      </c>
      <c r="H36" s="14">
        <v>99.8</v>
      </c>
    </row>
    <row r="37" spans="2:8" ht="13">
      <c r="B37" s="2" t="s">
        <v>155</v>
      </c>
      <c r="C37" s="12"/>
      <c r="D37" s="2"/>
      <c r="E37" s="2"/>
      <c r="F37" s="14"/>
      <c r="G37" s="14">
        <v>13.925486200000705</v>
      </c>
      <c r="H37" s="14">
        <v>0.20000000000000284</v>
      </c>
    </row>
    <row r="38" spans="2:8" ht="13">
      <c r="B38" s="2" t="s">
        <v>162</v>
      </c>
      <c r="C38" s="12"/>
      <c r="D38" s="2"/>
      <c r="E38" s="2"/>
      <c r="F38" s="14"/>
      <c r="G38" s="14">
        <v>6875.1154862000003</v>
      </c>
      <c r="H38" s="14">
        <v>100</v>
      </c>
    </row>
    <row r="39" spans="2:8">
      <c r="B39" s="1" t="s">
        <v>163</v>
      </c>
    </row>
    <row r="40" spans="2:8" ht="13">
      <c r="B40" s="2" t="s">
        <v>164</v>
      </c>
    </row>
    <row r="41" spans="2:8" ht="13">
      <c r="B41" s="2" t="s">
        <v>165</v>
      </c>
      <c r="C41" s="11" t="s">
        <v>166</v>
      </c>
    </row>
    <row r="42" spans="2:8" ht="13">
      <c r="B42" s="2" t="s">
        <v>169</v>
      </c>
      <c r="C42" s="11" t="s">
        <v>168</v>
      </c>
    </row>
    <row r="43" spans="2:8" ht="13">
      <c r="B43" s="2" t="s">
        <v>170</v>
      </c>
      <c r="C43" s="11" t="s">
        <v>168</v>
      </c>
    </row>
    <row r="44" spans="2:8" ht="13">
      <c r="B44" s="2" t="s">
        <v>171</v>
      </c>
      <c r="C44" s="11" t="s">
        <v>172</v>
      </c>
    </row>
    <row r="45" spans="2:8" ht="13">
      <c r="B45" s="2" t="s">
        <v>1154</v>
      </c>
      <c r="C45" s="12"/>
    </row>
    <row r="46" spans="2:8" ht="13">
      <c r="B46" s="2" t="s">
        <v>1155</v>
      </c>
      <c r="C46" s="12"/>
    </row>
    <row r="47" spans="2:8" ht="13">
      <c r="B47" s="2" t="s">
        <v>1156</v>
      </c>
      <c r="C47" s="12"/>
    </row>
    <row r="48" spans="2:8" ht="13">
      <c r="B48" s="2" t="s">
        <v>1157</v>
      </c>
      <c r="C48" s="12"/>
    </row>
    <row r="49" spans="2:3" ht="13">
      <c r="B49" s="2" t="s">
        <v>1158</v>
      </c>
      <c r="C49" s="12"/>
    </row>
    <row r="50" spans="2:3" ht="13">
      <c r="B50" s="2" t="s">
        <v>1159</v>
      </c>
      <c r="C50" s="12"/>
    </row>
    <row r="51" spans="2:3" ht="13">
      <c r="B51" s="2" t="s">
        <v>1160</v>
      </c>
      <c r="C51" s="12"/>
    </row>
    <row r="52" spans="2:3" ht="13">
      <c r="B52" s="2" t="s">
        <v>1161</v>
      </c>
      <c r="C52" s="12"/>
    </row>
    <row r="53" spans="2:3" ht="13">
      <c r="B53" s="2" t="s">
        <v>3939</v>
      </c>
      <c r="C53" s="12"/>
    </row>
    <row r="54" spans="2:3">
      <c r="B54" s="1" t="s">
        <v>182</v>
      </c>
    </row>
    <row r="55" spans="2:3">
      <c r="B55" s="1" t="s">
        <v>411</v>
      </c>
    </row>
    <row r="58" spans="2:3" ht="14.5">
      <c r="B58" s="39" t="s">
        <v>412</v>
      </c>
      <c r="C58" s="41"/>
    </row>
    <row r="59" spans="2:3" ht="14.5">
      <c r="B59" s="39" t="s">
        <v>3982</v>
      </c>
      <c r="C59" s="42" t="s">
        <v>413</v>
      </c>
    </row>
    <row r="60" spans="2:3" ht="14.5">
      <c r="B60" s="16" t="s">
        <v>414</v>
      </c>
      <c r="C60" s="17" t="s">
        <v>415</v>
      </c>
    </row>
    <row r="61" spans="2:3" ht="14.5">
      <c r="B61" s="16" t="s">
        <v>3983</v>
      </c>
      <c r="C61" s="17" t="s">
        <v>415</v>
      </c>
    </row>
    <row r="62" spans="2:3" ht="14.5">
      <c r="B62" s="16" t="s">
        <v>416</v>
      </c>
      <c r="C62" s="17" t="s">
        <v>415</v>
      </c>
    </row>
    <row r="63" spans="2:3" ht="14.5">
      <c r="B63" s="16" t="s">
        <v>417</v>
      </c>
      <c r="C63" s="17" t="s">
        <v>415</v>
      </c>
    </row>
    <row r="64" spans="2:3" ht="14.5">
      <c r="B64" s="16" t="s">
        <v>418</v>
      </c>
      <c r="C64" s="17" t="s">
        <v>415</v>
      </c>
    </row>
    <row r="65" spans="2:7" ht="14.5">
      <c r="B65" s="16" t="s">
        <v>419</v>
      </c>
      <c r="C65" s="17" t="s">
        <v>415</v>
      </c>
    </row>
    <row r="66" spans="2:7" ht="14.5">
      <c r="B66" s="39" t="s">
        <v>420</v>
      </c>
      <c r="C66" s="41" t="s">
        <v>415</v>
      </c>
    </row>
    <row r="68" spans="2:7" ht="14.5">
      <c r="B68" s="16" t="s">
        <v>191</v>
      </c>
      <c r="C68" s="17"/>
      <c r="D68" s="16"/>
    </row>
    <row r="69" spans="2:7" ht="29">
      <c r="B69" s="19" t="s">
        <v>192</v>
      </c>
      <c r="C69" s="18" t="s">
        <v>193</v>
      </c>
      <c r="D69" s="19" t="s">
        <v>194</v>
      </c>
    </row>
    <row r="70" spans="2:7" ht="14.5">
      <c r="B70" s="16" t="s">
        <v>168</v>
      </c>
      <c r="C70" s="17" t="s">
        <v>168</v>
      </c>
      <c r="D70" s="16" t="s">
        <v>168</v>
      </c>
    </row>
    <row r="72" spans="2:7" ht="13">
      <c r="B72" s="20" t="s">
        <v>195</v>
      </c>
      <c r="C72" s="21">
        <v>46173</v>
      </c>
      <c r="D72" s="22"/>
      <c r="E72" s="23"/>
      <c r="F72" s="24"/>
    </row>
    <row r="73" spans="2:7" ht="13">
      <c r="B73" s="20" t="s">
        <v>196</v>
      </c>
      <c r="C73" s="25" t="s">
        <v>197</v>
      </c>
      <c r="D73" s="20" t="s">
        <v>198</v>
      </c>
      <c r="E73" s="26" t="s">
        <v>199</v>
      </c>
      <c r="F73" s="27" t="s">
        <v>200</v>
      </c>
      <c r="G73" s="14"/>
    </row>
    <row r="74" spans="2:7">
      <c r="B74" s="28" t="s">
        <v>168</v>
      </c>
      <c r="C74" s="29" t="s">
        <v>168</v>
      </c>
      <c r="D74" s="28" t="s">
        <v>168</v>
      </c>
      <c r="E74" s="30" t="s">
        <v>168</v>
      </c>
      <c r="F74" s="31" t="s">
        <v>168</v>
      </c>
    </row>
    <row r="77" spans="2:7" ht="13">
      <c r="B77" s="2" t="s">
        <v>201</v>
      </c>
    </row>
    <row r="78" spans="2:7" ht="13">
      <c r="B78" s="2"/>
    </row>
    <row r="79" spans="2:7" ht="13">
      <c r="B79" s="2" t="s">
        <v>202</v>
      </c>
    </row>
    <row r="80" spans="2:7" ht="13">
      <c r="B80" s="20" t="s">
        <v>203</v>
      </c>
      <c r="C80" s="25" t="s">
        <v>204</v>
      </c>
      <c r="D80" s="2"/>
    </row>
    <row r="81" spans="2:7">
      <c r="B81" s="22" t="s">
        <v>168</v>
      </c>
      <c r="C81" s="32" t="s">
        <v>168</v>
      </c>
    </row>
    <row r="83" spans="2:7" ht="13">
      <c r="B83" s="20" t="s">
        <v>205</v>
      </c>
      <c r="C83" s="25" t="s">
        <v>204</v>
      </c>
    </row>
    <row r="84" spans="2:7">
      <c r="B84" s="22" t="s">
        <v>168</v>
      </c>
      <c r="C84" s="32" t="s">
        <v>168</v>
      </c>
    </row>
    <row r="86" spans="2:7" ht="13">
      <c r="B86" s="20" t="s">
        <v>206</v>
      </c>
      <c r="C86" s="25" t="s">
        <v>207</v>
      </c>
    </row>
    <row r="87" spans="2:7">
      <c r="B87" s="22" t="s">
        <v>168</v>
      </c>
      <c r="C87" s="32" t="s">
        <v>168</v>
      </c>
    </row>
    <row r="89" spans="2:7" ht="13">
      <c r="B89" s="26" t="s">
        <v>208</v>
      </c>
      <c r="C89" s="25" t="s">
        <v>207</v>
      </c>
    </row>
    <row r="90" spans="2:7">
      <c r="B90" s="23" t="s">
        <v>168</v>
      </c>
      <c r="C90" s="32" t="s">
        <v>168</v>
      </c>
    </row>
    <row r="92" spans="2:7" ht="13">
      <c r="B92" s="20" t="s">
        <v>209</v>
      </c>
      <c r="C92" s="25" t="s">
        <v>168</v>
      </c>
    </row>
    <row r="94" spans="2:7" ht="13">
      <c r="B94" s="20" t="s">
        <v>210</v>
      </c>
      <c r="C94" s="21">
        <v>46173</v>
      </c>
      <c r="D94" s="22"/>
      <c r="E94" s="23"/>
      <c r="F94" s="24"/>
    </row>
    <row r="95" spans="2:7" ht="13">
      <c r="B95" s="20" t="s">
        <v>196</v>
      </c>
      <c r="C95" s="25" t="s">
        <v>197</v>
      </c>
      <c r="D95" s="20" t="s">
        <v>198</v>
      </c>
      <c r="E95" s="26" t="s">
        <v>199</v>
      </c>
      <c r="F95" s="27" t="s">
        <v>200</v>
      </c>
      <c r="G95" s="14"/>
    </row>
    <row r="96" spans="2:7">
      <c r="B96" s="28" t="s">
        <v>168</v>
      </c>
      <c r="C96" s="29" t="s">
        <v>168</v>
      </c>
      <c r="D96" s="28" t="s">
        <v>168</v>
      </c>
      <c r="E96" s="30" t="s">
        <v>168</v>
      </c>
      <c r="F96" s="31" t="s">
        <v>168</v>
      </c>
    </row>
    <row r="97" spans="2:4" ht="13">
      <c r="B97" s="2" t="s">
        <v>201</v>
      </c>
    </row>
    <row r="98" spans="2:4" ht="13">
      <c r="B98" s="2"/>
    </row>
    <row r="99" spans="2:4" ht="13">
      <c r="B99" s="2" t="s">
        <v>202</v>
      </c>
    </row>
    <row r="100" spans="2:4" ht="13">
      <c r="B100" s="20" t="s">
        <v>203</v>
      </c>
      <c r="C100" s="25" t="s">
        <v>204</v>
      </c>
      <c r="D100" s="2"/>
    </row>
    <row r="101" spans="2:4">
      <c r="B101" s="22" t="s">
        <v>168</v>
      </c>
      <c r="C101" s="32" t="s">
        <v>168</v>
      </c>
    </row>
    <row r="103" spans="2:4" ht="13">
      <c r="B103" s="20" t="s">
        <v>205</v>
      </c>
      <c r="C103" s="25" t="s">
        <v>204</v>
      </c>
    </row>
    <row r="104" spans="2:4">
      <c r="B104" s="22" t="s">
        <v>168</v>
      </c>
      <c r="C104" s="32" t="s">
        <v>168</v>
      </c>
    </row>
    <row r="106" spans="2:4" ht="13">
      <c r="B106" s="20" t="s">
        <v>206</v>
      </c>
      <c r="C106" s="25" t="s">
        <v>207</v>
      </c>
    </row>
    <row r="107" spans="2:4">
      <c r="B107" s="22" t="s">
        <v>168</v>
      </c>
      <c r="C107" s="32" t="s">
        <v>168</v>
      </c>
    </row>
    <row r="109" spans="2:4" ht="13">
      <c r="B109" s="26" t="s">
        <v>208</v>
      </c>
      <c r="C109" s="25" t="s">
        <v>207</v>
      </c>
    </row>
    <row r="110" spans="2:4">
      <c r="B110" s="23" t="s">
        <v>168</v>
      </c>
      <c r="C110" s="32" t="s">
        <v>168</v>
      </c>
    </row>
    <row r="112" spans="2:4" ht="13">
      <c r="B112" s="20" t="s">
        <v>209</v>
      </c>
      <c r="C112" s="25" t="s">
        <v>168</v>
      </c>
    </row>
    <row r="115" spans="2:80" ht="13">
      <c r="B115" s="2" t="s">
        <v>211</v>
      </c>
    </row>
    <row r="117" spans="2:80" ht="13">
      <c r="B117" s="20" t="s">
        <v>196</v>
      </c>
      <c r="C117" s="25" t="s">
        <v>212</v>
      </c>
      <c r="D117" s="20" t="s">
        <v>213</v>
      </c>
      <c r="E117" s="20" t="s">
        <v>214</v>
      </c>
      <c r="F117" s="14"/>
    </row>
    <row r="118" spans="2:80">
      <c r="B118" s="22" t="s">
        <v>168</v>
      </c>
      <c r="C118" s="32" t="s">
        <v>168</v>
      </c>
      <c r="D118" s="22" t="s">
        <v>168</v>
      </c>
      <c r="E118" s="22" t="s">
        <v>168</v>
      </c>
    </row>
    <row r="121" spans="2:80" ht="13">
      <c r="B121" s="2" t="s">
        <v>215</v>
      </c>
      <c r="C121" s="12" t="s">
        <v>168</v>
      </c>
      <c r="D121" s="2"/>
      <c r="E121" s="2"/>
      <c r="F121" s="14"/>
      <c r="G121" s="14"/>
      <c r="H121" s="14"/>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row>
    <row r="123" spans="2:80" ht="13">
      <c r="B123" s="2" t="s">
        <v>216</v>
      </c>
    </row>
    <row r="125" spans="2:80" ht="13">
      <c r="B125" s="20" t="s">
        <v>217</v>
      </c>
      <c r="C125" s="25" t="s">
        <v>204</v>
      </c>
      <c r="D125" s="2"/>
    </row>
    <row r="126" spans="2:80">
      <c r="B126" s="22" t="s">
        <v>168</v>
      </c>
      <c r="C126" s="32" t="s">
        <v>168</v>
      </c>
    </row>
    <row r="129" spans="2:80" ht="13">
      <c r="B129" s="20" t="s">
        <v>218</v>
      </c>
      <c r="C129" s="25" t="s">
        <v>219</v>
      </c>
      <c r="D129" s="2"/>
    </row>
    <row r="130" spans="2:80">
      <c r="B130" s="22" t="s">
        <v>168</v>
      </c>
      <c r="C130" s="32" t="s">
        <v>168</v>
      </c>
    </row>
    <row r="133" spans="2:80" ht="13">
      <c r="B133" s="2" t="s">
        <v>220</v>
      </c>
    </row>
    <row r="136" spans="2:80" ht="13">
      <c r="B136" s="2" t="s">
        <v>221</v>
      </c>
    </row>
    <row r="138" spans="2:80" ht="13">
      <c r="B138" s="20" t="s">
        <v>196</v>
      </c>
      <c r="C138" s="25" t="s">
        <v>222</v>
      </c>
      <c r="D138" s="20" t="s">
        <v>212</v>
      </c>
      <c r="E138" s="20" t="s">
        <v>213</v>
      </c>
      <c r="F138" s="27" t="s">
        <v>214</v>
      </c>
      <c r="G138" s="14"/>
    </row>
    <row r="139" spans="2:80">
      <c r="B139" s="22" t="s">
        <v>168</v>
      </c>
      <c r="C139" s="32" t="s">
        <v>168</v>
      </c>
      <c r="D139" s="22" t="s">
        <v>168</v>
      </c>
      <c r="E139" s="22" t="s">
        <v>168</v>
      </c>
      <c r="F139" s="33" t="s">
        <v>168</v>
      </c>
    </row>
    <row r="142" spans="2:80" ht="13">
      <c r="B142" s="2" t="s">
        <v>215</v>
      </c>
      <c r="C142" s="12" t="s">
        <v>168</v>
      </c>
      <c r="D142" s="2"/>
      <c r="E142" s="2"/>
      <c r="F142" s="14"/>
      <c r="G142" s="14"/>
      <c r="H142" s="14"/>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row>
    <row r="144" spans="2:80" ht="13">
      <c r="B144" s="2" t="s">
        <v>216</v>
      </c>
    </row>
    <row r="146" spans="2:7" ht="13">
      <c r="B146" s="20" t="s">
        <v>217</v>
      </c>
      <c r="C146" s="25" t="s">
        <v>204</v>
      </c>
      <c r="D146" s="2"/>
    </row>
    <row r="147" spans="2:7">
      <c r="B147" s="22" t="s">
        <v>168</v>
      </c>
      <c r="C147" s="32" t="s">
        <v>168</v>
      </c>
    </row>
    <row r="150" spans="2:7" ht="13">
      <c r="B150" s="20" t="s">
        <v>218</v>
      </c>
      <c r="C150" s="25" t="s">
        <v>219</v>
      </c>
      <c r="D150" s="2"/>
    </row>
    <row r="151" spans="2:7">
      <c r="B151" s="22" t="s">
        <v>168</v>
      </c>
      <c r="C151" s="32" t="s">
        <v>168</v>
      </c>
    </row>
    <row r="154" spans="2:7" ht="13">
      <c r="B154" s="2" t="s">
        <v>220</v>
      </c>
    </row>
    <row r="157" spans="2:7" ht="13">
      <c r="B157" s="2" t="s">
        <v>223</v>
      </c>
    </row>
    <row r="158" spans="2:7" ht="13">
      <c r="B158" s="20" t="s">
        <v>196</v>
      </c>
      <c r="C158" s="25" t="s">
        <v>224</v>
      </c>
      <c r="D158" s="20" t="s">
        <v>225</v>
      </c>
      <c r="E158" s="20" t="s">
        <v>226</v>
      </c>
      <c r="F158" s="27" t="s">
        <v>227</v>
      </c>
      <c r="G158" s="14"/>
    </row>
    <row r="159" spans="2:7">
      <c r="B159" s="22" t="s">
        <v>168</v>
      </c>
      <c r="C159" s="32" t="s">
        <v>168</v>
      </c>
      <c r="D159" s="22" t="s">
        <v>168</v>
      </c>
      <c r="E159" s="22" t="s">
        <v>168</v>
      </c>
      <c r="F159" s="33" t="s">
        <v>168</v>
      </c>
    </row>
    <row r="160" spans="2:7">
      <c r="B160" s="1" t="s">
        <v>2576</v>
      </c>
    </row>
  </sheetData>
  <mergeCells count="3">
    <mergeCell ref="B1:E1"/>
    <mergeCell ref="C3:C7"/>
    <mergeCell ref="D3:D7"/>
  </mergeCells>
  <hyperlinks>
    <hyperlink ref="A1" location="Index!A1" display="Index" xr:uid="{B7C252F2-CEBA-4845-8A3A-4D4746B2524C}"/>
  </hyperlink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E3DAA-7969-4E86-9711-A538E03D5D21}">
  <sheetPr codeName="Sheet113"/>
  <dimension ref="A1:CB158"/>
  <sheetViews>
    <sheetView workbookViewId="0">
      <selection activeCell="B12" sqref="B12"/>
    </sheetView>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91</v>
      </c>
      <c r="C1" s="276"/>
      <c r="D1" s="276"/>
      <c r="E1" s="276"/>
    </row>
    <row r="3" spans="1:9" ht="14.5">
      <c r="B3" s="5" t="s">
        <v>91</v>
      </c>
      <c r="C3" s="277"/>
      <c r="D3" s="283"/>
    </row>
    <row r="4" spans="1:9" ht="14.5">
      <c r="B4" s="7" t="s">
        <v>1162</v>
      </c>
      <c r="C4" s="277"/>
      <c r="D4" s="283"/>
    </row>
    <row r="5" spans="1:9" ht="14.5">
      <c r="B5" s="7" t="s">
        <v>140</v>
      </c>
      <c r="C5" s="277"/>
      <c r="D5" s="283"/>
    </row>
    <row r="6" spans="1:9" ht="14.5">
      <c r="B6" s="16" t="s">
        <v>731</v>
      </c>
      <c r="C6" s="277"/>
      <c r="D6" s="283"/>
    </row>
    <row r="7" spans="1:9" ht="14.5">
      <c r="B7" s="19" t="s">
        <v>1163</v>
      </c>
      <c r="C7" s="277"/>
      <c r="D7" s="283"/>
    </row>
    <row r="8" spans="1:9" ht="29">
      <c r="B8" s="7" t="s">
        <v>143</v>
      </c>
      <c r="C8" s="36" t="s">
        <v>144</v>
      </c>
      <c r="D8" s="36" t="s">
        <v>145</v>
      </c>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2831</v>
      </c>
      <c r="C15" s="11" t="s">
        <v>151</v>
      </c>
      <c r="D15" s="1" t="s">
        <v>440</v>
      </c>
      <c r="E15" s="1" t="s">
        <v>614</v>
      </c>
      <c r="F15" s="4">
        <v>456132</v>
      </c>
      <c r="G15" s="4">
        <v>18911.689999999999</v>
      </c>
      <c r="H15" s="4">
        <v>23.86</v>
      </c>
    </row>
    <row r="16" spans="1:9">
      <c r="B16" s="1" t="s">
        <v>2826</v>
      </c>
      <c r="C16" s="11" t="s">
        <v>151</v>
      </c>
      <c r="D16" s="1" t="s">
        <v>440</v>
      </c>
      <c r="E16" s="1" t="s">
        <v>616</v>
      </c>
      <c r="F16" s="4">
        <v>458110</v>
      </c>
      <c r="G16" s="4">
        <v>13534.86</v>
      </c>
      <c r="H16" s="4">
        <v>17.079999999999998</v>
      </c>
    </row>
    <row r="17" spans="2:8">
      <c r="B17" s="1" t="s">
        <v>3032</v>
      </c>
      <c r="C17" s="11" t="s">
        <v>151</v>
      </c>
      <c r="D17" s="1" t="s">
        <v>440</v>
      </c>
      <c r="E17" s="1" t="s">
        <v>472</v>
      </c>
      <c r="F17" s="4">
        <v>365832</v>
      </c>
      <c r="G17" s="4">
        <v>9783.4500000000007</v>
      </c>
      <c r="H17" s="4">
        <v>12.35</v>
      </c>
    </row>
    <row r="18" spans="2:8">
      <c r="B18" s="1" t="s">
        <v>2814</v>
      </c>
      <c r="C18" s="11" t="s">
        <v>151</v>
      </c>
      <c r="D18" s="1" t="s">
        <v>440</v>
      </c>
      <c r="E18" s="1" t="s">
        <v>620</v>
      </c>
      <c r="F18" s="4">
        <v>466552</v>
      </c>
      <c r="G18" s="4">
        <v>5153.07</v>
      </c>
      <c r="H18" s="4">
        <v>6.5</v>
      </c>
    </row>
    <row r="19" spans="2:8">
      <c r="B19" s="1" t="s">
        <v>3350</v>
      </c>
      <c r="C19" s="11" t="s">
        <v>151</v>
      </c>
      <c r="D19" s="1" t="s">
        <v>440</v>
      </c>
      <c r="E19" s="1" t="s">
        <v>1164</v>
      </c>
      <c r="F19" s="4">
        <v>319875</v>
      </c>
      <c r="G19" s="4">
        <v>3981.16</v>
      </c>
      <c r="H19" s="4">
        <v>5.0199999999999996</v>
      </c>
    </row>
    <row r="20" spans="2:8">
      <c r="B20" s="1" t="s">
        <v>3351</v>
      </c>
      <c r="C20" s="11" t="s">
        <v>151</v>
      </c>
      <c r="D20" s="1" t="s">
        <v>440</v>
      </c>
      <c r="E20" s="1" t="s">
        <v>1165</v>
      </c>
      <c r="F20" s="4">
        <v>1162734</v>
      </c>
      <c r="G20" s="4">
        <v>3921.9</v>
      </c>
      <c r="H20" s="4">
        <v>4.95</v>
      </c>
    </row>
    <row r="21" spans="2:8">
      <c r="B21" s="1" t="s">
        <v>2824</v>
      </c>
      <c r="C21" s="11" t="s">
        <v>151</v>
      </c>
      <c r="D21" s="1" t="s">
        <v>440</v>
      </c>
      <c r="E21" s="1" t="s">
        <v>618</v>
      </c>
      <c r="F21" s="4">
        <v>319747</v>
      </c>
      <c r="G21" s="4">
        <v>3517.86</v>
      </c>
      <c r="H21" s="4">
        <v>4.4400000000000004</v>
      </c>
    </row>
    <row r="22" spans="2:8">
      <c r="B22" s="1" t="s">
        <v>1166</v>
      </c>
      <c r="C22" s="11" t="s">
        <v>151</v>
      </c>
      <c r="D22" s="1" t="s">
        <v>440</v>
      </c>
      <c r="E22" s="1" t="s">
        <v>1167</v>
      </c>
      <c r="F22" s="4">
        <v>431571</v>
      </c>
      <c r="G22" s="4">
        <v>3415.88</v>
      </c>
      <c r="H22" s="4">
        <v>4.3099999999999996</v>
      </c>
    </row>
    <row r="23" spans="2:8">
      <c r="B23" s="1" t="s">
        <v>1168</v>
      </c>
      <c r="C23" s="11" t="s">
        <v>151</v>
      </c>
      <c r="D23" s="1" t="s">
        <v>440</v>
      </c>
      <c r="E23" s="1" t="s">
        <v>1169</v>
      </c>
      <c r="F23" s="4">
        <v>76566</v>
      </c>
      <c r="G23" s="4">
        <v>2642.06</v>
      </c>
      <c r="H23" s="4">
        <v>3.33</v>
      </c>
    </row>
    <row r="24" spans="2:8">
      <c r="B24" s="1" t="s">
        <v>3021</v>
      </c>
      <c r="C24" s="11" t="s">
        <v>151</v>
      </c>
      <c r="D24" s="1" t="s">
        <v>440</v>
      </c>
      <c r="E24" s="1" t="s">
        <v>441</v>
      </c>
      <c r="F24" s="4">
        <v>279618</v>
      </c>
      <c r="G24" s="4">
        <v>2459.2399999999998</v>
      </c>
      <c r="H24" s="4">
        <v>3.1</v>
      </c>
    </row>
    <row r="25" spans="2:8">
      <c r="B25" s="1" t="s">
        <v>3301</v>
      </c>
      <c r="C25" s="11" t="s">
        <v>151</v>
      </c>
      <c r="D25" s="1" t="s">
        <v>440</v>
      </c>
      <c r="E25" s="1" t="s">
        <v>1044</v>
      </c>
      <c r="F25" s="4">
        <v>62677</v>
      </c>
      <c r="G25" s="4">
        <v>2217.83</v>
      </c>
      <c r="H25" s="4">
        <v>2.8</v>
      </c>
    </row>
    <row r="26" spans="2:8">
      <c r="B26" s="1" t="s">
        <v>1170</v>
      </c>
      <c r="C26" s="11" t="s">
        <v>151</v>
      </c>
      <c r="D26" s="1" t="s">
        <v>440</v>
      </c>
      <c r="E26" s="1" t="s">
        <v>1171</v>
      </c>
      <c r="F26" s="4">
        <v>138189</v>
      </c>
      <c r="G26" s="4">
        <v>2148.29</v>
      </c>
      <c r="H26" s="4">
        <v>2.71</v>
      </c>
    </row>
    <row r="27" spans="2:8">
      <c r="B27" s="1" t="s">
        <v>3352</v>
      </c>
      <c r="C27" s="11" t="s">
        <v>151</v>
      </c>
      <c r="D27" s="1" t="s">
        <v>440</v>
      </c>
      <c r="E27" s="1" t="s">
        <v>1172</v>
      </c>
      <c r="F27" s="4">
        <v>239624</v>
      </c>
      <c r="G27" s="4">
        <v>2055.37</v>
      </c>
      <c r="H27" s="4">
        <v>2.59</v>
      </c>
    </row>
    <row r="28" spans="2:8">
      <c r="B28" s="1" t="s">
        <v>2806</v>
      </c>
      <c r="C28" s="11" t="s">
        <v>151</v>
      </c>
      <c r="D28" s="1" t="s">
        <v>440</v>
      </c>
      <c r="E28" s="1" t="s">
        <v>632</v>
      </c>
      <c r="F28" s="4">
        <v>1096769</v>
      </c>
      <c r="G28" s="4">
        <v>2027.82</v>
      </c>
      <c r="H28" s="4">
        <v>2.56</v>
      </c>
    </row>
    <row r="29" spans="2:8">
      <c r="B29" s="1" t="s">
        <v>3353</v>
      </c>
      <c r="C29" s="11" t="s">
        <v>151</v>
      </c>
      <c r="D29" s="1" t="s">
        <v>440</v>
      </c>
      <c r="E29" s="1" t="s">
        <v>1173</v>
      </c>
      <c r="F29" s="4">
        <v>1427129</v>
      </c>
      <c r="G29" s="4">
        <v>1831.15</v>
      </c>
      <c r="H29" s="4">
        <v>2.31</v>
      </c>
    </row>
    <row r="30" spans="2:8">
      <c r="B30" s="1" t="s">
        <v>3354</v>
      </c>
      <c r="C30" s="11" t="s">
        <v>151</v>
      </c>
      <c r="D30" s="1" t="s">
        <v>440</v>
      </c>
      <c r="E30" s="1" t="s">
        <v>1174</v>
      </c>
      <c r="F30" s="4">
        <v>130678</v>
      </c>
      <c r="G30" s="4">
        <v>1390.41</v>
      </c>
      <c r="H30" s="4">
        <v>1.75</v>
      </c>
    </row>
    <row r="31" spans="2:8">
      <c r="B31" s="1" t="s">
        <v>3355</v>
      </c>
      <c r="C31" s="11" t="s">
        <v>151</v>
      </c>
      <c r="D31" s="1" t="s">
        <v>440</v>
      </c>
      <c r="E31" s="1" t="s">
        <v>1175</v>
      </c>
      <c r="F31" s="4">
        <v>75437</v>
      </c>
      <c r="G31" s="4">
        <v>709.64</v>
      </c>
      <c r="H31" s="4">
        <v>0.9</v>
      </c>
    </row>
    <row r="32" spans="2:8" ht="13">
      <c r="B32" s="2" t="s">
        <v>161</v>
      </c>
      <c r="C32" s="12"/>
      <c r="D32" s="2"/>
      <c r="E32" s="2"/>
      <c r="F32" s="14"/>
      <c r="G32" s="14">
        <f>SUM(G12:G31)</f>
        <v>79701.679999999993</v>
      </c>
      <c r="H32" s="14">
        <f>SUM(H12:H31)</f>
        <v>100.56</v>
      </c>
    </row>
    <row r="33" spans="2:8" ht="13">
      <c r="B33" s="2" t="s">
        <v>244</v>
      </c>
      <c r="C33" s="12"/>
      <c r="D33" s="2"/>
      <c r="E33" s="2"/>
      <c r="F33" s="14"/>
      <c r="G33" s="14">
        <v>210.35</v>
      </c>
      <c r="H33" s="14">
        <v>0.27</v>
      </c>
    </row>
    <row r="34" spans="2:8" ht="13">
      <c r="B34" s="2" t="s">
        <v>154</v>
      </c>
      <c r="C34" s="12"/>
      <c r="D34" s="2"/>
      <c r="E34" s="2"/>
      <c r="F34" s="14"/>
      <c r="G34" s="14">
        <v>79912.03</v>
      </c>
      <c r="H34" s="14">
        <v>100.83</v>
      </c>
    </row>
    <row r="35" spans="2:8" ht="13">
      <c r="B35" s="2" t="s">
        <v>245</v>
      </c>
      <c r="C35" s="12"/>
      <c r="D35" s="2"/>
      <c r="E35" s="2"/>
      <c r="F35" s="14"/>
      <c r="G35" s="14">
        <v>-667.2839695999952</v>
      </c>
      <c r="H35" s="14">
        <v>-0.82999999999999829</v>
      </c>
    </row>
    <row r="36" spans="2:8" ht="13">
      <c r="B36" s="2" t="s">
        <v>162</v>
      </c>
      <c r="C36" s="12"/>
      <c r="D36" s="2"/>
      <c r="E36" s="2"/>
      <c r="F36" s="14"/>
      <c r="G36" s="14">
        <v>79244.746030399998</v>
      </c>
      <c r="H36" s="14">
        <v>100</v>
      </c>
    </row>
    <row r="37" spans="2:8">
      <c r="B37" s="1" t="s">
        <v>163</v>
      </c>
    </row>
    <row r="38" spans="2:8" ht="13">
      <c r="B38" s="2" t="s">
        <v>164</v>
      </c>
    </row>
    <row r="39" spans="2:8" ht="13">
      <c r="B39" s="2" t="s">
        <v>165</v>
      </c>
      <c r="C39" s="11" t="s">
        <v>166</v>
      </c>
    </row>
    <row r="40" spans="2:8" ht="13">
      <c r="B40" s="2" t="s">
        <v>169</v>
      </c>
      <c r="C40" s="11" t="s">
        <v>168</v>
      </c>
    </row>
    <row r="41" spans="2:8" ht="13">
      <c r="B41" s="2" t="s">
        <v>170</v>
      </c>
      <c r="C41" s="11" t="s">
        <v>168</v>
      </c>
    </row>
    <row r="42" spans="2:8" ht="13">
      <c r="B42" s="2" t="s">
        <v>171</v>
      </c>
      <c r="C42" s="11" t="s">
        <v>172</v>
      </c>
    </row>
    <row r="43" spans="2:8" ht="13">
      <c r="B43" s="2" t="s">
        <v>1176</v>
      </c>
      <c r="C43" s="12"/>
    </row>
    <row r="44" spans="2:8" ht="13">
      <c r="B44" s="2" t="s">
        <v>1177</v>
      </c>
      <c r="C44" s="12"/>
    </row>
    <row r="45" spans="2:8" ht="13">
      <c r="B45" s="2" t="s">
        <v>1178</v>
      </c>
      <c r="C45" s="12"/>
    </row>
    <row r="46" spans="2:8" ht="13">
      <c r="B46" s="2" t="s">
        <v>1179</v>
      </c>
      <c r="C46" s="12"/>
    </row>
    <row r="47" spans="2:8" ht="13">
      <c r="B47" s="2" t="s">
        <v>1180</v>
      </c>
      <c r="C47" s="12"/>
    </row>
    <row r="48" spans="2:8" ht="13">
      <c r="B48" s="2" t="s">
        <v>1181</v>
      </c>
      <c r="C48" s="12"/>
    </row>
    <row r="49" spans="2:3" ht="13">
      <c r="B49" s="2" t="s">
        <v>1182</v>
      </c>
      <c r="C49" s="12"/>
    </row>
    <row r="50" spans="2:3" ht="13">
      <c r="B50" s="2" t="s">
        <v>1183</v>
      </c>
      <c r="C50" s="12"/>
    </row>
    <row r="51" spans="2:3" ht="13">
      <c r="B51" s="2" t="s">
        <v>609</v>
      </c>
      <c r="C51" s="12"/>
    </row>
    <row r="52" spans="2:3">
      <c r="B52" s="1" t="s">
        <v>182</v>
      </c>
    </row>
    <row r="53" spans="2:3">
      <c r="B53" s="1" t="s">
        <v>411</v>
      </c>
    </row>
    <row r="56" spans="2:3" ht="14.5">
      <c r="B56" s="39" t="s">
        <v>412</v>
      </c>
      <c r="C56" s="41"/>
    </row>
    <row r="57" spans="2:3" ht="14.5">
      <c r="B57" s="39" t="s">
        <v>3982</v>
      </c>
      <c r="C57" s="42" t="s">
        <v>413</v>
      </c>
    </row>
    <row r="58" spans="2:3" ht="14.5">
      <c r="B58" s="16" t="s">
        <v>414</v>
      </c>
      <c r="C58" s="17" t="s">
        <v>415</v>
      </c>
    </row>
    <row r="59" spans="2:3" ht="14.5">
      <c r="B59" s="16" t="s">
        <v>3983</v>
      </c>
      <c r="C59" s="17" t="s">
        <v>415</v>
      </c>
    </row>
    <row r="60" spans="2:3" ht="14.5">
      <c r="B60" s="16" t="s">
        <v>416</v>
      </c>
      <c r="C60" s="17" t="s">
        <v>415</v>
      </c>
    </row>
    <row r="61" spans="2:3" ht="14.5">
      <c r="B61" s="16" t="s">
        <v>417</v>
      </c>
      <c r="C61" s="17" t="s">
        <v>415</v>
      </c>
    </row>
    <row r="62" spans="2:3" ht="14.5">
      <c r="B62" s="16" t="s">
        <v>418</v>
      </c>
      <c r="C62" s="17" t="s">
        <v>415</v>
      </c>
    </row>
    <row r="63" spans="2:3" ht="14.5">
      <c r="B63" s="16" t="s">
        <v>419</v>
      </c>
      <c r="C63" s="17" t="s">
        <v>415</v>
      </c>
    </row>
    <row r="64" spans="2:3" ht="14.5">
      <c r="B64" s="39" t="s">
        <v>420</v>
      </c>
      <c r="C64" s="41" t="s">
        <v>415</v>
      </c>
    </row>
    <row r="66" spans="2:7" ht="14.5">
      <c r="B66" s="16" t="s">
        <v>191</v>
      </c>
      <c r="C66" s="17"/>
      <c r="D66" s="16"/>
    </row>
    <row r="67" spans="2:7" ht="29">
      <c r="B67" s="19" t="s">
        <v>192</v>
      </c>
      <c r="C67" s="18" t="s">
        <v>193</v>
      </c>
      <c r="D67" s="19" t="s">
        <v>194</v>
      </c>
    </row>
    <row r="68" spans="2:7" ht="14.5">
      <c r="B68" s="16" t="s">
        <v>168</v>
      </c>
      <c r="C68" s="17" t="s">
        <v>168</v>
      </c>
      <c r="D68" s="16" t="s">
        <v>168</v>
      </c>
    </row>
    <row r="70" spans="2:7" ht="13">
      <c r="B70" s="20" t="s">
        <v>195</v>
      </c>
      <c r="C70" s="21">
        <v>46173</v>
      </c>
      <c r="D70" s="22"/>
      <c r="E70" s="23"/>
      <c r="F70" s="24"/>
    </row>
    <row r="71" spans="2:7" ht="13">
      <c r="B71" s="20" t="s">
        <v>196</v>
      </c>
      <c r="C71" s="25" t="s">
        <v>197</v>
      </c>
      <c r="D71" s="20" t="s">
        <v>198</v>
      </c>
      <c r="E71" s="26" t="s">
        <v>199</v>
      </c>
      <c r="F71" s="27" t="s">
        <v>200</v>
      </c>
      <c r="G71" s="14"/>
    </row>
    <row r="72" spans="2:7">
      <c r="B72" s="28" t="s">
        <v>168</v>
      </c>
      <c r="C72" s="29" t="s">
        <v>168</v>
      </c>
      <c r="D72" s="28" t="s">
        <v>168</v>
      </c>
      <c r="E72" s="30" t="s">
        <v>168</v>
      </c>
      <c r="F72" s="31" t="s">
        <v>168</v>
      </c>
    </row>
    <row r="75" spans="2:7" ht="13">
      <c r="B75" s="2" t="s">
        <v>201</v>
      </c>
    </row>
    <row r="76" spans="2:7" ht="13">
      <c r="B76" s="2"/>
    </row>
    <row r="77" spans="2:7" ht="13">
      <c r="B77" s="2" t="s">
        <v>202</v>
      </c>
    </row>
    <row r="78" spans="2:7" ht="13">
      <c r="B78" s="20" t="s">
        <v>203</v>
      </c>
      <c r="C78" s="25" t="s">
        <v>204</v>
      </c>
      <c r="D78" s="2"/>
    </row>
    <row r="79" spans="2:7">
      <c r="B79" s="22" t="s">
        <v>168</v>
      </c>
      <c r="C79" s="32" t="s">
        <v>168</v>
      </c>
    </row>
    <row r="81" spans="2:7" ht="13">
      <c r="B81" s="20" t="s">
        <v>205</v>
      </c>
      <c r="C81" s="25" t="s">
        <v>204</v>
      </c>
    </row>
    <row r="82" spans="2:7">
      <c r="B82" s="22" t="s">
        <v>168</v>
      </c>
      <c r="C82" s="32" t="s">
        <v>168</v>
      </c>
    </row>
    <row r="84" spans="2:7" ht="13">
      <c r="B84" s="20" t="s">
        <v>206</v>
      </c>
      <c r="C84" s="25" t="s">
        <v>207</v>
      </c>
    </row>
    <row r="85" spans="2:7">
      <c r="B85" s="22" t="s">
        <v>168</v>
      </c>
      <c r="C85" s="32" t="s">
        <v>168</v>
      </c>
    </row>
    <row r="87" spans="2:7" ht="13">
      <c r="B87" s="26" t="s">
        <v>208</v>
      </c>
      <c r="C87" s="25" t="s">
        <v>207</v>
      </c>
    </row>
    <row r="88" spans="2:7">
      <c r="B88" s="23" t="s">
        <v>168</v>
      </c>
      <c r="C88" s="32" t="s">
        <v>168</v>
      </c>
    </row>
    <row r="90" spans="2:7" ht="13">
      <c r="B90" s="20" t="s">
        <v>209</v>
      </c>
      <c r="C90" s="25" t="s">
        <v>168</v>
      </c>
    </row>
    <row r="92" spans="2:7" ht="13">
      <c r="B92" s="20" t="s">
        <v>210</v>
      </c>
      <c r="C92" s="21">
        <v>46173</v>
      </c>
      <c r="D92" s="22"/>
      <c r="E92" s="23"/>
      <c r="F92" s="24"/>
    </row>
    <row r="93" spans="2:7" ht="13">
      <c r="B93" s="20" t="s">
        <v>196</v>
      </c>
      <c r="C93" s="25" t="s">
        <v>197</v>
      </c>
      <c r="D93" s="20" t="s">
        <v>198</v>
      </c>
      <c r="E93" s="26" t="s">
        <v>199</v>
      </c>
      <c r="F93" s="27" t="s">
        <v>200</v>
      </c>
      <c r="G93" s="14"/>
    </row>
    <row r="94" spans="2:7">
      <c r="B94" s="28" t="s">
        <v>168</v>
      </c>
      <c r="C94" s="29" t="s">
        <v>168</v>
      </c>
      <c r="D94" s="28" t="s">
        <v>168</v>
      </c>
      <c r="E94" s="30" t="s">
        <v>168</v>
      </c>
      <c r="F94" s="31" t="s">
        <v>168</v>
      </c>
    </row>
    <row r="95" spans="2:7" ht="13">
      <c r="B95" s="2" t="s">
        <v>201</v>
      </c>
    </row>
    <row r="96" spans="2:7" ht="13">
      <c r="B96" s="2"/>
    </row>
    <row r="97" spans="2:4" ht="13">
      <c r="B97" s="2" t="s">
        <v>202</v>
      </c>
    </row>
    <row r="98" spans="2:4" ht="13">
      <c r="B98" s="20" t="s">
        <v>203</v>
      </c>
      <c r="C98" s="25" t="s">
        <v>204</v>
      </c>
      <c r="D98" s="2"/>
    </row>
    <row r="99" spans="2:4">
      <c r="B99" s="22" t="s">
        <v>168</v>
      </c>
      <c r="C99" s="32" t="s">
        <v>168</v>
      </c>
    </row>
    <row r="101" spans="2:4" ht="13">
      <c r="B101" s="20" t="s">
        <v>205</v>
      </c>
      <c r="C101" s="25" t="s">
        <v>204</v>
      </c>
    </row>
    <row r="102" spans="2:4">
      <c r="B102" s="22" t="s">
        <v>168</v>
      </c>
      <c r="C102" s="32" t="s">
        <v>168</v>
      </c>
    </row>
    <row r="104" spans="2:4" ht="13">
      <c r="B104" s="20" t="s">
        <v>206</v>
      </c>
      <c r="C104" s="25" t="s">
        <v>207</v>
      </c>
    </row>
    <row r="105" spans="2:4">
      <c r="B105" s="22" t="s">
        <v>168</v>
      </c>
      <c r="C105" s="32" t="s">
        <v>168</v>
      </c>
    </row>
    <row r="107" spans="2:4" ht="13">
      <c r="B107" s="26" t="s">
        <v>208</v>
      </c>
      <c r="C107" s="25" t="s">
        <v>207</v>
      </c>
    </row>
    <row r="108" spans="2:4">
      <c r="B108" s="23" t="s">
        <v>168</v>
      </c>
      <c r="C108" s="32" t="s">
        <v>168</v>
      </c>
    </row>
    <row r="110" spans="2:4" ht="13">
      <c r="B110" s="20" t="s">
        <v>209</v>
      </c>
      <c r="C110" s="25" t="s">
        <v>168</v>
      </c>
    </row>
    <row r="113" spans="2:80" ht="13">
      <c r="B113" s="2" t="s">
        <v>211</v>
      </c>
    </row>
    <row r="115" spans="2:80" ht="13">
      <c r="B115" s="20" t="s">
        <v>196</v>
      </c>
      <c r="C115" s="25" t="s">
        <v>212</v>
      </c>
      <c r="D115" s="20" t="s">
        <v>213</v>
      </c>
      <c r="E115" s="20" t="s">
        <v>214</v>
      </c>
      <c r="F115" s="14"/>
    </row>
    <row r="116" spans="2:80">
      <c r="B116" s="22" t="s">
        <v>168</v>
      </c>
      <c r="C116" s="32" t="s">
        <v>168</v>
      </c>
      <c r="D116" s="22" t="s">
        <v>168</v>
      </c>
      <c r="E116" s="22" t="s">
        <v>168</v>
      </c>
    </row>
    <row r="119" spans="2:80" ht="13">
      <c r="B119" s="2" t="s">
        <v>215</v>
      </c>
      <c r="C119" s="12" t="s">
        <v>168</v>
      </c>
      <c r="D119" s="2"/>
      <c r="E119" s="2"/>
      <c r="F119" s="14"/>
      <c r="G119" s="14"/>
      <c r="H119" s="14"/>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row>
    <row r="121" spans="2:80" ht="13">
      <c r="B121" s="2" t="s">
        <v>216</v>
      </c>
    </row>
    <row r="123" spans="2:80" ht="13">
      <c r="B123" s="20" t="s">
        <v>217</v>
      </c>
      <c r="C123" s="25" t="s">
        <v>204</v>
      </c>
      <c r="D123" s="2"/>
    </row>
    <row r="124" spans="2:80">
      <c r="B124" s="22" t="s">
        <v>168</v>
      </c>
      <c r="C124" s="32" t="s">
        <v>168</v>
      </c>
    </row>
    <row r="127" spans="2:80" ht="13">
      <c r="B127" s="20" t="s">
        <v>218</v>
      </c>
      <c r="C127" s="25" t="s">
        <v>219</v>
      </c>
      <c r="D127" s="2"/>
    </row>
    <row r="128" spans="2:80">
      <c r="B128" s="22" t="s">
        <v>168</v>
      </c>
      <c r="C128" s="32" t="s">
        <v>168</v>
      </c>
    </row>
    <row r="131" spans="2:80" ht="13">
      <c r="B131" s="2" t="s">
        <v>220</v>
      </c>
    </row>
    <row r="134" spans="2:80" ht="13">
      <c r="B134" s="2" t="s">
        <v>221</v>
      </c>
    </row>
    <row r="136" spans="2:80" ht="13">
      <c r="B136" s="20" t="s">
        <v>196</v>
      </c>
      <c r="C136" s="25" t="s">
        <v>222</v>
      </c>
      <c r="D136" s="20" t="s">
        <v>212</v>
      </c>
      <c r="E136" s="20" t="s">
        <v>213</v>
      </c>
      <c r="F136" s="27" t="s">
        <v>214</v>
      </c>
      <c r="G136" s="14"/>
    </row>
    <row r="137" spans="2:80">
      <c r="B137" s="22" t="s">
        <v>168</v>
      </c>
      <c r="C137" s="32" t="s">
        <v>168</v>
      </c>
      <c r="D137" s="22" t="s">
        <v>168</v>
      </c>
      <c r="E137" s="22" t="s">
        <v>168</v>
      </c>
      <c r="F137" s="33" t="s">
        <v>168</v>
      </c>
    </row>
    <row r="140" spans="2:80" ht="13">
      <c r="B140" s="2" t="s">
        <v>215</v>
      </c>
      <c r="C140" s="12" t="s">
        <v>168</v>
      </c>
      <c r="D140" s="2"/>
      <c r="E140" s="2"/>
      <c r="F140" s="14"/>
      <c r="G140" s="14"/>
      <c r="H140" s="14"/>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row>
    <row r="142" spans="2:80" ht="13">
      <c r="B142" s="2" t="s">
        <v>216</v>
      </c>
    </row>
    <row r="144" spans="2:80" ht="13">
      <c r="B144" s="20" t="s">
        <v>217</v>
      </c>
      <c r="C144" s="25" t="s">
        <v>204</v>
      </c>
      <c r="D144" s="2"/>
    </row>
    <row r="145" spans="2:7">
      <c r="B145" s="22" t="s">
        <v>168</v>
      </c>
      <c r="C145" s="32" t="s">
        <v>168</v>
      </c>
    </row>
    <row r="148" spans="2:7" ht="13">
      <c r="B148" s="20" t="s">
        <v>218</v>
      </c>
      <c r="C148" s="25" t="s">
        <v>219</v>
      </c>
      <c r="D148" s="2"/>
    </row>
    <row r="149" spans="2:7">
      <c r="B149" s="22" t="s">
        <v>168</v>
      </c>
      <c r="C149" s="32" t="s">
        <v>168</v>
      </c>
    </row>
    <row r="152" spans="2:7" ht="13">
      <c r="B152" s="2" t="s">
        <v>220</v>
      </c>
    </row>
    <row r="155" spans="2:7" ht="13">
      <c r="B155" s="2" t="s">
        <v>223</v>
      </c>
    </row>
    <row r="156" spans="2:7" ht="13">
      <c r="B156" s="20" t="s">
        <v>196</v>
      </c>
      <c r="C156" s="25" t="s">
        <v>224</v>
      </c>
      <c r="D156" s="20" t="s">
        <v>225</v>
      </c>
      <c r="E156" s="20" t="s">
        <v>226</v>
      </c>
      <c r="F156" s="27" t="s">
        <v>227</v>
      </c>
      <c r="G156" s="14"/>
    </row>
    <row r="157" spans="2:7">
      <c r="B157" s="22" t="s">
        <v>168</v>
      </c>
      <c r="C157" s="32" t="s">
        <v>168</v>
      </c>
      <c r="D157" s="22" t="s">
        <v>168</v>
      </c>
      <c r="E157" s="22" t="s">
        <v>168</v>
      </c>
      <c r="F157" s="33" t="s">
        <v>168</v>
      </c>
    </row>
    <row r="158" spans="2:7">
      <c r="B158" s="1" t="s">
        <v>2576</v>
      </c>
    </row>
  </sheetData>
  <mergeCells count="3">
    <mergeCell ref="B1:E1"/>
    <mergeCell ref="C3:C7"/>
    <mergeCell ref="D3:D7"/>
  </mergeCells>
  <hyperlinks>
    <hyperlink ref="A1" location="Index!A1" display="Index" xr:uid="{6AB48F11-12E1-4CDC-8CF4-6CD5717D3E35}"/>
  </hyperlink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1D51B-099E-4557-BE58-755858E30815}">
  <sheetPr codeName="Sheet112"/>
  <dimension ref="A1:CB158"/>
  <sheetViews>
    <sheetView workbookViewId="0"/>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89</v>
      </c>
      <c r="C1" s="276"/>
      <c r="D1" s="276"/>
      <c r="E1" s="276"/>
    </row>
    <row r="3" spans="1:9" ht="14.5">
      <c r="B3" s="5" t="s">
        <v>89</v>
      </c>
      <c r="C3" s="277"/>
      <c r="D3" s="283"/>
    </row>
    <row r="4" spans="1:9" ht="14.5">
      <c r="B4" s="44" t="s">
        <v>1185</v>
      </c>
      <c r="C4" s="277"/>
      <c r="D4" s="283"/>
    </row>
    <row r="5" spans="1:9" ht="14.5">
      <c r="B5" s="7" t="s">
        <v>140</v>
      </c>
      <c r="C5" s="277"/>
      <c r="D5" s="283"/>
    </row>
    <row r="6" spans="1:9" ht="14.5">
      <c r="B6" s="16" t="s">
        <v>731</v>
      </c>
      <c r="C6" s="277"/>
      <c r="D6" s="283"/>
    </row>
    <row r="7" spans="1:9" ht="14.5">
      <c r="B7" s="16" t="s">
        <v>1186</v>
      </c>
      <c r="C7" s="277"/>
      <c r="D7" s="283"/>
    </row>
    <row r="8" spans="1:9" ht="29">
      <c r="B8" s="7" t="s">
        <v>143</v>
      </c>
      <c r="C8" s="36" t="s">
        <v>144</v>
      </c>
      <c r="D8" s="36" t="s">
        <v>145</v>
      </c>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3176</v>
      </c>
      <c r="C15" s="11" t="s">
        <v>151</v>
      </c>
      <c r="D15" s="1" t="s">
        <v>446</v>
      </c>
      <c r="E15" s="1" t="s">
        <v>803</v>
      </c>
      <c r="F15" s="4">
        <v>73501</v>
      </c>
      <c r="G15" s="4">
        <v>2238.5500000000002</v>
      </c>
      <c r="H15" s="4">
        <v>23.12</v>
      </c>
    </row>
    <row r="16" spans="1:9">
      <c r="B16" s="1" t="s">
        <v>2793</v>
      </c>
      <c r="C16" s="11" t="s">
        <v>151</v>
      </c>
      <c r="D16" s="1" t="s">
        <v>446</v>
      </c>
      <c r="E16" s="1" t="s">
        <v>640</v>
      </c>
      <c r="F16" s="4">
        <v>10792</v>
      </c>
      <c r="G16" s="4">
        <v>1416.67</v>
      </c>
      <c r="H16" s="4">
        <v>14.63</v>
      </c>
    </row>
    <row r="17" spans="2:8">
      <c r="B17" s="1" t="s">
        <v>3177</v>
      </c>
      <c r="C17" s="11" t="s">
        <v>151</v>
      </c>
      <c r="D17" s="1" t="s">
        <v>446</v>
      </c>
      <c r="E17" s="1" t="s">
        <v>804</v>
      </c>
      <c r="F17" s="4">
        <v>9113</v>
      </c>
      <c r="G17" s="4">
        <v>953.22</v>
      </c>
      <c r="H17" s="4">
        <v>9.84</v>
      </c>
    </row>
    <row r="18" spans="2:8">
      <c r="B18" s="1" t="s">
        <v>3178</v>
      </c>
      <c r="C18" s="11" t="s">
        <v>151</v>
      </c>
      <c r="D18" s="1" t="s">
        <v>446</v>
      </c>
      <c r="E18" s="1" t="s">
        <v>805</v>
      </c>
      <c r="F18" s="4">
        <v>11319</v>
      </c>
      <c r="G18" s="4">
        <v>812.36</v>
      </c>
      <c r="H18" s="4">
        <v>8.39</v>
      </c>
    </row>
    <row r="19" spans="2:8">
      <c r="B19" s="1" t="s">
        <v>3180</v>
      </c>
      <c r="C19" s="11" t="s">
        <v>151</v>
      </c>
      <c r="D19" s="1" t="s">
        <v>446</v>
      </c>
      <c r="E19" s="1" t="s">
        <v>807</v>
      </c>
      <c r="F19" s="4">
        <v>172267</v>
      </c>
      <c r="G19" s="4">
        <v>678.56</v>
      </c>
      <c r="H19" s="4">
        <v>7.01</v>
      </c>
    </row>
    <row r="20" spans="2:8">
      <c r="B20" s="1" t="s">
        <v>3219</v>
      </c>
      <c r="C20" s="11" t="s">
        <v>151</v>
      </c>
      <c r="D20" s="1" t="s">
        <v>446</v>
      </c>
      <c r="E20" s="1" t="s">
        <v>876</v>
      </c>
      <c r="F20" s="4">
        <v>19316</v>
      </c>
      <c r="G20" s="4">
        <v>648.19000000000005</v>
      </c>
      <c r="H20" s="4">
        <v>6.69</v>
      </c>
    </row>
    <row r="21" spans="2:8">
      <c r="B21" s="1" t="s">
        <v>3231</v>
      </c>
      <c r="C21" s="11" t="s">
        <v>151</v>
      </c>
      <c r="D21" s="1" t="s">
        <v>466</v>
      </c>
      <c r="E21" s="1" t="s">
        <v>916</v>
      </c>
      <c r="F21" s="4">
        <v>364034</v>
      </c>
      <c r="G21" s="4">
        <v>530.54</v>
      </c>
      <c r="H21" s="4">
        <v>5.48</v>
      </c>
    </row>
    <row r="22" spans="2:8">
      <c r="B22" s="1" t="s">
        <v>3024</v>
      </c>
      <c r="C22" s="11" t="s">
        <v>151</v>
      </c>
      <c r="D22" s="1" t="s">
        <v>446</v>
      </c>
      <c r="E22" s="1" t="s">
        <v>447</v>
      </c>
      <c r="F22" s="4">
        <v>10677</v>
      </c>
      <c r="G22" s="4">
        <v>523.49</v>
      </c>
      <c r="H22" s="4">
        <v>5.41</v>
      </c>
    </row>
    <row r="23" spans="2:8">
      <c r="B23" s="1" t="s">
        <v>3132</v>
      </c>
      <c r="C23" s="11" t="s">
        <v>151</v>
      </c>
      <c r="D23" s="1" t="s">
        <v>466</v>
      </c>
      <c r="E23" s="1" t="s">
        <v>737</v>
      </c>
      <c r="F23" s="4">
        <v>21925</v>
      </c>
      <c r="G23" s="4">
        <v>429.12</v>
      </c>
      <c r="H23" s="4">
        <v>4.43</v>
      </c>
    </row>
    <row r="24" spans="2:8">
      <c r="B24" s="1" t="s">
        <v>3136</v>
      </c>
      <c r="C24" s="11" t="s">
        <v>151</v>
      </c>
      <c r="D24" s="1" t="s">
        <v>741</v>
      </c>
      <c r="E24" s="1" t="s">
        <v>742</v>
      </c>
      <c r="F24" s="4">
        <v>235341</v>
      </c>
      <c r="G24" s="4">
        <v>365.81</v>
      </c>
      <c r="H24" s="4">
        <v>3.78</v>
      </c>
    </row>
    <row r="25" spans="2:8">
      <c r="B25" s="1" t="s">
        <v>3141</v>
      </c>
      <c r="C25" s="11" t="s">
        <v>151</v>
      </c>
      <c r="D25" s="1" t="s">
        <v>466</v>
      </c>
      <c r="E25" s="1" t="s">
        <v>749</v>
      </c>
      <c r="F25" s="4">
        <v>8788</v>
      </c>
      <c r="G25" s="4">
        <v>276.07</v>
      </c>
      <c r="H25" s="4">
        <v>2.85</v>
      </c>
    </row>
    <row r="26" spans="2:8">
      <c r="B26" s="1" t="s">
        <v>3246</v>
      </c>
      <c r="C26" s="11" t="s">
        <v>151</v>
      </c>
      <c r="D26" s="1" t="s">
        <v>466</v>
      </c>
      <c r="E26" s="1" t="s">
        <v>937</v>
      </c>
      <c r="F26" s="4">
        <v>713</v>
      </c>
      <c r="G26" s="4">
        <v>261.14</v>
      </c>
      <c r="H26" s="4">
        <v>2.7</v>
      </c>
    </row>
    <row r="27" spans="2:8">
      <c r="B27" s="1" t="s">
        <v>3138</v>
      </c>
      <c r="C27" s="11" t="s">
        <v>151</v>
      </c>
      <c r="D27" s="1" t="s">
        <v>466</v>
      </c>
      <c r="E27" s="1" t="s">
        <v>744</v>
      </c>
      <c r="F27" s="4">
        <v>36875</v>
      </c>
      <c r="G27" s="4">
        <v>224</v>
      </c>
      <c r="H27" s="4">
        <v>2.31</v>
      </c>
    </row>
    <row r="28" spans="2:8">
      <c r="B28" s="1" t="s">
        <v>3152</v>
      </c>
      <c r="C28" s="11" t="s">
        <v>151</v>
      </c>
      <c r="D28" s="1" t="s">
        <v>466</v>
      </c>
      <c r="E28" s="1" t="s">
        <v>760</v>
      </c>
      <c r="F28" s="4">
        <v>14941</v>
      </c>
      <c r="G28" s="4">
        <v>164.6</v>
      </c>
      <c r="H28" s="4">
        <v>1.7</v>
      </c>
    </row>
    <row r="29" spans="2:8">
      <c r="B29" s="1" t="s">
        <v>2815</v>
      </c>
      <c r="C29" s="11" t="s">
        <v>151</v>
      </c>
      <c r="D29" s="1" t="s">
        <v>466</v>
      </c>
      <c r="E29" s="1" t="s">
        <v>625</v>
      </c>
      <c r="F29" s="4">
        <v>37422</v>
      </c>
      <c r="G29" s="4">
        <v>144.63999999999999</v>
      </c>
      <c r="H29" s="4">
        <v>1.49</v>
      </c>
    </row>
    <row r="30" spans="2:8" ht="13">
      <c r="B30" s="2" t="s">
        <v>161</v>
      </c>
      <c r="G30" s="14">
        <f>SUM(G15:G29)</f>
        <v>9666.9599999999991</v>
      </c>
      <c r="H30" s="14">
        <f>SUM(H15:H29)</f>
        <v>99.83</v>
      </c>
    </row>
    <row r="31" spans="2:8" ht="13">
      <c r="B31" s="2" t="s">
        <v>3952</v>
      </c>
    </row>
    <row r="32" spans="2:8">
      <c r="B32" s="1" t="s">
        <v>3356</v>
      </c>
      <c r="C32" s="11" t="s">
        <v>151</v>
      </c>
      <c r="D32" s="1" t="s">
        <v>446</v>
      </c>
      <c r="E32" s="1" t="s">
        <v>1187</v>
      </c>
      <c r="F32" s="4">
        <v>69392</v>
      </c>
      <c r="G32" s="4">
        <v>7.18</v>
      </c>
      <c r="H32" s="4">
        <v>7.0000000000000007E-2</v>
      </c>
    </row>
    <row r="33" spans="2:8" ht="13">
      <c r="B33" s="2" t="s">
        <v>3953</v>
      </c>
      <c r="C33" s="12"/>
      <c r="D33" s="2"/>
      <c r="E33" s="2"/>
      <c r="F33" s="14"/>
      <c r="G33" s="14">
        <f>G32</f>
        <v>7.18</v>
      </c>
      <c r="H33" s="14">
        <f>H32</f>
        <v>7.0000000000000007E-2</v>
      </c>
    </row>
    <row r="34" spans="2:8" ht="13">
      <c r="B34" s="2" t="s">
        <v>154</v>
      </c>
      <c r="C34" s="12"/>
      <c r="D34" s="2"/>
      <c r="E34" s="2"/>
      <c r="F34" s="14"/>
      <c r="G34" s="14">
        <f>G33+G30</f>
        <v>9674.14</v>
      </c>
      <c r="H34" s="14">
        <f>H33+H30</f>
        <v>99.899999999999991</v>
      </c>
    </row>
    <row r="35" spans="2:8" ht="13">
      <c r="B35" s="2" t="s">
        <v>155</v>
      </c>
      <c r="C35" s="12"/>
      <c r="D35" s="2"/>
      <c r="E35" s="2"/>
      <c r="F35" s="14"/>
      <c r="G35" s="14">
        <f>G36-G34</f>
        <v>8.3176576900004875</v>
      </c>
      <c r="H35" s="14">
        <f>H36-H34</f>
        <v>0.10000000000000853</v>
      </c>
    </row>
    <row r="36" spans="2:8" ht="13">
      <c r="B36" s="2" t="s">
        <v>162</v>
      </c>
      <c r="C36" s="12"/>
      <c r="D36" s="2"/>
      <c r="E36" s="2"/>
      <c r="F36" s="14"/>
      <c r="G36" s="14">
        <v>9682.4576576899999</v>
      </c>
      <c r="H36" s="14">
        <v>100</v>
      </c>
    </row>
    <row r="37" spans="2:8">
      <c r="B37" s="1" t="s">
        <v>163</v>
      </c>
    </row>
    <row r="38" spans="2:8" ht="13">
      <c r="B38" s="2" t="s">
        <v>164</v>
      </c>
    </row>
    <row r="39" spans="2:8" ht="13">
      <c r="B39" s="2" t="s">
        <v>165</v>
      </c>
      <c r="C39" s="11" t="s">
        <v>166</v>
      </c>
    </row>
    <row r="40" spans="2:8" ht="13">
      <c r="B40" s="2" t="s">
        <v>169</v>
      </c>
      <c r="C40" s="11" t="s">
        <v>168</v>
      </c>
    </row>
    <row r="41" spans="2:8" ht="13">
      <c r="B41" s="2" t="s">
        <v>170</v>
      </c>
      <c r="C41" s="11" t="s">
        <v>168</v>
      </c>
    </row>
    <row r="42" spans="2:8" ht="13">
      <c r="B42" s="2" t="s">
        <v>171</v>
      </c>
      <c r="C42" s="11" t="s">
        <v>172</v>
      </c>
    </row>
    <row r="43" spans="2:8" ht="13">
      <c r="B43" s="2" t="s">
        <v>1188</v>
      </c>
      <c r="C43" s="12"/>
    </row>
    <row r="44" spans="2:8" ht="13">
      <c r="B44" s="2" t="s">
        <v>1189</v>
      </c>
      <c r="C44" s="12"/>
    </row>
    <row r="45" spans="2:8" ht="13">
      <c r="B45" s="2" t="s">
        <v>1190</v>
      </c>
      <c r="C45" s="12"/>
    </row>
    <row r="46" spans="2:8" ht="13">
      <c r="B46" s="2" t="s">
        <v>1191</v>
      </c>
      <c r="C46" s="12"/>
    </row>
    <row r="47" spans="2:8" ht="13">
      <c r="B47" s="2" t="s">
        <v>1192</v>
      </c>
      <c r="C47" s="12"/>
    </row>
    <row r="48" spans="2:8" ht="13">
      <c r="B48" s="2" t="s">
        <v>1193</v>
      </c>
      <c r="C48" s="12"/>
    </row>
    <row r="49" spans="2:3" ht="13">
      <c r="B49" s="2" t="s">
        <v>1194</v>
      </c>
      <c r="C49" s="12"/>
    </row>
    <row r="50" spans="2:3" ht="13">
      <c r="B50" s="2" t="s">
        <v>1195</v>
      </c>
      <c r="C50" s="12"/>
    </row>
    <row r="51" spans="2:3" ht="13">
      <c r="B51" s="2" t="s">
        <v>3938</v>
      </c>
      <c r="C51" s="12"/>
    </row>
    <row r="52" spans="2:3">
      <c r="B52" s="1" t="s">
        <v>182</v>
      </c>
    </row>
    <row r="53" spans="2:3">
      <c r="B53" s="1" t="s">
        <v>411</v>
      </c>
    </row>
    <row r="56" spans="2:3" ht="14.5">
      <c r="B56" s="39" t="s">
        <v>412</v>
      </c>
      <c r="C56" s="41"/>
    </row>
    <row r="57" spans="2:3" ht="14.5">
      <c r="B57" s="39" t="s">
        <v>3982</v>
      </c>
      <c r="C57" s="42" t="s">
        <v>413</v>
      </c>
    </row>
    <row r="58" spans="2:3" ht="14.5">
      <c r="B58" s="16" t="s">
        <v>414</v>
      </c>
      <c r="C58" s="17" t="s">
        <v>415</v>
      </c>
    </row>
    <row r="59" spans="2:3" ht="14.5">
      <c r="B59" s="16" t="s">
        <v>3983</v>
      </c>
      <c r="C59" s="17" t="s">
        <v>415</v>
      </c>
    </row>
    <row r="60" spans="2:3" ht="14.5">
      <c r="B60" s="16" t="s">
        <v>416</v>
      </c>
      <c r="C60" s="17" t="s">
        <v>415</v>
      </c>
    </row>
    <row r="61" spans="2:3" ht="14.5">
      <c r="B61" s="16" t="s">
        <v>417</v>
      </c>
      <c r="C61" s="17" t="s">
        <v>415</v>
      </c>
    </row>
    <row r="62" spans="2:3" ht="14.5">
      <c r="B62" s="16" t="s">
        <v>418</v>
      </c>
      <c r="C62" s="17" t="s">
        <v>415</v>
      </c>
    </row>
    <row r="63" spans="2:3" ht="14.5">
      <c r="B63" s="16" t="s">
        <v>419</v>
      </c>
      <c r="C63" s="17" t="s">
        <v>415</v>
      </c>
    </row>
    <row r="64" spans="2:3" ht="14.5">
      <c r="B64" s="39" t="s">
        <v>420</v>
      </c>
      <c r="C64" s="41" t="s">
        <v>415</v>
      </c>
    </row>
    <row r="66" spans="2:7" ht="14.5">
      <c r="B66" s="16" t="s">
        <v>191</v>
      </c>
      <c r="C66" s="17"/>
      <c r="D66" s="16"/>
    </row>
    <row r="67" spans="2:7" ht="29">
      <c r="B67" s="19" t="s">
        <v>192</v>
      </c>
      <c r="C67" s="18" t="s">
        <v>193</v>
      </c>
      <c r="D67" s="19" t="s">
        <v>194</v>
      </c>
    </row>
    <row r="68" spans="2:7" ht="14.5">
      <c r="B68" s="16" t="s">
        <v>168</v>
      </c>
      <c r="C68" s="17" t="s">
        <v>168</v>
      </c>
      <c r="D68" s="16" t="s">
        <v>168</v>
      </c>
    </row>
    <row r="70" spans="2:7" ht="13">
      <c r="B70" s="20" t="s">
        <v>195</v>
      </c>
      <c r="C70" s="21">
        <v>46173</v>
      </c>
      <c r="D70" s="22"/>
      <c r="E70" s="23"/>
      <c r="F70" s="24"/>
    </row>
    <row r="71" spans="2:7" ht="13">
      <c r="B71" s="20" t="s">
        <v>196</v>
      </c>
      <c r="C71" s="25" t="s">
        <v>197</v>
      </c>
      <c r="D71" s="20" t="s">
        <v>198</v>
      </c>
      <c r="E71" s="26" t="s">
        <v>199</v>
      </c>
      <c r="F71" s="27" t="s">
        <v>200</v>
      </c>
      <c r="G71" s="14"/>
    </row>
    <row r="72" spans="2:7">
      <c r="B72" s="28" t="s">
        <v>168</v>
      </c>
      <c r="C72" s="29" t="s">
        <v>168</v>
      </c>
      <c r="D72" s="28" t="s">
        <v>168</v>
      </c>
      <c r="E72" s="30" t="s">
        <v>168</v>
      </c>
      <c r="F72" s="31" t="s">
        <v>168</v>
      </c>
    </row>
    <row r="75" spans="2:7" ht="13">
      <c r="B75" s="2" t="s">
        <v>201</v>
      </c>
    </row>
    <row r="76" spans="2:7" ht="13">
      <c r="B76" s="2"/>
    </row>
    <row r="77" spans="2:7" ht="13">
      <c r="B77" s="2" t="s">
        <v>202</v>
      </c>
    </row>
    <row r="78" spans="2:7" ht="13">
      <c r="B78" s="20" t="s">
        <v>203</v>
      </c>
      <c r="C78" s="25" t="s">
        <v>204</v>
      </c>
      <c r="D78" s="2"/>
    </row>
    <row r="79" spans="2:7">
      <c r="B79" s="22" t="s">
        <v>168</v>
      </c>
      <c r="C79" s="32" t="s">
        <v>168</v>
      </c>
    </row>
    <row r="81" spans="2:7" ht="13">
      <c r="B81" s="20" t="s">
        <v>205</v>
      </c>
      <c r="C81" s="25" t="s">
        <v>204</v>
      </c>
    </row>
    <row r="82" spans="2:7">
      <c r="B82" s="22" t="s">
        <v>168</v>
      </c>
      <c r="C82" s="32" t="s">
        <v>168</v>
      </c>
    </row>
    <row r="84" spans="2:7" ht="13">
      <c r="B84" s="20" t="s">
        <v>206</v>
      </c>
      <c r="C84" s="25" t="s">
        <v>207</v>
      </c>
    </row>
    <row r="85" spans="2:7">
      <c r="B85" s="22" t="s">
        <v>168</v>
      </c>
      <c r="C85" s="32" t="s">
        <v>168</v>
      </c>
    </row>
    <row r="87" spans="2:7" ht="13">
      <c r="B87" s="26" t="s">
        <v>208</v>
      </c>
      <c r="C87" s="25" t="s">
        <v>207</v>
      </c>
    </row>
    <row r="88" spans="2:7">
      <c r="B88" s="23" t="s">
        <v>168</v>
      </c>
      <c r="C88" s="32" t="s">
        <v>168</v>
      </c>
    </row>
    <row r="90" spans="2:7" ht="13">
      <c r="B90" s="20" t="s">
        <v>209</v>
      </c>
      <c r="C90" s="25" t="s">
        <v>168</v>
      </c>
    </row>
    <row r="92" spans="2:7" ht="13">
      <c r="B92" s="20" t="s">
        <v>210</v>
      </c>
      <c r="C92" s="21">
        <v>46173</v>
      </c>
      <c r="D92" s="22"/>
      <c r="E92" s="23"/>
      <c r="F92" s="24"/>
    </row>
    <row r="93" spans="2:7" ht="13">
      <c r="B93" s="20" t="s">
        <v>196</v>
      </c>
      <c r="C93" s="25" t="s">
        <v>197</v>
      </c>
      <c r="D93" s="20" t="s">
        <v>198</v>
      </c>
      <c r="E93" s="26" t="s">
        <v>199</v>
      </c>
      <c r="F93" s="27" t="s">
        <v>200</v>
      </c>
      <c r="G93" s="14"/>
    </row>
    <row r="94" spans="2:7">
      <c r="B94" s="28" t="s">
        <v>168</v>
      </c>
      <c r="C94" s="29" t="s">
        <v>168</v>
      </c>
      <c r="D94" s="28" t="s">
        <v>168</v>
      </c>
      <c r="E94" s="30" t="s">
        <v>168</v>
      </c>
      <c r="F94" s="31" t="s">
        <v>168</v>
      </c>
    </row>
    <row r="95" spans="2:7" ht="13">
      <c r="B95" s="2" t="s">
        <v>201</v>
      </c>
    </row>
    <row r="96" spans="2:7" ht="13">
      <c r="B96" s="2"/>
    </row>
    <row r="97" spans="2:4" ht="13">
      <c r="B97" s="2" t="s">
        <v>202</v>
      </c>
    </row>
    <row r="98" spans="2:4" ht="13">
      <c r="B98" s="20" t="s">
        <v>203</v>
      </c>
      <c r="C98" s="25" t="s">
        <v>204</v>
      </c>
      <c r="D98" s="2"/>
    </row>
    <row r="99" spans="2:4">
      <c r="B99" s="22" t="s">
        <v>168</v>
      </c>
      <c r="C99" s="32" t="s">
        <v>168</v>
      </c>
    </row>
    <row r="101" spans="2:4" ht="13">
      <c r="B101" s="20" t="s">
        <v>205</v>
      </c>
      <c r="C101" s="25" t="s">
        <v>204</v>
      </c>
    </row>
    <row r="102" spans="2:4">
      <c r="B102" s="22" t="s">
        <v>168</v>
      </c>
      <c r="C102" s="32" t="s">
        <v>168</v>
      </c>
    </row>
    <row r="104" spans="2:4" ht="13">
      <c r="B104" s="20" t="s">
        <v>206</v>
      </c>
      <c r="C104" s="25" t="s">
        <v>207</v>
      </c>
    </row>
    <row r="105" spans="2:4">
      <c r="B105" s="22" t="s">
        <v>168</v>
      </c>
      <c r="C105" s="32" t="s">
        <v>168</v>
      </c>
    </row>
    <row r="107" spans="2:4" ht="13">
      <c r="B107" s="26" t="s">
        <v>208</v>
      </c>
      <c r="C107" s="25" t="s">
        <v>207</v>
      </c>
    </row>
    <row r="108" spans="2:4">
      <c r="B108" s="23" t="s">
        <v>168</v>
      </c>
      <c r="C108" s="32" t="s">
        <v>168</v>
      </c>
    </row>
    <row r="110" spans="2:4" ht="13">
      <c r="B110" s="20" t="s">
        <v>209</v>
      </c>
      <c r="C110" s="25" t="s">
        <v>168</v>
      </c>
    </row>
    <row r="113" spans="2:80" ht="13">
      <c r="B113" s="2" t="s">
        <v>211</v>
      </c>
    </row>
    <row r="115" spans="2:80" ht="13">
      <c r="B115" s="20" t="s">
        <v>196</v>
      </c>
      <c r="C115" s="25" t="s">
        <v>212</v>
      </c>
      <c r="D115" s="20" t="s">
        <v>213</v>
      </c>
      <c r="E115" s="20" t="s">
        <v>214</v>
      </c>
      <c r="F115" s="14"/>
    </row>
    <row r="116" spans="2:80">
      <c r="B116" s="22" t="s">
        <v>168</v>
      </c>
      <c r="C116" s="32" t="s">
        <v>168</v>
      </c>
      <c r="D116" s="22" t="s">
        <v>168</v>
      </c>
      <c r="E116" s="22" t="s">
        <v>168</v>
      </c>
    </row>
    <row r="119" spans="2:80" ht="13">
      <c r="B119" s="2" t="s">
        <v>215</v>
      </c>
      <c r="C119" s="12" t="s">
        <v>168</v>
      </c>
      <c r="D119" s="2"/>
      <c r="E119" s="2"/>
      <c r="F119" s="14"/>
      <c r="G119" s="14"/>
      <c r="H119" s="14"/>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row>
    <row r="121" spans="2:80" ht="13">
      <c r="B121" s="2" t="s">
        <v>216</v>
      </c>
    </row>
    <row r="123" spans="2:80" ht="13">
      <c r="B123" s="20" t="s">
        <v>217</v>
      </c>
      <c r="C123" s="25" t="s">
        <v>204</v>
      </c>
      <c r="D123" s="2"/>
    </row>
    <row r="124" spans="2:80">
      <c r="B124" s="22" t="s">
        <v>168</v>
      </c>
      <c r="C124" s="32" t="s">
        <v>168</v>
      </c>
    </row>
    <row r="127" spans="2:80" ht="13">
      <c r="B127" s="20" t="s">
        <v>218</v>
      </c>
      <c r="C127" s="25" t="s">
        <v>219</v>
      </c>
      <c r="D127" s="2"/>
    </row>
    <row r="128" spans="2:80">
      <c r="B128" s="22" t="s">
        <v>168</v>
      </c>
      <c r="C128" s="32" t="s">
        <v>168</v>
      </c>
    </row>
    <row r="131" spans="2:80" ht="13">
      <c r="B131" s="2" t="s">
        <v>220</v>
      </c>
    </row>
    <row r="134" spans="2:80" ht="13">
      <c r="B134" s="2" t="s">
        <v>221</v>
      </c>
    </row>
    <row r="136" spans="2:80" ht="13">
      <c r="B136" s="20" t="s">
        <v>196</v>
      </c>
      <c r="C136" s="25" t="s">
        <v>222</v>
      </c>
      <c r="D136" s="20" t="s">
        <v>212</v>
      </c>
      <c r="E136" s="20" t="s">
        <v>213</v>
      </c>
      <c r="F136" s="27" t="s">
        <v>214</v>
      </c>
      <c r="G136" s="14"/>
    </row>
    <row r="137" spans="2:80">
      <c r="B137" s="22" t="s">
        <v>168</v>
      </c>
      <c r="C137" s="32" t="s">
        <v>168</v>
      </c>
      <c r="D137" s="22" t="s">
        <v>168</v>
      </c>
      <c r="E137" s="22" t="s">
        <v>168</v>
      </c>
      <c r="F137" s="33" t="s">
        <v>168</v>
      </c>
    </row>
    <row r="140" spans="2:80" ht="13">
      <c r="B140" s="2" t="s">
        <v>215</v>
      </c>
      <c r="C140" s="12" t="s">
        <v>168</v>
      </c>
      <c r="D140" s="2"/>
      <c r="E140" s="2"/>
      <c r="F140" s="14"/>
      <c r="G140" s="14"/>
      <c r="H140" s="14"/>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row>
    <row r="142" spans="2:80" ht="13">
      <c r="B142" s="2" t="s">
        <v>216</v>
      </c>
    </row>
    <row r="144" spans="2:80" ht="13">
      <c r="B144" s="20" t="s">
        <v>217</v>
      </c>
      <c r="C144" s="25" t="s">
        <v>204</v>
      </c>
      <c r="D144" s="2"/>
    </row>
    <row r="145" spans="2:7">
      <c r="B145" s="22" t="s">
        <v>168</v>
      </c>
      <c r="C145" s="32" t="s">
        <v>168</v>
      </c>
    </row>
    <row r="148" spans="2:7" ht="13">
      <c r="B148" s="20" t="s">
        <v>218</v>
      </c>
      <c r="C148" s="25" t="s">
        <v>219</v>
      </c>
      <c r="D148" s="2"/>
    </row>
    <row r="149" spans="2:7">
      <c r="B149" s="22" t="s">
        <v>168</v>
      </c>
      <c r="C149" s="32" t="s">
        <v>168</v>
      </c>
    </row>
    <row r="152" spans="2:7" ht="13">
      <c r="B152" s="2" t="s">
        <v>220</v>
      </c>
    </row>
    <row r="155" spans="2:7" ht="13">
      <c r="B155" s="2" t="s">
        <v>223</v>
      </c>
    </row>
    <row r="156" spans="2:7" ht="13">
      <c r="B156" s="20" t="s">
        <v>196</v>
      </c>
      <c r="C156" s="25" t="s">
        <v>224</v>
      </c>
      <c r="D156" s="20" t="s">
        <v>225</v>
      </c>
      <c r="E156" s="20" t="s">
        <v>226</v>
      </c>
      <c r="F156" s="27" t="s">
        <v>227</v>
      </c>
      <c r="G156" s="14"/>
    </row>
    <row r="157" spans="2:7">
      <c r="B157" s="22" t="s">
        <v>168</v>
      </c>
      <c r="C157" s="32" t="s">
        <v>168</v>
      </c>
      <c r="D157" s="22" t="s">
        <v>168</v>
      </c>
      <c r="E157" s="22" t="s">
        <v>168</v>
      </c>
      <c r="F157" s="33" t="s">
        <v>168</v>
      </c>
    </row>
    <row r="158" spans="2:7">
      <c r="B158" s="1" t="s">
        <v>2576</v>
      </c>
    </row>
  </sheetData>
  <mergeCells count="3">
    <mergeCell ref="B1:E1"/>
    <mergeCell ref="C3:C7"/>
    <mergeCell ref="D3:D7"/>
  </mergeCells>
  <hyperlinks>
    <hyperlink ref="A1" location="Index!A1" display="Index" xr:uid="{D0500C71-F174-4888-8E28-77A289FED3F4}"/>
  </hyperlink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5810D-723F-449F-88F3-9CA1F4411315}">
  <sheetPr codeName="Sheet111"/>
  <dimension ref="A1:CB187"/>
  <sheetViews>
    <sheetView workbookViewId="0"/>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87</v>
      </c>
      <c r="C1" s="276"/>
      <c r="D1" s="276"/>
      <c r="E1" s="276"/>
    </row>
    <row r="3" spans="1:9" ht="14.5">
      <c r="B3" s="5" t="s">
        <v>1196</v>
      </c>
      <c r="C3" s="277"/>
      <c r="D3" s="277"/>
      <c r="E3" s="6"/>
    </row>
    <row r="4" spans="1:9" ht="14.5">
      <c r="B4" s="35" t="s">
        <v>1197</v>
      </c>
      <c r="C4" s="277"/>
      <c r="D4" s="277"/>
      <c r="E4" s="6"/>
    </row>
    <row r="5" spans="1:9" ht="14.5">
      <c r="B5" s="5"/>
      <c r="C5" s="277"/>
      <c r="D5" s="277"/>
      <c r="E5" s="6"/>
    </row>
    <row r="6" spans="1:9" ht="14.5">
      <c r="B6" s="35" t="s">
        <v>140</v>
      </c>
      <c r="C6" s="277"/>
      <c r="D6" s="277"/>
      <c r="E6" s="6"/>
    </row>
    <row r="7" spans="1:9" ht="14.5">
      <c r="B7" s="7" t="s">
        <v>912</v>
      </c>
      <c r="C7" s="277"/>
      <c r="D7" s="277"/>
      <c r="E7" s="6"/>
    </row>
    <row r="8" spans="1:9" ht="14.5">
      <c r="B8" s="7" t="s">
        <v>1198</v>
      </c>
      <c r="C8" s="277"/>
      <c r="D8" s="277"/>
      <c r="E8" s="6"/>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3026</v>
      </c>
      <c r="C15" s="11" t="s">
        <v>151</v>
      </c>
      <c r="D15" s="1" t="s">
        <v>430</v>
      </c>
      <c r="E15" s="1" t="s">
        <v>453</v>
      </c>
      <c r="F15" s="4">
        <v>2291978</v>
      </c>
      <c r="G15" s="4">
        <v>17064.919999999998</v>
      </c>
      <c r="H15" s="4">
        <v>10.54</v>
      </c>
    </row>
    <row r="16" spans="1:9">
      <c r="B16" s="1" t="s">
        <v>2830</v>
      </c>
      <c r="C16" s="11" t="s">
        <v>151</v>
      </c>
      <c r="D16" s="1" t="s">
        <v>430</v>
      </c>
      <c r="E16" s="1" t="s">
        <v>431</v>
      </c>
      <c r="F16" s="4">
        <v>1070654</v>
      </c>
      <c r="G16" s="4">
        <v>13451.7</v>
      </c>
      <c r="H16" s="4">
        <v>8.31</v>
      </c>
    </row>
    <row r="17" spans="2:8">
      <c r="B17" s="1" t="s">
        <v>2829</v>
      </c>
      <c r="C17" s="11" t="s">
        <v>151</v>
      </c>
      <c r="D17" s="1" t="s">
        <v>442</v>
      </c>
      <c r="E17" s="1" t="s">
        <v>615</v>
      </c>
      <c r="F17" s="4">
        <v>1011524</v>
      </c>
      <c r="G17" s="4">
        <v>13364.26</v>
      </c>
      <c r="H17" s="4">
        <v>8.25</v>
      </c>
    </row>
    <row r="18" spans="2:8">
      <c r="B18" s="1" t="s">
        <v>3128</v>
      </c>
      <c r="C18" s="11" t="s">
        <v>151</v>
      </c>
      <c r="D18" s="1" t="s">
        <v>435</v>
      </c>
      <c r="E18" s="1" t="s">
        <v>733</v>
      </c>
      <c r="F18" s="4">
        <v>459667</v>
      </c>
      <c r="G18" s="4">
        <v>8407.31</v>
      </c>
      <c r="H18" s="4">
        <v>5.19</v>
      </c>
    </row>
    <row r="19" spans="2:8">
      <c r="B19" s="1" t="s">
        <v>3129</v>
      </c>
      <c r="C19" s="11" t="s">
        <v>151</v>
      </c>
      <c r="D19" s="1" t="s">
        <v>479</v>
      </c>
      <c r="E19" s="1" t="s">
        <v>734</v>
      </c>
      <c r="F19" s="4">
        <v>175834</v>
      </c>
      <c r="G19" s="4">
        <v>7167.87</v>
      </c>
      <c r="H19" s="4">
        <v>4.43</v>
      </c>
    </row>
    <row r="20" spans="2:8">
      <c r="B20" s="1" t="s">
        <v>3031</v>
      </c>
      <c r="C20" s="11" t="s">
        <v>151</v>
      </c>
      <c r="D20" s="1" t="s">
        <v>470</v>
      </c>
      <c r="E20" s="1" t="s">
        <v>471</v>
      </c>
      <c r="F20" s="4">
        <v>525070</v>
      </c>
      <c r="G20" s="4">
        <v>6095.54</v>
      </c>
      <c r="H20" s="4">
        <v>3.76</v>
      </c>
    </row>
    <row r="21" spans="2:8">
      <c r="B21" s="1" t="s">
        <v>874</v>
      </c>
      <c r="C21" s="11" t="s">
        <v>151</v>
      </c>
      <c r="D21" s="1" t="s">
        <v>430</v>
      </c>
      <c r="E21" s="1" t="s">
        <v>875</v>
      </c>
      <c r="F21" s="4">
        <v>621460</v>
      </c>
      <c r="G21" s="4">
        <v>5993.36</v>
      </c>
      <c r="H21" s="4">
        <v>3.7</v>
      </c>
    </row>
    <row r="22" spans="2:8">
      <c r="B22" s="1" t="s">
        <v>3224</v>
      </c>
      <c r="C22" s="11" t="s">
        <v>151</v>
      </c>
      <c r="D22" s="1" t="s">
        <v>430</v>
      </c>
      <c r="E22" s="1" t="s">
        <v>903</v>
      </c>
      <c r="F22" s="4">
        <v>429692</v>
      </c>
      <c r="G22" s="4">
        <v>5528.42</v>
      </c>
      <c r="H22" s="4">
        <v>3.41</v>
      </c>
    </row>
    <row r="23" spans="2:8">
      <c r="B23" s="1" t="s">
        <v>2813</v>
      </c>
      <c r="C23" s="11" t="s">
        <v>151</v>
      </c>
      <c r="D23" s="1" t="s">
        <v>430</v>
      </c>
      <c r="E23" s="1" t="s">
        <v>434</v>
      </c>
      <c r="F23" s="4">
        <v>1102529</v>
      </c>
      <c r="G23" s="4">
        <v>4235.92</v>
      </c>
      <c r="H23" s="4">
        <v>2.62</v>
      </c>
    </row>
    <row r="24" spans="2:8">
      <c r="B24" s="1" t="s">
        <v>2825</v>
      </c>
      <c r="C24" s="11" t="s">
        <v>151</v>
      </c>
      <c r="D24" s="1" t="s">
        <v>448</v>
      </c>
      <c r="E24" s="1" t="s">
        <v>449</v>
      </c>
      <c r="F24" s="4">
        <v>1443429</v>
      </c>
      <c r="G24" s="4">
        <v>4141.2</v>
      </c>
      <c r="H24" s="4">
        <v>2.56</v>
      </c>
    </row>
    <row r="25" spans="2:8">
      <c r="B25" s="1" t="s">
        <v>3176</v>
      </c>
      <c r="C25" s="11" t="s">
        <v>151</v>
      </c>
      <c r="D25" s="1" t="s">
        <v>446</v>
      </c>
      <c r="E25" s="1" t="s">
        <v>803</v>
      </c>
      <c r="F25" s="4">
        <v>133824</v>
      </c>
      <c r="G25" s="4">
        <v>4075.74</v>
      </c>
      <c r="H25" s="4">
        <v>2.52</v>
      </c>
    </row>
    <row r="26" spans="2:8">
      <c r="B26" s="1" t="s">
        <v>3346</v>
      </c>
      <c r="C26" s="11" t="s">
        <v>151</v>
      </c>
      <c r="D26" s="1" t="s">
        <v>432</v>
      </c>
      <c r="E26" s="1" t="s">
        <v>1148</v>
      </c>
      <c r="F26" s="4">
        <v>400631</v>
      </c>
      <c r="G26" s="4">
        <v>3638.73</v>
      </c>
      <c r="H26" s="4">
        <v>2.25</v>
      </c>
    </row>
    <row r="27" spans="2:8">
      <c r="B27" s="1" t="s">
        <v>2799</v>
      </c>
      <c r="C27" s="11" t="s">
        <v>151</v>
      </c>
      <c r="D27" s="1" t="s">
        <v>470</v>
      </c>
      <c r="E27" s="1" t="s">
        <v>481</v>
      </c>
      <c r="F27" s="4">
        <v>152930</v>
      </c>
      <c r="G27" s="4">
        <v>3454.54</v>
      </c>
      <c r="H27" s="4">
        <v>2.13</v>
      </c>
    </row>
    <row r="28" spans="2:8">
      <c r="B28" s="1" t="s">
        <v>3357</v>
      </c>
      <c r="C28" s="11" t="s">
        <v>151</v>
      </c>
      <c r="D28" s="1" t="s">
        <v>448</v>
      </c>
      <c r="E28" s="1" t="s">
        <v>1199</v>
      </c>
      <c r="F28" s="4">
        <v>132897</v>
      </c>
      <c r="G28" s="4">
        <v>2861.94</v>
      </c>
      <c r="H28" s="4">
        <v>1.77</v>
      </c>
    </row>
    <row r="29" spans="2:8">
      <c r="B29" s="1" t="s">
        <v>2794</v>
      </c>
      <c r="C29" s="11" t="s">
        <v>151</v>
      </c>
      <c r="D29" s="1" t="s">
        <v>483</v>
      </c>
      <c r="E29" s="1" t="s">
        <v>638</v>
      </c>
      <c r="F29" s="4">
        <v>158565</v>
      </c>
      <c r="G29" s="4">
        <v>2852.9</v>
      </c>
      <c r="H29" s="4">
        <v>1.76</v>
      </c>
    </row>
    <row r="30" spans="2:8">
      <c r="B30" s="1" t="s">
        <v>3023</v>
      </c>
      <c r="C30" s="11" t="s">
        <v>151</v>
      </c>
      <c r="D30" s="1" t="s">
        <v>444</v>
      </c>
      <c r="E30" s="1" t="s">
        <v>445</v>
      </c>
      <c r="F30" s="4">
        <v>709983</v>
      </c>
      <c r="G30" s="4">
        <v>2746.92</v>
      </c>
      <c r="H30" s="4">
        <v>1.7</v>
      </c>
    </row>
    <row r="31" spans="2:8">
      <c r="B31" s="1" t="s">
        <v>2828</v>
      </c>
      <c r="C31" s="11" t="s">
        <v>151</v>
      </c>
      <c r="D31" s="1" t="s">
        <v>456</v>
      </c>
      <c r="E31" s="1" t="s">
        <v>457</v>
      </c>
      <c r="F31" s="4">
        <v>1078762</v>
      </c>
      <c r="G31" s="4">
        <v>2703.16</v>
      </c>
      <c r="H31" s="4">
        <v>1.67</v>
      </c>
    </row>
    <row r="32" spans="2:8">
      <c r="B32" s="1" t="s">
        <v>2793</v>
      </c>
      <c r="C32" s="11" t="s">
        <v>151</v>
      </c>
      <c r="D32" s="1" t="s">
        <v>446</v>
      </c>
      <c r="E32" s="1" t="s">
        <v>640</v>
      </c>
      <c r="F32" s="4">
        <v>19650</v>
      </c>
      <c r="G32" s="4">
        <v>2579.46</v>
      </c>
      <c r="H32" s="4">
        <v>1.59</v>
      </c>
    </row>
    <row r="33" spans="2:8">
      <c r="B33" s="1" t="s">
        <v>3102</v>
      </c>
      <c r="C33" s="11" t="s">
        <v>151</v>
      </c>
      <c r="D33" s="1" t="s">
        <v>499</v>
      </c>
      <c r="E33" s="1" t="s">
        <v>690</v>
      </c>
      <c r="F33" s="4">
        <v>1237805</v>
      </c>
      <c r="G33" s="4">
        <v>2574.88</v>
      </c>
      <c r="H33" s="4">
        <v>1.59</v>
      </c>
    </row>
    <row r="34" spans="2:8">
      <c r="B34" s="1" t="s">
        <v>2816</v>
      </c>
      <c r="C34" s="11" t="s">
        <v>151</v>
      </c>
      <c r="D34" s="1" t="s">
        <v>458</v>
      </c>
      <c r="E34" s="1" t="s">
        <v>624</v>
      </c>
      <c r="F34" s="4">
        <v>61797</v>
      </c>
      <c r="G34" s="4">
        <v>2518.17</v>
      </c>
      <c r="H34" s="4">
        <v>1.56</v>
      </c>
    </row>
    <row r="35" spans="2:8">
      <c r="B35" s="1" t="s">
        <v>3115</v>
      </c>
      <c r="C35" s="11" t="s">
        <v>151</v>
      </c>
      <c r="D35" s="1" t="s">
        <v>500</v>
      </c>
      <c r="E35" s="1" t="s">
        <v>706</v>
      </c>
      <c r="F35" s="4">
        <v>216769</v>
      </c>
      <c r="G35" s="4">
        <v>2442.34</v>
      </c>
      <c r="H35" s="4">
        <v>1.51</v>
      </c>
    </row>
    <row r="36" spans="2:8">
      <c r="B36" s="1" t="s">
        <v>2792</v>
      </c>
      <c r="C36" s="11" t="s">
        <v>151</v>
      </c>
      <c r="D36" s="1" t="s">
        <v>463</v>
      </c>
      <c r="E36" s="1" t="s">
        <v>641</v>
      </c>
      <c r="F36" s="4">
        <v>536394</v>
      </c>
      <c r="G36" s="4">
        <v>2203.2399999999998</v>
      </c>
      <c r="H36" s="4">
        <v>1.36</v>
      </c>
    </row>
    <row r="37" spans="2:8">
      <c r="B37" s="1" t="s">
        <v>3100</v>
      </c>
      <c r="C37" s="11" t="s">
        <v>151</v>
      </c>
      <c r="D37" s="1" t="s">
        <v>554</v>
      </c>
      <c r="E37" s="1" t="s">
        <v>688</v>
      </c>
      <c r="F37" s="4">
        <v>17734</v>
      </c>
      <c r="G37" s="4">
        <v>2036.22</v>
      </c>
      <c r="H37" s="4">
        <v>1.26</v>
      </c>
    </row>
    <row r="38" spans="2:8">
      <c r="B38" s="1" t="s">
        <v>2822</v>
      </c>
      <c r="C38" s="11" t="s">
        <v>151</v>
      </c>
      <c r="D38" s="1" t="s">
        <v>552</v>
      </c>
      <c r="E38" s="1" t="s">
        <v>619</v>
      </c>
      <c r="F38" s="4">
        <v>110481</v>
      </c>
      <c r="G38" s="4">
        <v>1993.74</v>
      </c>
      <c r="H38" s="4">
        <v>1.23</v>
      </c>
    </row>
    <row r="39" spans="2:8">
      <c r="B39" s="1" t="s">
        <v>2796</v>
      </c>
      <c r="C39" s="11" t="s">
        <v>151</v>
      </c>
      <c r="D39" s="1" t="s">
        <v>432</v>
      </c>
      <c r="E39" s="1" t="s">
        <v>433</v>
      </c>
      <c r="F39" s="4">
        <v>209722</v>
      </c>
      <c r="G39" s="4">
        <v>1986.38</v>
      </c>
      <c r="H39" s="4">
        <v>1.23</v>
      </c>
    </row>
    <row r="40" spans="2:8">
      <c r="B40" s="1" t="s">
        <v>3025</v>
      </c>
      <c r="C40" s="11" t="s">
        <v>151</v>
      </c>
      <c r="D40" s="1" t="s">
        <v>444</v>
      </c>
      <c r="E40" s="1" t="s">
        <v>452</v>
      </c>
      <c r="F40" s="4">
        <v>678266</v>
      </c>
      <c r="G40" s="4">
        <v>1970.7</v>
      </c>
      <c r="H40" s="4">
        <v>1.22</v>
      </c>
    </row>
    <row r="41" spans="2:8">
      <c r="B41" s="1" t="s">
        <v>2807</v>
      </c>
      <c r="C41" s="11" t="s">
        <v>151</v>
      </c>
      <c r="D41" s="1" t="s">
        <v>470</v>
      </c>
      <c r="E41" s="1" t="s">
        <v>628</v>
      </c>
      <c r="F41" s="4">
        <v>158033</v>
      </c>
      <c r="G41" s="4">
        <v>1870.79</v>
      </c>
      <c r="H41" s="4">
        <v>1.1599999999999999</v>
      </c>
    </row>
    <row r="42" spans="2:8">
      <c r="B42" s="1" t="s">
        <v>3358</v>
      </c>
      <c r="C42" s="11" t="s">
        <v>151</v>
      </c>
      <c r="D42" s="1" t="s">
        <v>458</v>
      </c>
      <c r="E42" s="1" t="s">
        <v>1200</v>
      </c>
      <c r="F42" s="4">
        <v>67712</v>
      </c>
      <c r="G42" s="4">
        <v>1808.99</v>
      </c>
      <c r="H42" s="4">
        <v>1.1200000000000001</v>
      </c>
    </row>
    <row r="43" spans="2:8">
      <c r="B43" s="1" t="s">
        <v>3104</v>
      </c>
      <c r="C43" s="11" t="s">
        <v>151</v>
      </c>
      <c r="D43" s="1" t="s">
        <v>499</v>
      </c>
      <c r="E43" s="1" t="s">
        <v>694</v>
      </c>
      <c r="F43" s="4">
        <v>140411</v>
      </c>
      <c r="G43" s="4">
        <v>1794.45</v>
      </c>
      <c r="H43" s="4">
        <v>1.1100000000000001</v>
      </c>
    </row>
    <row r="44" spans="2:8">
      <c r="B44" s="1" t="s">
        <v>3095</v>
      </c>
      <c r="C44" s="11" t="s">
        <v>151</v>
      </c>
      <c r="D44" s="1" t="s">
        <v>554</v>
      </c>
      <c r="E44" s="1" t="s">
        <v>635</v>
      </c>
      <c r="F44" s="4">
        <v>57013</v>
      </c>
      <c r="G44" s="4">
        <v>1780.17</v>
      </c>
      <c r="H44" s="4">
        <v>1.1000000000000001</v>
      </c>
    </row>
    <row r="45" spans="2:8">
      <c r="B45" s="1" t="s">
        <v>3177</v>
      </c>
      <c r="C45" s="11" t="s">
        <v>151</v>
      </c>
      <c r="D45" s="1" t="s">
        <v>446</v>
      </c>
      <c r="E45" s="1" t="s">
        <v>804</v>
      </c>
      <c r="F45" s="4">
        <v>16593</v>
      </c>
      <c r="G45" s="4">
        <v>1735.63</v>
      </c>
      <c r="H45" s="4">
        <v>1.07</v>
      </c>
    </row>
    <row r="46" spans="2:8">
      <c r="B46" s="1" t="s">
        <v>2827</v>
      </c>
      <c r="C46" s="11" t="s">
        <v>151</v>
      </c>
      <c r="D46" s="1" t="s">
        <v>438</v>
      </c>
      <c r="E46" s="1" t="s">
        <v>439</v>
      </c>
      <c r="F46" s="4">
        <v>340012</v>
      </c>
      <c r="G46" s="4">
        <v>1556.91</v>
      </c>
      <c r="H46" s="4">
        <v>0.96</v>
      </c>
    </row>
    <row r="47" spans="2:8">
      <c r="B47" s="1" t="s">
        <v>691</v>
      </c>
      <c r="C47" s="11" t="s">
        <v>151</v>
      </c>
      <c r="D47" s="1" t="s">
        <v>454</v>
      </c>
      <c r="E47" s="1" t="s">
        <v>692</v>
      </c>
      <c r="F47" s="4">
        <v>581748</v>
      </c>
      <c r="G47" s="4">
        <v>1543.96</v>
      </c>
      <c r="H47" s="4">
        <v>0.95</v>
      </c>
    </row>
    <row r="48" spans="2:8">
      <c r="B48" s="1" t="s">
        <v>3347</v>
      </c>
      <c r="C48" s="11" t="s">
        <v>151</v>
      </c>
      <c r="D48" s="1" t="s">
        <v>432</v>
      </c>
      <c r="E48" s="1" t="s">
        <v>1149</v>
      </c>
      <c r="F48" s="4">
        <v>86437</v>
      </c>
      <c r="G48" s="4">
        <v>1541.69</v>
      </c>
      <c r="H48" s="4">
        <v>0.95</v>
      </c>
    </row>
    <row r="49" spans="2:8">
      <c r="B49" s="1" t="s">
        <v>2811</v>
      </c>
      <c r="C49" s="11" t="s">
        <v>151</v>
      </c>
      <c r="D49" s="1" t="s">
        <v>495</v>
      </c>
      <c r="E49" s="1" t="s">
        <v>626</v>
      </c>
      <c r="F49" s="4">
        <v>107374</v>
      </c>
      <c r="G49" s="4">
        <v>1526.32</v>
      </c>
      <c r="H49" s="4">
        <v>0.94</v>
      </c>
    </row>
    <row r="50" spans="2:8">
      <c r="B50" s="1" t="s">
        <v>3134</v>
      </c>
      <c r="C50" s="11" t="s">
        <v>151</v>
      </c>
      <c r="D50" s="1" t="s">
        <v>576</v>
      </c>
      <c r="E50" s="1" t="s">
        <v>739</v>
      </c>
      <c r="F50" s="4">
        <v>33877</v>
      </c>
      <c r="G50" s="4">
        <v>1492.28</v>
      </c>
      <c r="H50" s="4">
        <v>0.92</v>
      </c>
    </row>
    <row r="51" spans="2:8">
      <c r="B51" s="1" t="s">
        <v>3178</v>
      </c>
      <c r="C51" s="11" t="s">
        <v>151</v>
      </c>
      <c r="D51" s="1" t="s">
        <v>446</v>
      </c>
      <c r="E51" s="1" t="s">
        <v>805</v>
      </c>
      <c r="F51" s="4">
        <v>20609</v>
      </c>
      <c r="G51" s="4">
        <v>1479.11</v>
      </c>
      <c r="H51" s="4">
        <v>0.91</v>
      </c>
    </row>
    <row r="52" spans="2:8">
      <c r="B52" s="1" t="s">
        <v>3326</v>
      </c>
      <c r="C52" s="11" t="s">
        <v>151</v>
      </c>
      <c r="D52" s="1" t="s">
        <v>470</v>
      </c>
      <c r="E52" s="1" t="s">
        <v>1106</v>
      </c>
      <c r="F52" s="4">
        <v>95074</v>
      </c>
      <c r="G52" s="4">
        <v>1410.8</v>
      </c>
      <c r="H52" s="4">
        <v>0.87</v>
      </c>
    </row>
    <row r="53" spans="2:8">
      <c r="B53" s="1" t="s">
        <v>3359</v>
      </c>
      <c r="C53" s="11" t="s">
        <v>151</v>
      </c>
      <c r="D53" s="1" t="s">
        <v>456</v>
      </c>
      <c r="E53" s="1" t="s">
        <v>1201</v>
      </c>
      <c r="F53" s="4">
        <v>33228</v>
      </c>
      <c r="G53" s="4">
        <v>1403.55</v>
      </c>
      <c r="H53" s="4">
        <v>0.87</v>
      </c>
    </row>
    <row r="54" spans="2:8">
      <c r="B54" s="1" t="s">
        <v>3360</v>
      </c>
      <c r="C54" s="11" t="s">
        <v>151</v>
      </c>
      <c r="D54" s="1" t="s">
        <v>1202</v>
      </c>
      <c r="E54" s="1" t="s">
        <v>1203</v>
      </c>
      <c r="F54" s="4">
        <v>42916</v>
      </c>
      <c r="G54" s="4">
        <v>1260.6099999999999</v>
      </c>
      <c r="H54" s="4">
        <v>0.78</v>
      </c>
    </row>
    <row r="55" spans="2:8">
      <c r="B55" s="1" t="s">
        <v>2797</v>
      </c>
      <c r="C55" s="11" t="s">
        <v>151</v>
      </c>
      <c r="D55" s="1" t="s">
        <v>559</v>
      </c>
      <c r="E55" s="1" t="s">
        <v>637</v>
      </c>
      <c r="F55" s="4">
        <v>15410</v>
      </c>
      <c r="G55" s="4">
        <v>1260</v>
      </c>
      <c r="H55" s="4">
        <v>0.78</v>
      </c>
    </row>
    <row r="56" spans="2:8">
      <c r="B56" s="1" t="s">
        <v>3180</v>
      </c>
      <c r="C56" s="11" t="s">
        <v>151</v>
      </c>
      <c r="D56" s="1" t="s">
        <v>446</v>
      </c>
      <c r="E56" s="1" t="s">
        <v>807</v>
      </c>
      <c r="F56" s="4">
        <v>313646</v>
      </c>
      <c r="G56" s="4">
        <v>1235.45</v>
      </c>
      <c r="H56" s="4">
        <v>0.76</v>
      </c>
    </row>
    <row r="57" spans="2:8">
      <c r="B57" s="1" t="s">
        <v>3348</v>
      </c>
      <c r="C57" s="11" t="s">
        <v>151</v>
      </c>
      <c r="D57" s="1" t="s">
        <v>863</v>
      </c>
      <c r="E57" s="1" t="s">
        <v>1150</v>
      </c>
      <c r="F57" s="4">
        <v>67260</v>
      </c>
      <c r="G57" s="4">
        <v>1230.93</v>
      </c>
      <c r="H57" s="4">
        <v>0.76</v>
      </c>
    </row>
    <row r="58" spans="2:8">
      <c r="B58" s="1" t="s">
        <v>3182</v>
      </c>
      <c r="C58" s="11" t="s">
        <v>151</v>
      </c>
      <c r="D58" s="1" t="s">
        <v>483</v>
      </c>
      <c r="E58" s="1" t="s">
        <v>809</v>
      </c>
      <c r="F58" s="4">
        <v>91260</v>
      </c>
      <c r="G58" s="4">
        <v>1189.57</v>
      </c>
      <c r="H58" s="4">
        <v>0.73</v>
      </c>
    </row>
    <row r="59" spans="2:8">
      <c r="B59" s="1" t="s">
        <v>3183</v>
      </c>
      <c r="C59" s="11" t="s">
        <v>151</v>
      </c>
      <c r="D59" s="1" t="s">
        <v>483</v>
      </c>
      <c r="E59" s="1" t="s">
        <v>810</v>
      </c>
      <c r="F59" s="4">
        <v>84253</v>
      </c>
      <c r="G59" s="4">
        <v>1180.3800000000001</v>
      </c>
      <c r="H59" s="4">
        <v>0.73</v>
      </c>
    </row>
    <row r="60" spans="2:8">
      <c r="B60" s="1" t="s">
        <v>1151</v>
      </c>
      <c r="C60" s="11" t="s">
        <v>151</v>
      </c>
      <c r="D60" s="1" t="s">
        <v>432</v>
      </c>
      <c r="E60" s="1" t="s">
        <v>1152</v>
      </c>
      <c r="F60" s="4">
        <v>491145</v>
      </c>
      <c r="G60" s="4">
        <v>1173.5899999999999</v>
      </c>
      <c r="H60" s="4">
        <v>0.72</v>
      </c>
    </row>
    <row r="61" spans="2:8">
      <c r="B61" s="1" t="s">
        <v>2819</v>
      </c>
      <c r="C61" s="11" t="s">
        <v>151</v>
      </c>
      <c r="D61" s="1" t="s">
        <v>564</v>
      </c>
      <c r="E61" s="1" t="s">
        <v>622</v>
      </c>
      <c r="F61" s="4">
        <v>97512</v>
      </c>
      <c r="G61" s="4">
        <v>1149.08</v>
      </c>
      <c r="H61" s="4">
        <v>0.71</v>
      </c>
    </row>
    <row r="62" spans="2:8">
      <c r="B62" s="1" t="s">
        <v>3139</v>
      </c>
      <c r="C62" s="11" t="s">
        <v>151</v>
      </c>
      <c r="D62" s="1" t="s">
        <v>559</v>
      </c>
      <c r="E62" s="1" t="s">
        <v>747</v>
      </c>
      <c r="F62" s="4">
        <v>111432</v>
      </c>
      <c r="G62" s="4">
        <v>1075.43</v>
      </c>
      <c r="H62" s="4">
        <v>0.66</v>
      </c>
    </row>
    <row r="63" spans="2:8">
      <c r="B63" s="1" t="s">
        <v>3349</v>
      </c>
      <c r="C63" s="11" t="s">
        <v>151</v>
      </c>
      <c r="D63" s="1" t="s">
        <v>863</v>
      </c>
      <c r="E63" s="1" t="s">
        <v>1153</v>
      </c>
      <c r="F63" s="4">
        <v>161043</v>
      </c>
      <c r="G63" s="4">
        <v>957.88</v>
      </c>
      <c r="H63" s="4">
        <v>0.59</v>
      </c>
    </row>
    <row r="64" spans="2:8">
      <c r="B64" s="1" t="s">
        <v>3327</v>
      </c>
      <c r="C64" s="11" t="s">
        <v>151</v>
      </c>
      <c r="D64" s="1" t="s">
        <v>470</v>
      </c>
      <c r="E64" s="1" t="s">
        <v>1107</v>
      </c>
      <c r="F64" s="4">
        <v>427976</v>
      </c>
      <c r="G64" s="4">
        <v>874.14</v>
      </c>
      <c r="H64" s="4">
        <v>0.54</v>
      </c>
    </row>
    <row r="65" spans="2:8" ht="13">
      <c r="B65" s="2" t="s">
        <v>161</v>
      </c>
      <c r="C65" s="12"/>
      <c r="D65" s="2"/>
      <c r="E65" s="2"/>
      <c r="F65" s="14"/>
      <c r="G65" s="14">
        <f>SUM(G12:G64)</f>
        <v>161621.26999999999</v>
      </c>
      <c r="H65" s="14">
        <f>SUM(H12:H64)</f>
        <v>99.810000000000045</v>
      </c>
    </row>
    <row r="66" spans="2:8" ht="13">
      <c r="B66" s="2" t="s">
        <v>244</v>
      </c>
      <c r="C66" s="12"/>
      <c r="D66" s="2"/>
      <c r="E66" s="2"/>
      <c r="F66" s="14"/>
      <c r="G66" s="14">
        <v>106.17</v>
      </c>
      <c r="H66" s="14">
        <v>7.0000000000000007E-2</v>
      </c>
    </row>
    <row r="67" spans="2:8" ht="13">
      <c r="B67" s="2" t="s">
        <v>154</v>
      </c>
      <c r="C67" s="12"/>
      <c r="D67" s="2"/>
      <c r="E67" s="2"/>
      <c r="F67" s="14"/>
      <c r="G67" s="14">
        <v>161727.44</v>
      </c>
      <c r="H67" s="14">
        <v>99.88</v>
      </c>
    </row>
    <row r="68" spans="2:8" ht="13">
      <c r="B68" s="2" t="s">
        <v>155</v>
      </c>
      <c r="C68" s="12"/>
      <c r="D68" s="2"/>
      <c r="E68" s="2"/>
      <c r="F68" s="14"/>
      <c r="G68" s="14">
        <v>194.43778950000529</v>
      </c>
      <c r="H68" s="14">
        <v>0.12000000000000455</v>
      </c>
    </row>
    <row r="69" spans="2:8" ht="13">
      <c r="B69" s="2" t="s">
        <v>162</v>
      </c>
      <c r="C69" s="12"/>
      <c r="D69" s="2"/>
      <c r="E69" s="2"/>
      <c r="F69" s="14"/>
      <c r="G69" s="14">
        <v>161921.87778949999</v>
      </c>
      <c r="H69" s="14">
        <v>100</v>
      </c>
    </row>
    <row r="70" spans="2:8">
      <c r="B70" s="1" t="s">
        <v>163</v>
      </c>
    </row>
    <row r="71" spans="2:8" ht="13">
      <c r="B71" s="2" t="s">
        <v>164</v>
      </c>
    </row>
    <row r="72" spans="2:8" ht="13">
      <c r="B72" s="2" t="s">
        <v>165</v>
      </c>
      <c r="C72" s="11" t="s">
        <v>166</v>
      </c>
    </row>
    <row r="73" spans="2:8" ht="13">
      <c r="B73" s="2" t="s">
        <v>169</v>
      </c>
      <c r="C73" s="11" t="s">
        <v>168</v>
      </c>
    </row>
    <row r="74" spans="2:8" ht="13">
      <c r="B74" s="2" t="s">
        <v>170</v>
      </c>
      <c r="C74" s="11" t="s">
        <v>168</v>
      </c>
    </row>
    <row r="75" spans="2:8" ht="13">
      <c r="B75" s="2" t="s">
        <v>171</v>
      </c>
      <c r="C75" s="11" t="s">
        <v>172</v>
      </c>
    </row>
    <row r="76" spans="2:8" ht="13">
      <c r="B76" s="2" t="s">
        <v>1204</v>
      </c>
      <c r="C76" s="12"/>
    </row>
    <row r="77" spans="2:8" ht="13">
      <c r="B77" s="2" t="s">
        <v>1205</v>
      </c>
      <c r="C77" s="12"/>
    </row>
    <row r="78" spans="2:8" ht="13">
      <c r="B78" s="2" t="s">
        <v>1206</v>
      </c>
      <c r="C78" s="12"/>
    </row>
    <row r="79" spans="2:8" ht="13">
      <c r="B79" s="2" t="s">
        <v>1207</v>
      </c>
      <c r="C79" s="12"/>
    </row>
    <row r="80" spans="2:8" ht="13">
      <c r="B80" s="2" t="s">
        <v>3927</v>
      </c>
      <c r="C80" s="12"/>
    </row>
    <row r="81" spans="2:4">
      <c r="B81" s="1" t="s">
        <v>182</v>
      </c>
    </row>
    <row r="82" spans="2:4">
      <c r="B82" s="1" t="s">
        <v>411</v>
      </c>
    </row>
    <row r="85" spans="2:4" ht="14.5">
      <c r="B85" s="39" t="s">
        <v>412</v>
      </c>
      <c r="C85" s="41"/>
    </row>
    <row r="86" spans="2:4" ht="14.5">
      <c r="B86" s="39" t="s">
        <v>3982</v>
      </c>
      <c r="C86" s="42" t="s">
        <v>413</v>
      </c>
    </row>
    <row r="87" spans="2:4" ht="14.5">
      <c r="B87" s="16" t="s">
        <v>414</v>
      </c>
      <c r="C87" s="17" t="s">
        <v>415</v>
      </c>
    </row>
    <row r="88" spans="2:4" ht="14.5">
      <c r="B88" s="16" t="s">
        <v>3983</v>
      </c>
      <c r="C88" s="17" t="s">
        <v>415</v>
      </c>
    </row>
    <row r="89" spans="2:4" ht="14.5">
      <c r="B89" s="16" t="s">
        <v>416</v>
      </c>
      <c r="C89" s="17" t="s">
        <v>415</v>
      </c>
    </row>
    <row r="90" spans="2:4" ht="14.5">
      <c r="B90" s="16" t="s">
        <v>417</v>
      </c>
      <c r="C90" s="17" t="s">
        <v>415</v>
      </c>
    </row>
    <row r="91" spans="2:4" ht="14.5">
      <c r="B91" s="16" t="s">
        <v>418</v>
      </c>
      <c r="C91" s="17" t="s">
        <v>415</v>
      </c>
    </row>
    <row r="92" spans="2:4" ht="14.5">
      <c r="B92" s="16" t="s">
        <v>419</v>
      </c>
      <c r="C92" s="17" t="s">
        <v>415</v>
      </c>
    </row>
    <row r="93" spans="2:4" ht="14.5">
      <c r="B93" s="39" t="s">
        <v>420</v>
      </c>
      <c r="C93" s="41" t="s">
        <v>415</v>
      </c>
    </row>
    <row r="95" spans="2:4" ht="14.5">
      <c r="B95" s="16" t="s">
        <v>191</v>
      </c>
      <c r="C95" s="17"/>
      <c r="D95" s="16"/>
    </row>
    <row r="96" spans="2:4" ht="29">
      <c r="B96" s="19" t="s">
        <v>192</v>
      </c>
      <c r="C96" s="18" t="s">
        <v>193</v>
      </c>
      <c r="D96" s="19" t="s">
        <v>194</v>
      </c>
    </row>
    <row r="97" spans="2:7" ht="14.5">
      <c r="B97" s="16" t="s">
        <v>168</v>
      </c>
      <c r="C97" s="17" t="s">
        <v>168</v>
      </c>
      <c r="D97" s="16" t="s">
        <v>168</v>
      </c>
    </row>
    <row r="99" spans="2:7" ht="13">
      <c r="B99" s="20" t="s">
        <v>195</v>
      </c>
      <c r="C99" s="21">
        <v>46173</v>
      </c>
      <c r="D99" s="22"/>
      <c r="E99" s="23"/>
      <c r="F99" s="24"/>
    </row>
    <row r="100" spans="2:7" ht="13">
      <c r="B100" s="20" t="s">
        <v>196</v>
      </c>
      <c r="C100" s="25" t="s">
        <v>197</v>
      </c>
      <c r="D100" s="20" t="s">
        <v>198</v>
      </c>
      <c r="E100" s="26" t="s">
        <v>199</v>
      </c>
      <c r="F100" s="27" t="s">
        <v>200</v>
      </c>
      <c r="G100" s="14"/>
    </row>
    <row r="101" spans="2:7">
      <c r="B101" s="28" t="s">
        <v>168</v>
      </c>
      <c r="C101" s="29" t="s">
        <v>168</v>
      </c>
      <c r="D101" s="28" t="s">
        <v>168</v>
      </c>
      <c r="E101" s="30" t="s">
        <v>168</v>
      </c>
      <c r="F101" s="31" t="s">
        <v>168</v>
      </c>
    </row>
    <row r="104" spans="2:7" ht="13">
      <c r="B104" s="2" t="s">
        <v>201</v>
      </c>
    </row>
    <row r="105" spans="2:7" ht="13">
      <c r="B105" s="2"/>
    </row>
    <row r="106" spans="2:7" ht="13">
      <c r="B106" s="2" t="s">
        <v>202</v>
      </c>
    </row>
    <row r="107" spans="2:7" ht="13">
      <c r="B107" s="20" t="s">
        <v>203</v>
      </c>
      <c r="C107" s="25" t="s">
        <v>204</v>
      </c>
      <c r="D107" s="2"/>
    </row>
    <row r="108" spans="2:7">
      <c r="B108" s="22" t="s">
        <v>168</v>
      </c>
      <c r="C108" s="32" t="s">
        <v>168</v>
      </c>
    </row>
    <row r="110" spans="2:7" ht="13">
      <c r="B110" s="20" t="s">
        <v>205</v>
      </c>
      <c r="C110" s="25" t="s">
        <v>204</v>
      </c>
    </row>
    <row r="111" spans="2:7">
      <c r="B111" s="22" t="s">
        <v>168</v>
      </c>
      <c r="C111" s="32" t="s">
        <v>168</v>
      </c>
    </row>
    <row r="113" spans="2:7" ht="13">
      <c r="B113" s="20" t="s">
        <v>206</v>
      </c>
      <c r="C113" s="25" t="s">
        <v>207</v>
      </c>
    </row>
    <row r="114" spans="2:7">
      <c r="B114" s="22" t="s">
        <v>168</v>
      </c>
      <c r="C114" s="32" t="s">
        <v>168</v>
      </c>
    </row>
    <row r="116" spans="2:7" ht="13">
      <c r="B116" s="26" t="s">
        <v>208</v>
      </c>
      <c r="C116" s="25" t="s">
        <v>207</v>
      </c>
    </row>
    <row r="117" spans="2:7">
      <c r="B117" s="23" t="s">
        <v>168</v>
      </c>
      <c r="C117" s="32" t="s">
        <v>168</v>
      </c>
    </row>
    <row r="119" spans="2:7" ht="13">
      <c r="B119" s="20" t="s">
        <v>209</v>
      </c>
      <c r="C119" s="25" t="s">
        <v>168</v>
      </c>
    </row>
    <row r="121" spans="2:7" ht="13">
      <c r="B121" s="20" t="s">
        <v>210</v>
      </c>
      <c r="C121" s="21">
        <v>46173</v>
      </c>
      <c r="D121" s="22"/>
      <c r="E121" s="23"/>
      <c r="F121" s="24"/>
    </row>
    <row r="122" spans="2:7" ht="13">
      <c r="B122" s="20" t="s">
        <v>196</v>
      </c>
      <c r="C122" s="25" t="s">
        <v>197</v>
      </c>
      <c r="D122" s="20" t="s">
        <v>198</v>
      </c>
      <c r="E122" s="26" t="s">
        <v>199</v>
      </c>
      <c r="F122" s="27" t="s">
        <v>200</v>
      </c>
      <c r="G122" s="14"/>
    </row>
    <row r="123" spans="2:7">
      <c r="B123" s="28" t="s">
        <v>168</v>
      </c>
      <c r="C123" s="29" t="s">
        <v>168</v>
      </c>
      <c r="D123" s="28" t="s">
        <v>168</v>
      </c>
      <c r="E123" s="30" t="s">
        <v>168</v>
      </c>
      <c r="F123" s="31" t="s">
        <v>168</v>
      </c>
    </row>
    <row r="124" spans="2:7" ht="13">
      <c r="B124" s="2" t="s">
        <v>201</v>
      </c>
    </row>
    <row r="125" spans="2:7" ht="13">
      <c r="B125" s="2"/>
    </row>
    <row r="126" spans="2:7" ht="13">
      <c r="B126" s="2" t="s">
        <v>202</v>
      </c>
    </row>
    <row r="127" spans="2:7" ht="13">
      <c r="B127" s="20" t="s">
        <v>203</v>
      </c>
      <c r="C127" s="25" t="s">
        <v>204</v>
      </c>
      <c r="D127" s="2"/>
    </row>
    <row r="128" spans="2:7">
      <c r="B128" s="22" t="s">
        <v>168</v>
      </c>
      <c r="C128" s="32" t="s">
        <v>168</v>
      </c>
    </row>
    <row r="130" spans="2:6" ht="13">
      <c r="B130" s="20" t="s">
        <v>205</v>
      </c>
      <c r="C130" s="25" t="s">
        <v>204</v>
      </c>
    </row>
    <row r="131" spans="2:6">
      <c r="B131" s="22" t="s">
        <v>168</v>
      </c>
      <c r="C131" s="32" t="s">
        <v>168</v>
      </c>
    </row>
    <row r="133" spans="2:6" ht="13">
      <c r="B133" s="20" t="s">
        <v>206</v>
      </c>
      <c r="C133" s="25" t="s">
        <v>207</v>
      </c>
    </row>
    <row r="134" spans="2:6">
      <c r="B134" s="22" t="s">
        <v>168</v>
      </c>
      <c r="C134" s="32" t="s">
        <v>168</v>
      </c>
    </row>
    <row r="136" spans="2:6" ht="13">
      <c r="B136" s="26" t="s">
        <v>208</v>
      </c>
      <c r="C136" s="25" t="s">
        <v>207</v>
      </c>
    </row>
    <row r="137" spans="2:6">
      <c r="B137" s="23" t="s">
        <v>168</v>
      </c>
      <c r="C137" s="32" t="s">
        <v>168</v>
      </c>
    </row>
    <row r="139" spans="2:6" ht="13">
      <c r="B139" s="20" t="s">
        <v>209</v>
      </c>
      <c r="C139" s="25" t="s">
        <v>168</v>
      </c>
    </row>
    <row r="142" spans="2:6" ht="13">
      <c r="B142" s="2" t="s">
        <v>211</v>
      </c>
    </row>
    <row r="144" spans="2:6" ht="13">
      <c r="B144" s="20" t="s">
        <v>196</v>
      </c>
      <c r="C144" s="25" t="s">
        <v>212</v>
      </c>
      <c r="D144" s="20" t="s">
        <v>213</v>
      </c>
      <c r="E144" s="20" t="s">
        <v>214</v>
      </c>
      <c r="F144" s="14"/>
    </row>
    <row r="145" spans="2:80">
      <c r="B145" s="22" t="s">
        <v>168</v>
      </c>
      <c r="C145" s="32" t="s">
        <v>168</v>
      </c>
      <c r="D145" s="22" t="s">
        <v>168</v>
      </c>
      <c r="E145" s="22" t="s">
        <v>168</v>
      </c>
    </row>
    <row r="148" spans="2:80" ht="13">
      <c r="B148" s="2" t="s">
        <v>215</v>
      </c>
      <c r="C148" s="12" t="s">
        <v>168</v>
      </c>
      <c r="D148" s="2"/>
      <c r="E148" s="2"/>
      <c r="F148" s="14"/>
      <c r="G148" s="14"/>
      <c r="H148" s="14"/>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row>
    <row r="150" spans="2:80" ht="13">
      <c r="B150" s="2" t="s">
        <v>216</v>
      </c>
    </row>
    <row r="152" spans="2:80" ht="13">
      <c r="B152" s="20" t="s">
        <v>217</v>
      </c>
      <c r="C152" s="25" t="s">
        <v>204</v>
      </c>
      <c r="D152" s="2"/>
    </row>
    <row r="153" spans="2:80">
      <c r="B153" s="22" t="s">
        <v>168</v>
      </c>
      <c r="C153" s="32" t="s">
        <v>168</v>
      </c>
    </row>
    <row r="156" spans="2:80" ht="13">
      <c r="B156" s="20" t="s">
        <v>218</v>
      </c>
      <c r="C156" s="25" t="s">
        <v>219</v>
      </c>
      <c r="D156" s="2"/>
    </row>
    <row r="157" spans="2:80">
      <c r="B157" s="22" t="s">
        <v>168</v>
      </c>
      <c r="C157" s="32" t="s">
        <v>168</v>
      </c>
    </row>
    <row r="160" spans="2:80" ht="13">
      <c r="B160" s="2" t="s">
        <v>220</v>
      </c>
    </row>
    <row r="163" spans="2:80" ht="13">
      <c r="B163" s="2" t="s">
        <v>221</v>
      </c>
    </row>
    <row r="165" spans="2:80" ht="13">
      <c r="B165" s="20" t="s">
        <v>196</v>
      </c>
      <c r="C165" s="25" t="s">
        <v>222</v>
      </c>
      <c r="D165" s="20" t="s">
        <v>212</v>
      </c>
      <c r="E165" s="20" t="s">
        <v>213</v>
      </c>
      <c r="F165" s="27" t="s">
        <v>214</v>
      </c>
      <c r="G165" s="14"/>
    </row>
    <row r="166" spans="2:80">
      <c r="B166" s="22" t="s">
        <v>168</v>
      </c>
      <c r="C166" s="32" t="s">
        <v>168</v>
      </c>
      <c r="D166" s="22" t="s">
        <v>168</v>
      </c>
      <c r="E166" s="22" t="s">
        <v>168</v>
      </c>
      <c r="F166" s="33" t="s">
        <v>168</v>
      </c>
    </row>
    <row r="169" spans="2:80" ht="13">
      <c r="B169" s="2" t="s">
        <v>215</v>
      </c>
      <c r="C169" s="12" t="s">
        <v>168</v>
      </c>
      <c r="D169" s="2"/>
      <c r="E169" s="2"/>
      <c r="F169" s="14"/>
      <c r="G169" s="14"/>
      <c r="H169" s="14"/>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row>
    <row r="171" spans="2:80" ht="13">
      <c r="B171" s="2" t="s">
        <v>216</v>
      </c>
    </row>
    <row r="173" spans="2:80" ht="13">
      <c r="B173" s="20" t="s">
        <v>217</v>
      </c>
      <c r="C173" s="25" t="s">
        <v>204</v>
      </c>
      <c r="D173" s="2"/>
    </row>
    <row r="174" spans="2:80">
      <c r="B174" s="22" t="s">
        <v>168</v>
      </c>
      <c r="C174" s="32" t="s">
        <v>168</v>
      </c>
    </row>
    <row r="177" spans="2:7" ht="13">
      <c r="B177" s="20" t="s">
        <v>218</v>
      </c>
      <c r="C177" s="25" t="s">
        <v>219</v>
      </c>
      <c r="D177" s="2"/>
    </row>
    <row r="178" spans="2:7">
      <c r="B178" s="22" t="s">
        <v>168</v>
      </c>
      <c r="C178" s="32" t="s">
        <v>168</v>
      </c>
    </row>
    <row r="181" spans="2:7" ht="13">
      <c r="B181" s="2" t="s">
        <v>220</v>
      </c>
    </row>
    <row r="184" spans="2:7" ht="13">
      <c r="B184" s="2" t="s">
        <v>223</v>
      </c>
    </row>
    <row r="185" spans="2:7" ht="13">
      <c r="B185" s="20" t="s">
        <v>196</v>
      </c>
      <c r="C185" s="25" t="s">
        <v>224</v>
      </c>
      <c r="D185" s="20" t="s">
        <v>225</v>
      </c>
      <c r="E185" s="20" t="s">
        <v>226</v>
      </c>
      <c r="F185" s="27" t="s">
        <v>227</v>
      </c>
      <c r="G185" s="14"/>
    </row>
    <row r="186" spans="2:7">
      <c r="B186" s="22" t="s">
        <v>168</v>
      </c>
      <c r="C186" s="32" t="s">
        <v>168</v>
      </c>
      <c r="D186" s="22" t="s">
        <v>168</v>
      </c>
      <c r="E186" s="22" t="s">
        <v>168</v>
      </c>
      <c r="F186" s="33" t="s">
        <v>168</v>
      </c>
    </row>
    <row r="187" spans="2:7">
      <c r="B187" s="1" t="s">
        <v>2576</v>
      </c>
    </row>
  </sheetData>
  <mergeCells count="3">
    <mergeCell ref="B1:E1"/>
    <mergeCell ref="C3:C8"/>
    <mergeCell ref="D3:D8"/>
  </mergeCells>
  <hyperlinks>
    <hyperlink ref="A1" location="Index!A1" display="Index" xr:uid="{7E0E43FF-67B2-42A6-BBF9-DC2BD97AAB0F}"/>
  </hyperlink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B8BFC-8C15-480F-B037-6299071B6770}">
  <sheetPr codeName="Sheet110"/>
  <dimension ref="A1:CB184"/>
  <sheetViews>
    <sheetView workbookViewId="0"/>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85</v>
      </c>
      <c r="C1" s="276"/>
      <c r="D1" s="276"/>
      <c r="E1" s="276"/>
    </row>
    <row r="3" spans="1:9" ht="14.5">
      <c r="B3" s="5" t="s">
        <v>1209</v>
      </c>
      <c r="C3" s="277"/>
      <c r="D3" s="278"/>
      <c r="E3" s="6"/>
    </row>
    <row r="4" spans="1:9" ht="14.5">
      <c r="B4" s="35" t="s">
        <v>1210</v>
      </c>
      <c r="C4" s="277"/>
      <c r="D4" s="278"/>
      <c r="E4" s="6"/>
    </row>
    <row r="5" spans="1:9" ht="14.5">
      <c r="B5" s="35" t="s">
        <v>140</v>
      </c>
      <c r="C5" s="277"/>
      <c r="D5" s="278"/>
      <c r="E5" s="6"/>
    </row>
    <row r="6" spans="1:9" ht="14.5">
      <c r="B6" s="35" t="s">
        <v>901</v>
      </c>
      <c r="C6" s="277"/>
      <c r="D6" s="278"/>
      <c r="E6" s="6"/>
    </row>
    <row r="7" spans="1:9" ht="14.5">
      <c r="B7" s="7" t="s">
        <v>1211</v>
      </c>
      <c r="C7" s="277"/>
      <c r="D7" s="278"/>
      <c r="E7" s="6"/>
    </row>
    <row r="8" spans="1:9" ht="29">
      <c r="B8" s="7" t="s">
        <v>143</v>
      </c>
      <c r="C8" s="8" t="s">
        <v>144</v>
      </c>
      <c r="D8" s="8" t="s">
        <v>145</v>
      </c>
      <c r="E8" s="6"/>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3026</v>
      </c>
      <c r="C15" s="11" t="s">
        <v>151</v>
      </c>
      <c r="D15" s="1" t="s">
        <v>430</v>
      </c>
      <c r="E15" s="1" t="s">
        <v>453</v>
      </c>
      <c r="F15" s="4">
        <v>985759</v>
      </c>
      <c r="G15" s="4">
        <v>7339.47</v>
      </c>
      <c r="H15" s="4">
        <v>10.53</v>
      </c>
    </row>
    <row r="16" spans="1:9">
      <c r="B16" s="1" t="s">
        <v>2830</v>
      </c>
      <c r="C16" s="11" t="s">
        <v>151</v>
      </c>
      <c r="D16" s="1" t="s">
        <v>430</v>
      </c>
      <c r="E16" s="1" t="s">
        <v>431</v>
      </c>
      <c r="F16" s="4">
        <v>460478</v>
      </c>
      <c r="G16" s="4">
        <v>5785.45</v>
      </c>
      <c r="H16" s="4">
        <v>8.3000000000000007</v>
      </c>
    </row>
    <row r="17" spans="2:8">
      <c r="B17" s="1" t="s">
        <v>2829</v>
      </c>
      <c r="C17" s="11" t="s">
        <v>151</v>
      </c>
      <c r="D17" s="1" t="s">
        <v>442</v>
      </c>
      <c r="E17" s="1" t="s">
        <v>615</v>
      </c>
      <c r="F17" s="4">
        <v>435047</v>
      </c>
      <c r="G17" s="4">
        <v>5747.84</v>
      </c>
      <c r="H17" s="4">
        <v>8.25</v>
      </c>
    </row>
    <row r="18" spans="2:8">
      <c r="B18" s="1" t="s">
        <v>3128</v>
      </c>
      <c r="C18" s="11" t="s">
        <v>151</v>
      </c>
      <c r="D18" s="1" t="s">
        <v>435</v>
      </c>
      <c r="E18" s="1" t="s">
        <v>733</v>
      </c>
      <c r="F18" s="4">
        <v>197698</v>
      </c>
      <c r="G18" s="4">
        <v>3615.9</v>
      </c>
      <c r="H18" s="4">
        <v>5.19</v>
      </c>
    </row>
    <row r="19" spans="2:8">
      <c r="B19" s="1" t="s">
        <v>3129</v>
      </c>
      <c r="C19" s="11" t="s">
        <v>151</v>
      </c>
      <c r="D19" s="1" t="s">
        <v>479</v>
      </c>
      <c r="E19" s="1" t="s">
        <v>734</v>
      </c>
      <c r="F19" s="4">
        <v>75624</v>
      </c>
      <c r="G19" s="4">
        <v>3082.81</v>
      </c>
      <c r="H19" s="4">
        <v>4.42</v>
      </c>
    </row>
    <row r="20" spans="2:8">
      <c r="B20" s="1" t="s">
        <v>3031</v>
      </c>
      <c r="C20" s="11" t="s">
        <v>151</v>
      </c>
      <c r="D20" s="1" t="s">
        <v>470</v>
      </c>
      <c r="E20" s="1" t="s">
        <v>471</v>
      </c>
      <c r="F20" s="4">
        <v>225828</v>
      </c>
      <c r="G20" s="4">
        <v>2621.64</v>
      </c>
      <c r="H20" s="4">
        <v>3.76</v>
      </c>
    </row>
    <row r="21" spans="2:8">
      <c r="B21" s="1" t="s">
        <v>874</v>
      </c>
      <c r="C21" s="11" t="s">
        <v>151</v>
      </c>
      <c r="D21" s="1" t="s">
        <v>430</v>
      </c>
      <c r="E21" s="1" t="s">
        <v>875</v>
      </c>
      <c r="F21" s="4">
        <v>267284</v>
      </c>
      <c r="G21" s="4">
        <v>2577.69</v>
      </c>
      <c r="H21" s="4">
        <v>3.7</v>
      </c>
    </row>
    <row r="22" spans="2:8">
      <c r="B22" s="1" t="s">
        <v>3224</v>
      </c>
      <c r="C22" s="11" t="s">
        <v>151</v>
      </c>
      <c r="D22" s="1" t="s">
        <v>430</v>
      </c>
      <c r="E22" s="1" t="s">
        <v>903</v>
      </c>
      <c r="F22" s="4">
        <v>184806</v>
      </c>
      <c r="G22" s="4">
        <v>2377.71</v>
      </c>
      <c r="H22" s="4">
        <v>3.41</v>
      </c>
    </row>
    <row r="23" spans="2:8">
      <c r="B23" s="1" t="s">
        <v>2813</v>
      </c>
      <c r="C23" s="11" t="s">
        <v>151</v>
      </c>
      <c r="D23" s="1" t="s">
        <v>430</v>
      </c>
      <c r="E23" s="1" t="s">
        <v>434</v>
      </c>
      <c r="F23" s="4">
        <v>474188</v>
      </c>
      <c r="G23" s="4">
        <v>1821.83</v>
      </c>
      <c r="H23" s="4">
        <v>2.61</v>
      </c>
    </row>
    <row r="24" spans="2:8">
      <c r="B24" s="1" t="s">
        <v>2825</v>
      </c>
      <c r="C24" s="11" t="s">
        <v>151</v>
      </c>
      <c r="D24" s="1" t="s">
        <v>448</v>
      </c>
      <c r="E24" s="1" t="s">
        <v>449</v>
      </c>
      <c r="F24" s="4">
        <v>620806</v>
      </c>
      <c r="G24" s="4">
        <v>1781.09</v>
      </c>
      <c r="H24" s="4">
        <v>2.56</v>
      </c>
    </row>
    <row r="25" spans="2:8">
      <c r="B25" s="1" t="s">
        <v>3176</v>
      </c>
      <c r="C25" s="11" t="s">
        <v>151</v>
      </c>
      <c r="D25" s="1" t="s">
        <v>446</v>
      </c>
      <c r="E25" s="1" t="s">
        <v>803</v>
      </c>
      <c r="F25" s="4">
        <v>57556</v>
      </c>
      <c r="G25" s="4">
        <v>1752.93</v>
      </c>
      <c r="H25" s="4">
        <v>2.52</v>
      </c>
    </row>
    <row r="26" spans="2:8">
      <c r="B26" s="1" t="s">
        <v>3346</v>
      </c>
      <c r="C26" s="11" t="s">
        <v>151</v>
      </c>
      <c r="D26" s="1" t="s">
        <v>432</v>
      </c>
      <c r="E26" s="1" t="s">
        <v>1148</v>
      </c>
      <c r="F26" s="4">
        <v>172307</v>
      </c>
      <c r="G26" s="4">
        <v>1564.98</v>
      </c>
      <c r="H26" s="4">
        <v>2.25</v>
      </c>
    </row>
    <row r="27" spans="2:8">
      <c r="B27" s="1" t="s">
        <v>2799</v>
      </c>
      <c r="C27" s="11" t="s">
        <v>151</v>
      </c>
      <c r="D27" s="1" t="s">
        <v>470</v>
      </c>
      <c r="E27" s="1" t="s">
        <v>481</v>
      </c>
      <c r="F27" s="4">
        <v>65774</v>
      </c>
      <c r="G27" s="4">
        <v>1485.77</v>
      </c>
      <c r="H27" s="4">
        <v>2.13</v>
      </c>
    </row>
    <row r="28" spans="2:8">
      <c r="B28" s="1" t="s">
        <v>3357</v>
      </c>
      <c r="C28" s="11" t="s">
        <v>151</v>
      </c>
      <c r="D28" s="1" t="s">
        <v>448</v>
      </c>
      <c r="E28" s="1" t="s">
        <v>1199</v>
      </c>
      <c r="F28" s="4">
        <v>57158</v>
      </c>
      <c r="G28" s="4">
        <v>1230.9000000000001</v>
      </c>
      <c r="H28" s="4">
        <v>1.77</v>
      </c>
    </row>
    <row r="29" spans="2:8">
      <c r="B29" s="1" t="s">
        <v>2794</v>
      </c>
      <c r="C29" s="11" t="s">
        <v>151</v>
      </c>
      <c r="D29" s="1" t="s">
        <v>483</v>
      </c>
      <c r="E29" s="1" t="s">
        <v>638</v>
      </c>
      <c r="F29" s="4">
        <v>68197</v>
      </c>
      <c r="G29" s="4">
        <v>1227</v>
      </c>
      <c r="H29" s="4">
        <v>1.76</v>
      </c>
    </row>
    <row r="30" spans="2:8">
      <c r="B30" s="1" t="s">
        <v>3023</v>
      </c>
      <c r="C30" s="11" t="s">
        <v>151</v>
      </c>
      <c r="D30" s="1" t="s">
        <v>444</v>
      </c>
      <c r="E30" s="1" t="s">
        <v>445</v>
      </c>
      <c r="F30" s="4">
        <v>305357</v>
      </c>
      <c r="G30" s="4">
        <v>1181.43</v>
      </c>
      <c r="H30" s="4">
        <v>1.7</v>
      </c>
    </row>
    <row r="31" spans="2:8">
      <c r="B31" s="1" t="s">
        <v>2828</v>
      </c>
      <c r="C31" s="11" t="s">
        <v>151</v>
      </c>
      <c r="D31" s="1" t="s">
        <v>456</v>
      </c>
      <c r="E31" s="1" t="s">
        <v>457</v>
      </c>
      <c r="F31" s="4">
        <v>463966</v>
      </c>
      <c r="G31" s="4">
        <v>1162.6099999999999</v>
      </c>
      <c r="H31" s="4">
        <v>1.67</v>
      </c>
    </row>
    <row r="32" spans="2:8">
      <c r="B32" s="1" t="s">
        <v>2793</v>
      </c>
      <c r="C32" s="11" t="s">
        <v>151</v>
      </c>
      <c r="D32" s="1" t="s">
        <v>446</v>
      </c>
      <c r="E32" s="1" t="s">
        <v>640</v>
      </c>
      <c r="F32" s="4">
        <v>8451</v>
      </c>
      <c r="G32" s="4">
        <v>1109.3599999999999</v>
      </c>
      <c r="H32" s="4">
        <v>1.59</v>
      </c>
    </row>
    <row r="33" spans="2:8">
      <c r="B33" s="1" t="s">
        <v>3102</v>
      </c>
      <c r="C33" s="11" t="s">
        <v>151</v>
      </c>
      <c r="D33" s="1" t="s">
        <v>499</v>
      </c>
      <c r="E33" s="1" t="s">
        <v>690</v>
      </c>
      <c r="F33" s="4">
        <v>532369</v>
      </c>
      <c r="G33" s="4">
        <v>1107.43</v>
      </c>
      <c r="H33" s="4">
        <v>1.59</v>
      </c>
    </row>
    <row r="34" spans="2:8">
      <c r="B34" s="1" t="s">
        <v>2816</v>
      </c>
      <c r="C34" s="11" t="s">
        <v>151</v>
      </c>
      <c r="D34" s="1" t="s">
        <v>458</v>
      </c>
      <c r="E34" s="1" t="s">
        <v>624</v>
      </c>
      <c r="F34" s="4">
        <v>26578</v>
      </c>
      <c r="G34" s="4">
        <v>1083.03</v>
      </c>
      <c r="H34" s="4">
        <v>1.55</v>
      </c>
    </row>
    <row r="35" spans="2:8">
      <c r="B35" s="1" t="s">
        <v>3115</v>
      </c>
      <c r="C35" s="11" t="s">
        <v>151</v>
      </c>
      <c r="D35" s="1" t="s">
        <v>500</v>
      </c>
      <c r="E35" s="1" t="s">
        <v>706</v>
      </c>
      <c r="F35" s="4">
        <v>93230</v>
      </c>
      <c r="G35" s="4">
        <v>1050.42</v>
      </c>
      <c r="H35" s="4">
        <v>1.51</v>
      </c>
    </row>
    <row r="36" spans="2:8">
      <c r="B36" s="1" t="s">
        <v>2792</v>
      </c>
      <c r="C36" s="11" t="s">
        <v>151</v>
      </c>
      <c r="D36" s="1" t="s">
        <v>463</v>
      </c>
      <c r="E36" s="1" t="s">
        <v>641</v>
      </c>
      <c r="F36" s="4">
        <v>230698</v>
      </c>
      <c r="G36" s="4">
        <v>947.59</v>
      </c>
      <c r="H36" s="4">
        <v>1.36</v>
      </c>
    </row>
    <row r="37" spans="2:8">
      <c r="B37" s="1" t="s">
        <v>3100</v>
      </c>
      <c r="C37" s="11" t="s">
        <v>151</v>
      </c>
      <c r="D37" s="1" t="s">
        <v>554</v>
      </c>
      <c r="E37" s="1" t="s">
        <v>688</v>
      </c>
      <c r="F37" s="4">
        <v>7627</v>
      </c>
      <c r="G37" s="4">
        <v>875.73</v>
      </c>
      <c r="H37" s="4">
        <v>1.26</v>
      </c>
    </row>
    <row r="38" spans="2:8">
      <c r="B38" s="1" t="s">
        <v>2822</v>
      </c>
      <c r="C38" s="11" t="s">
        <v>151</v>
      </c>
      <c r="D38" s="1" t="s">
        <v>552</v>
      </c>
      <c r="E38" s="1" t="s">
        <v>619</v>
      </c>
      <c r="F38" s="4">
        <v>47517</v>
      </c>
      <c r="G38" s="4">
        <v>857.49</v>
      </c>
      <c r="H38" s="4">
        <v>1.23</v>
      </c>
    </row>
    <row r="39" spans="2:8">
      <c r="B39" s="1" t="s">
        <v>2796</v>
      </c>
      <c r="C39" s="11" t="s">
        <v>151</v>
      </c>
      <c r="D39" s="1" t="s">
        <v>432</v>
      </c>
      <c r="E39" s="1" t="s">
        <v>433</v>
      </c>
      <c r="F39" s="4">
        <v>90199</v>
      </c>
      <c r="G39" s="4">
        <v>854.32</v>
      </c>
      <c r="H39" s="4">
        <v>1.23</v>
      </c>
    </row>
    <row r="40" spans="2:8">
      <c r="B40" s="1" t="s">
        <v>3025</v>
      </c>
      <c r="C40" s="11" t="s">
        <v>151</v>
      </c>
      <c r="D40" s="1" t="s">
        <v>444</v>
      </c>
      <c r="E40" s="1" t="s">
        <v>452</v>
      </c>
      <c r="F40" s="4">
        <v>291716</v>
      </c>
      <c r="G40" s="4">
        <v>847.58</v>
      </c>
      <c r="H40" s="4">
        <v>1.22</v>
      </c>
    </row>
    <row r="41" spans="2:8">
      <c r="B41" s="1" t="s">
        <v>2807</v>
      </c>
      <c r="C41" s="11" t="s">
        <v>151</v>
      </c>
      <c r="D41" s="1" t="s">
        <v>470</v>
      </c>
      <c r="E41" s="1" t="s">
        <v>628</v>
      </c>
      <c r="F41" s="4">
        <v>67968</v>
      </c>
      <c r="G41" s="4">
        <v>804.61</v>
      </c>
      <c r="H41" s="4">
        <v>1.1499999999999999</v>
      </c>
    </row>
    <row r="42" spans="2:8">
      <c r="B42" s="1" t="s">
        <v>3358</v>
      </c>
      <c r="C42" s="11" t="s">
        <v>151</v>
      </c>
      <c r="D42" s="1" t="s">
        <v>458</v>
      </c>
      <c r="E42" s="1" t="s">
        <v>1200</v>
      </c>
      <c r="F42" s="4">
        <v>29122</v>
      </c>
      <c r="G42" s="4">
        <v>778.02</v>
      </c>
      <c r="H42" s="4">
        <v>1.1200000000000001</v>
      </c>
    </row>
    <row r="43" spans="2:8">
      <c r="B43" s="1" t="s">
        <v>3104</v>
      </c>
      <c r="C43" s="11" t="s">
        <v>151</v>
      </c>
      <c r="D43" s="1" t="s">
        <v>499</v>
      </c>
      <c r="E43" s="1" t="s">
        <v>694</v>
      </c>
      <c r="F43" s="4">
        <v>60389</v>
      </c>
      <c r="G43" s="4">
        <v>771.77</v>
      </c>
      <c r="H43" s="4">
        <v>1.1100000000000001</v>
      </c>
    </row>
    <row r="44" spans="2:8">
      <c r="B44" s="1" t="s">
        <v>3095</v>
      </c>
      <c r="C44" s="11" t="s">
        <v>151</v>
      </c>
      <c r="D44" s="1" t="s">
        <v>554</v>
      </c>
      <c r="E44" s="1" t="s">
        <v>635</v>
      </c>
      <c r="F44" s="4">
        <v>24521</v>
      </c>
      <c r="G44" s="4">
        <v>765.64</v>
      </c>
      <c r="H44" s="4">
        <v>1.1000000000000001</v>
      </c>
    </row>
    <row r="45" spans="2:8">
      <c r="B45" s="1" t="s">
        <v>3177</v>
      </c>
      <c r="C45" s="11" t="s">
        <v>151</v>
      </c>
      <c r="D45" s="1" t="s">
        <v>446</v>
      </c>
      <c r="E45" s="1" t="s">
        <v>804</v>
      </c>
      <c r="F45" s="4">
        <v>7136</v>
      </c>
      <c r="G45" s="4">
        <v>746.43</v>
      </c>
      <c r="H45" s="4">
        <v>1.07</v>
      </c>
    </row>
    <row r="46" spans="2:8">
      <c r="B46" s="1" t="s">
        <v>2827</v>
      </c>
      <c r="C46" s="11" t="s">
        <v>151</v>
      </c>
      <c r="D46" s="1" t="s">
        <v>438</v>
      </c>
      <c r="E46" s="1" t="s">
        <v>439</v>
      </c>
      <c r="F46" s="4">
        <v>146236</v>
      </c>
      <c r="G46" s="4">
        <v>669.61</v>
      </c>
      <c r="H46" s="4">
        <v>0.96</v>
      </c>
    </row>
    <row r="47" spans="2:8">
      <c r="B47" s="1" t="s">
        <v>691</v>
      </c>
      <c r="C47" s="11" t="s">
        <v>151</v>
      </c>
      <c r="D47" s="1" t="s">
        <v>454</v>
      </c>
      <c r="E47" s="1" t="s">
        <v>692</v>
      </c>
      <c r="F47" s="4">
        <v>250204</v>
      </c>
      <c r="G47" s="4">
        <v>664.04</v>
      </c>
      <c r="H47" s="4">
        <v>0.95</v>
      </c>
    </row>
    <row r="48" spans="2:8">
      <c r="B48" s="1" t="s">
        <v>3347</v>
      </c>
      <c r="C48" s="11" t="s">
        <v>151</v>
      </c>
      <c r="D48" s="1" t="s">
        <v>432</v>
      </c>
      <c r="E48" s="1" t="s">
        <v>1149</v>
      </c>
      <c r="F48" s="4">
        <v>37175</v>
      </c>
      <c r="G48" s="4">
        <v>663.05</v>
      </c>
      <c r="H48" s="4">
        <v>0.95</v>
      </c>
    </row>
    <row r="49" spans="2:8">
      <c r="B49" s="1" t="s">
        <v>2811</v>
      </c>
      <c r="C49" s="11" t="s">
        <v>151</v>
      </c>
      <c r="D49" s="1" t="s">
        <v>495</v>
      </c>
      <c r="E49" s="1" t="s">
        <v>626</v>
      </c>
      <c r="F49" s="4">
        <v>46181</v>
      </c>
      <c r="G49" s="4">
        <v>656.46</v>
      </c>
      <c r="H49" s="4">
        <v>0.94</v>
      </c>
    </row>
    <row r="50" spans="2:8">
      <c r="B50" s="1" t="s">
        <v>3134</v>
      </c>
      <c r="C50" s="11" t="s">
        <v>151</v>
      </c>
      <c r="D50" s="1" t="s">
        <v>576</v>
      </c>
      <c r="E50" s="1" t="s">
        <v>739</v>
      </c>
      <c r="F50" s="4">
        <v>14570</v>
      </c>
      <c r="G50" s="4">
        <v>641.80999999999995</v>
      </c>
      <c r="H50" s="4">
        <v>0.92</v>
      </c>
    </row>
    <row r="51" spans="2:8">
      <c r="B51" s="1" t="s">
        <v>3178</v>
      </c>
      <c r="C51" s="11" t="s">
        <v>151</v>
      </c>
      <c r="D51" s="1" t="s">
        <v>446</v>
      </c>
      <c r="E51" s="1" t="s">
        <v>805</v>
      </c>
      <c r="F51" s="4">
        <v>8863</v>
      </c>
      <c r="G51" s="4">
        <v>636.1</v>
      </c>
      <c r="H51" s="4">
        <v>0.91</v>
      </c>
    </row>
    <row r="52" spans="2:8">
      <c r="B52" s="1" t="s">
        <v>3326</v>
      </c>
      <c r="C52" s="11" t="s">
        <v>151</v>
      </c>
      <c r="D52" s="1" t="s">
        <v>470</v>
      </c>
      <c r="E52" s="1" t="s">
        <v>1106</v>
      </c>
      <c r="F52" s="4">
        <v>40890</v>
      </c>
      <c r="G52" s="4">
        <v>606.77</v>
      </c>
      <c r="H52" s="4">
        <v>0.87</v>
      </c>
    </row>
    <row r="53" spans="2:8">
      <c r="B53" s="1" t="s">
        <v>3359</v>
      </c>
      <c r="C53" s="11" t="s">
        <v>151</v>
      </c>
      <c r="D53" s="1" t="s">
        <v>456</v>
      </c>
      <c r="E53" s="1" t="s">
        <v>1201</v>
      </c>
      <c r="F53" s="4">
        <v>14291</v>
      </c>
      <c r="G53" s="4">
        <v>603.65</v>
      </c>
      <c r="H53" s="4">
        <v>0.87</v>
      </c>
    </row>
    <row r="54" spans="2:8">
      <c r="B54" s="1" t="s">
        <v>3360</v>
      </c>
      <c r="C54" s="11" t="s">
        <v>151</v>
      </c>
      <c r="D54" s="1" t="s">
        <v>1202</v>
      </c>
      <c r="E54" s="1" t="s">
        <v>1203</v>
      </c>
      <c r="F54" s="4">
        <v>18458</v>
      </c>
      <c r="G54" s="4">
        <v>542.19000000000005</v>
      </c>
      <c r="H54" s="4">
        <v>0.78</v>
      </c>
    </row>
    <row r="55" spans="2:8">
      <c r="B55" s="1" t="s">
        <v>2797</v>
      </c>
      <c r="C55" s="11" t="s">
        <v>151</v>
      </c>
      <c r="D55" s="1" t="s">
        <v>559</v>
      </c>
      <c r="E55" s="1" t="s">
        <v>637</v>
      </c>
      <c r="F55" s="4">
        <v>6627</v>
      </c>
      <c r="G55" s="4">
        <v>541.86</v>
      </c>
      <c r="H55" s="4">
        <v>0.78</v>
      </c>
    </row>
    <row r="56" spans="2:8">
      <c r="B56" s="1" t="s">
        <v>3180</v>
      </c>
      <c r="C56" s="11" t="s">
        <v>151</v>
      </c>
      <c r="D56" s="1" t="s">
        <v>446</v>
      </c>
      <c r="E56" s="1" t="s">
        <v>807</v>
      </c>
      <c r="F56" s="4">
        <v>134896</v>
      </c>
      <c r="G56" s="4">
        <v>531.36</v>
      </c>
      <c r="H56" s="4">
        <v>0.76</v>
      </c>
    </row>
    <row r="57" spans="2:8">
      <c r="B57" s="1" t="s">
        <v>3348</v>
      </c>
      <c r="C57" s="11" t="s">
        <v>151</v>
      </c>
      <c r="D57" s="1" t="s">
        <v>863</v>
      </c>
      <c r="E57" s="1" t="s">
        <v>1150</v>
      </c>
      <c r="F57" s="4">
        <v>28928</v>
      </c>
      <c r="G57" s="4">
        <v>529.41</v>
      </c>
      <c r="H57" s="4">
        <v>0.76</v>
      </c>
    </row>
    <row r="58" spans="2:8">
      <c r="B58" s="1" t="s">
        <v>3182</v>
      </c>
      <c r="C58" s="11" t="s">
        <v>151</v>
      </c>
      <c r="D58" s="1" t="s">
        <v>483</v>
      </c>
      <c r="E58" s="1" t="s">
        <v>809</v>
      </c>
      <c r="F58" s="4">
        <v>39250</v>
      </c>
      <c r="G58" s="4">
        <v>511.62</v>
      </c>
      <c r="H58" s="4">
        <v>0.73</v>
      </c>
    </row>
    <row r="59" spans="2:8">
      <c r="B59" s="1" t="s">
        <v>3183</v>
      </c>
      <c r="C59" s="11" t="s">
        <v>151</v>
      </c>
      <c r="D59" s="1" t="s">
        <v>483</v>
      </c>
      <c r="E59" s="1" t="s">
        <v>810</v>
      </c>
      <c r="F59" s="4">
        <v>36236</v>
      </c>
      <c r="G59" s="4">
        <v>507.67</v>
      </c>
      <c r="H59" s="4">
        <v>0.73</v>
      </c>
    </row>
    <row r="60" spans="2:8">
      <c r="B60" s="1" t="s">
        <v>1151</v>
      </c>
      <c r="C60" s="11" t="s">
        <v>151</v>
      </c>
      <c r="D60" s="1" t="s">
        <v>432</v>
      </c>
      <c r="E60" s="1" t="s">
        <v>1152</v>
      </c>
      <c r="F60" s="4">
        <v>211237</v>
      </c>
      <c r="G60" s="4">
        <v>504.75</v>
      </c>
      <c r="H60" s="4">
        <v>0.72</v>
      </c>
    </row>
    <row r="61" spans="2:8">
      <c r="B61" s="1" t="s">
        <v>2819</v>
      </c>
      <c r="C61" s="11" t="s">
        <v>151</v>
      </c>
      <c r="D61" s="1" t="s">
        <v>564</v>
      </c>
      <c r="E61" s="1" t="s">
        <v>622</v>
      </c>
      <c r="F61" s="4">
        <v>41939</v>
      </c>
      <c r="G61" s="4">
        <v>494.21</v>
      </c>
      <c r="H61" s="4">
        <v>0.71</v>
      </c>
    </row>
    <row r="62" spans="2:8">
      <c r="B62" s="1" t="s">
        <v>3139</v>
      </c>
      <c r="C62" s="11" t="s">
        <v>151</v>
      </c>
      <c r="D62" s="1" t="s">
        <v>559</v>
      </c>
      <c r="E62" s="1" t="s">
        <v>747</v>
      </c>
      <c r="F62" s="4">
        <v>47925</v>
      </c>
      <c r="G62" s="4">
        <v>462.52</v>
      </c>
      <c r="H62" s="4">
        <v>0.66</v>
      </c>
    </row>
    <row r="63" spans="2:8">
      <c r="B63" s="1" t="s">
        <v>3349</v>
      </c>
      <c r="C63" s="11" t="s">
        <v>151</v>
      </c>
      <c r="D63" s="1" t="s">
        <v>863</v>
      </c>
      <c r="E63" s="1" t="s">
        <v>1153</v>
      </c>
      <c r="F63" s="4">
        <v>69263</v>
      </c>
      <c r="G63" s="4">
        <v>411.98</v>
      </c>
      <c r="H63" s="4">
        <v>0.59</v>
      </c>
    </row>
    <row r="64" spans="2:8">
      <c r="B64" s="1" t="s">
        <v>3327</v>
      </c>
      <c r="C64" s="11" t="s">
        <v>151</v>
      </c>
      <c r="D64" s="1" t="s">
        <v>470</v>
      </c>
      <c r="E64" s="1" t="s">
        <v>1107</v>
      </c>
      <c r="F64" s="4">
        <v>184068</v>
      </c>
      <c r="G64" s="4">
        <v>375.96</v>
      </c>
      <c r="H64" s="4">
        <v>0.54</v>
      </c>
    </row>
    <row r="65" spans="2:8" ht="13">
      <c r="B65" s="2" t="s">
        <v>161</v>
      </c>
      <c r="C65" s="12"/>
      <c r="D65" s="2"/>
      <c r="E65" s="2"/>
      <c r="F65" s="14"/>
      <c r="G65" s="14">
        <f>SUM(G12:G64)</f>
        <v>69511.490000000005</v>
      </c>
      <c r="H65" s="14">
        <f>SUM(H12:H64)</f>
        <v>99.750000000000057</v>
      </c>
    </row>
    <row r="66" spans="2:8" ht="13">
      <c r="B66" s="2" t="s">
        <v>154</v>
      </c>
      <c r="C66" s="12"/>
      <c r="D66" s="2"/>
      <c r="E66" s="2"/>
      <c r="F66" s="14"/>
      <c r="G66" s="14">
        <v>69511.490000000005</v>
      </c>
      <c r="H66" s="14">
        <v>99.75</v>
      </c>
    </row>
    <row r="67" spans="2:8" ht="13">
      <c r="B67" s="2" t="s">
        <v>155</v>
      </c>
      <c r="C67" s="12"/>
      <c r="D67" s="2"/>
      <c r="E67" s="2"/>
      <c r="F67" s="14"/>
      <c r="G67" s="14">
        <v>160.87825949999387</v>
      </c>
      <c r="H67" s="14">
        <v>0.25</v>
      </c>
    </row>
    <row r="68" spans="2:8" ht="13">
      <c r="B68" s="2" t="s">
        <v>162</v>
      </c>
      <c r="C68" s="12"/>
      <c r="D68" s="2"/>
      <c r="E68" s="2"/>
      <c r="F68" s="14"/>
      <c r="G68" s="14">
        <v>69672.368259499999</v>
      </c>
      <c r="H68" s="14">
        <v>100</v>
      </c>
    </row>
    <row r="69" spans="2:8">
      <c r="B69" s="1" t="s">
        <v>163</v>
      </c>
    </row>
    <row r="70" spans="2:8" ht="13">
      <c r="B70" s="2" t="s">
        <v>164</v>
      </c>
    </row>
    <row r="71" spans="2:8" ht="13">
      <c r="B71" s="2" t="s">
        <v>165</v>
      </c>
      <c r="C71" s="11" t="s">
        <v>166</v>
      </c>
    </row>
    <row r="72" spans="2:8" ht="13">
      <c r="B72" s="2" t="s">
        <v>169</v>
      </c>
      <c r="C72" s="11" t="s">
        <v>168</v>
      </c>
    </row>
    <row r="73" spans="2:8" ht="13">
      <c r="B73" s="2" t="s">
        <v>170</v>
      </c>
      <c r="C73" s="11" t="s">
        <v>168</v>
      </c>
    </row>
    <row r="74" spans="2:8" ht="13">
      <c r="B74" s="2" t="s">
        <v>171</v>
      </c>
      <c r="C74" s="11" t="s">
        <v>172</v>
      </c>
    </row>
    <row r="75" spans="2:8" ht="13">
      <c r="B75" s="2" t="s">
        <v>1212</v>
      </c>
      <c r="C75" s="12"/>
    </row>
    <row r="76" spans="2:8" ht="13">
      <c r="B76" s="2" t="s">
        <v>1213</v>
      </c>
      <c r="C76" s="12"/>
    </row>
    <row r="77" spans="2:8" ht="13">
      <c r="B77" s="2" t="s">
        <v>3937</v>
      </c>
      <c r="C77" s="12"/>
    </row>
    <row r="78" spans="2:8">
      <c r="B78" s="1" t="s">
        <v>182</v>
      </c>
    </row>
    <row r="79" spans="2:8">
      <c r="B79" s="1" t="s">
        <v>411</v>
      </c>
    </row>
    <row r="82" spans="2:6" ht="14.5">
      <c r="B82" s="39" t="s">
        <v>412</v>
      </c>
      <c r="C82" s="41"/>
    </row>
    <row r="83" spans="2:6" ht="14.5">
      <c r="B83" s="39" t="s">
        <v>3982</v>
      </c>
      <c r="C83" s="42" t="s">
        <v>413</v>
      </c>
    </row>
    <row r="84" spans="2:6" ht="14.5">
      <c r="B84" s="16" t="s">
        <v>414</v>
      </c>
      <c r="C84" s="17" t="s">
        <v>415</v>
      </c>
    </row>
    <row r="85" spans="2:6" ht="14.5">
      <c r="B85" s="16" t="s">
        <v>3983</v>
      </c>
      <c r="C85" s="17" t="s">
        <v>415</v>
      </c>
    </row>
    <row r="86" spans="2:6" ht="14.5">
      <c r="B86" s="16" t="s">
        <v>416</v>
      </c>
      <c r="C86" s="17" t="s">
        <v>415</v>
      </c>
    </row>
    <row r="87" spans="2:6" ht="14.5">
      <c r="B87" s="16" t="s">
        <v>417</v>
      </c>
      <c r="C87" s="17" t="s">
        <v>415</v>
      </c>
    </row>
    <row r="88" spans="2:6" ht="14.5">
      <c r="B88" s="16" t="s">
        <v>418</v>
      </c>
      <c r="C88" s="17" t="s">
        <v>415</v>
      </c>
    </row>
    <row r="89" spans="2:6" ht="14.5">
      <c r="B89" s="16" t="s">
        <v>419</v>
      </c>
      <c r="C89" s="17" t="s">
        <v>415</v>
      </c>
    </row>
    <row r="90" spans="2:6" ht="14.5">
      <c r="B90" s="39" t="s">
        <v>420</v>
      </c>
      <c r="C90" s="41" t="s">
        <v>415</v>
      </c>
    </row>
    <row r="92" spans="2:6" ht="14.5">
      <c r="B92" s="16" t="s">
        <v>191</v>
      </c>
      <c r="C92" s="17"/>
      <c r="D92" s="16"/>
    </row>
    <row r="93" spans="2:6" ht="29">
      <c r="B93" s="19" t="s">
        <v>192</v>
      </c>
      <c r="C93" s="18" t="s">
        <v>193</v>
      </c>
      <c r="D93" s="19" t="s">
        <v>194</v>
      </c>
    </row>
    <row r="94" spans="2:6" ht="14.5">
      <c r="B94" s="16" t="s">
        <v>168</v>
      </c>
      <c r="C94" s="17" t="s">
        <v>168</v>
      </c>
      <c r="D94" s="16" t="s">
        <v>168</v>
      </c>
    </row>
    <row r="96" spans="2:6" ht="13">
      <c r="B96" s="20" t="s">
        <v>195</v>
      </c>
      <c r="C96" s="21">
        <v>46173</v>
      </c>
      <c r="D96" s="22"/>
      <c r="E96" s="23"/>
      <c r="F96" s="24"/>
    </row>
    <row r="97" spans="2:7" ht="13">
      <c r="B97" s="20" t="s">
        <v>196</v>
      </c>
      <c r="C97" s="25" t="s">
        <v>197</v>
      </c>
      <c r="D97" s="20" t="s">
        <v>198</v>
      </c>
      <c r="E97" s="26" t="s">
        <v>199</v>
      </c>
      <c r="F97" s="27" t="s">
        <v>200</v>
      </c>
      <c r="G97" s="14"/>
    </row>
    <row r="98" spans="2:7">
      <c r="B98" s="28" t="s">
        <v>168</v>
      </c>
      <c r="C98" s="29" t="s">
        <v>168</v>
      </c>
      <c r="D98" s="28" t="s">
        <v>168</v>
      </c>
      <c r="E98" s="30" t="s">
        <v>168</v>
      </c>
      <c r="F98" s="31" t="s">
        <v>168</v>
      </c>
    </row>
    <row r="101" spans="2:7" ht="13">
      <c r="B101" s="2" t="s">
        <v>201</v>
      </c>
    </row>
    <row r="102" spans="2:7" ht="13">
      <c r="B102" s="2"/>
    </row>
    <row r="103" spans="2:7" ht="13">
      <c r="B103" s="2" t="s">
        <v>202</v>
      </c>
    </row>
    <row r="104" spans="2:7" ht="13">
      <c r="B104" s="20" t="s">
        <v>203</v>
      </c>
      <c r="C104" s="25" t="s">
        <v>204</v>
      </c>
      <c r="D104" s="2"/>
    </row>
    <row r="105" spans="2:7">
      <c r="B105" s="22" t="s">
        <v>168</v>
      </c>
      <c r="C105" s="32" t="s">
        <v>168</v>
      </c>
    </row>
    <row r="107" spans="2:7" ht="13">
      <c r="B107" s="20" t="s">
        <v>205</v>
      </c>
      <c r="C107" s="25" t="s">
        <v>204</v>
      </c>
    </row>
    <row r="108" spans="2:7">
      <c r="B108" s="22" t="s">
        <v>168</v>
      </c>
      <c r="C108" s="32" t="s">
        <v>168</v>
      </c>
    </row>
    <row r="110" spans="2:7" ht="13">
      <c r="B110" s="20" t="s">
        <v>206</v>
      </c>
      <c r="C110" s="25" t="s">
        <v>207</v>
      </c>
    </row>
    <row r="111" spans="2:7">
      <c r="B111" s="22" t="s">
        <v>168</v>
      </c>
      <c r="C111" s="32" t="s">
        <v>168</v>
      </c>
    </row>
    <row r="113" spans="2:7" ht="13">
      <c r="B113" s="26" t="s">
        <v>208</v>
      </c>
      <c r="C113" s="25" t="s">
        <v>207</v>
      </c>
    </row>
    <row r="114" spans="2:7">
      <c r="B114" s="23" t="s">
        <v>168</v>
      </c>
      <c r="C114" s="32" t="s">
        <v>168</v>
      </c>
    </row>
    <row r="116" spans="2:7" ht="13">
      <c r="B116" s="20" t="s">
        <v>209</v>
      </c>
      <c r="C116" s="25" t="s">
        <v>168</v>
      </c>
    </row>
    <row r="118" spans="2:7" ht="13">
      <c r="B118" s="20" t="s">
        <v>210</v>
      </c>
      <c r="C118" s="21">
        <v>46173</v>
      </c>
      <c r="D118" s="22"/>
      <c r="E118" s="23"/>
      <c r="F118" s="24"/>
    </row>
    <row r="119" spans="2:7" ht="13">
      <c r="B119" s="20" t="s">
        <v>196</v>
      </c>
      <c r="C119" s="25" t="s">
        <v>197</v>
      </c>
      <c r="D119" s="20" t="s">
        <v>198</v>
      </c>
      <c r="E119" s="26" t="s">
        <v>199</v>
      </c>
      <c r="F119" s="27" t="s">
        <v>200</v>
      </c>
      <c r="G119" s="14"/>
    </row>
    <row r="120" spans="2:7">
      <c r="B120" s="28" t="s">
        <v>168</v>
      </c>
      <c r="C120" s="29" t="s">
        <v>168</v>
      </c>
      <c r="D120" s="28" t="s">
        <v>168</v>
      </c>
      <c r="E120" s="30" t="s">
        <v>168</v>
      </c>
      <c r="F120" s="31" t="s">
        <v>168</v>
      </c>
    </row>
    <row r="121" spans="2:7" ht="13">
      <c r="B121" s="2" t="s">
        <v>201</v>
      </c>
    </row>
    <row r="122" spans="2:7" ht="13">
      <c r="B122" s="2"/>
    </row>
    <row r="123" spans="2:7" ht="13">
      <c r="B123" s="2" t="s">
        <v>202</v>
      </c>
    </row>
    <row r="124" spans="2:7" ht="13">
      <c r="B124" s="20" t="s">
        <v>203</v>
      </c>
      <c r="C124" s="25" t="s">
        <v>204</v>
      </c>
      <c r="D124" s="2"/>
    </row>
    <row r="125" spans="2:7">
      <c r="B125" s="22" t="s">
        <v>168</v>
      </c>
      <c r="C125" s="32" t="s">
        <v>168</v>
      </c>
    </row>
    <row r="127" spans="2:7" ht="13">
      <c r="B127" s="20" t="s">
        <v>205</v>
      </c>
      <c r="C127" s="25" t="s">
        <v>204</v>
      </c>
    </row>
    <row r="128" spans="2:7">
      <c r="B128" s="22" t="s">
        <v>168</v>
      </c>
      <c r="C128" s="32" t="s">
        <v>168</v>
      </c>
    </row>
    <row r="130" spans="2:6" ht="13">
      <c r="B130" s="20" t="s">
        <v>206</v>
      </c>
      <c r="C130" s="25" t="s">
        <v>207</v>
      </c>
    </row>
    <row r="131" spans="2:6">
      <c r="B131" s="22" t="s">
        <v>168</v>
      </c>
      <c r="C131" s="32" t="s">
        <v>168</v>
      </c>
    </row>
    <row r="133" spans="2:6" ht="13">
      <c r="B133" s="26" t="s">
        <v>208</v>
      </c>
      <c r="C133" s="25" t="s">
        <v>207</v>
      </c>
    </row>
    <row r="134" spans="2:6">
      <c r="B134" s="23" t="s">
        <v>168</v>
      </c>
      <c r="C134" s="32" t="s">
        <v>168</v>
      </c>
    </row>
    <row r="136" spans="2:6" ht="13">
      <c r="B136" s="20" t="s">
        <v>209</v>
      </c>
      <c r="C136" s="25" t="s">
        <v>168</v>
      </c>
    </row>
    <row r="139" spans="2:6" ht="13">
      <c r="B139" s="2" t="s">
        <v>211</v>
      </c>
    </row>
    <row r="141" spans="2:6" ht="13">
      <c r="B141" s="20" t="s">
        <v>196</v>
      </c>
      <c r="C141" s="25" t="s">
        <v>212</v>
      </c>
      <c r="D141" s="20" t="s">
        <v>213</v>
      </c>
      <c r="E141" s="20" t="s">
        <v>214</v>
      </c>
      <c r="F141" s="14"/>
    </row>
    <row r="142" spans="2:6">
      <c r="B142" s="22" t="s">
        <v>168</v>
      </c>
      <c r="C142" s="32" t="s">
        <v>168</v>
      </c>
      <c r="D142" s="22" t="s">
        <v>168</v>
      </c>
      <c r="E142" s="22" t="s">
        <v>168</v>
      </c>
    </row>
    <row r="145" spans="2:80" ht="13">
      <c r="B145" s="2" t="s">
        <v>215</v>
      </c>
      <c r="C145" s="12" t="s">
        <v>168</v>
      </c>
      <c r="D145" s="2"/>
      <c r="E145" s="2"/>
      <c r="F145" s="14"/>
      <c r="G145" s="14"/>
      <c r="H145" s="14"/>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row>
    <row r="147" spans="2:80" ht="13">
      <c r="B147" s="2" t="s">
        <v>216</v>
      </c>
    </row>
    <row r="149" spans="2:80" ht="13">
      <c r="B149" s="20" t="s">
        <v>217</v>
      </c>
      <c r="C149" s="25" t="s">
        <v>204</v>
      </c>
      <c r="D149" s="2"/>
    </row>
    <row r="150" spans="2:80">
      <c r="B150" s="22" t="s">
        <v>168</v>
      </c>
      <c r="C150" s="32" t="s">
        <v>168</v>
      </c>
    </row>
    <row r="153" spans="2:80" ht="13">
      <c r="B153" s="20" t="s">
        <v>218</v>
      </c>
      <c r="C153" s="25" t="s">
        <v>219</v>
      </c>
      <c r="D153" s="2"/>
    </row>
    <row r="154" spans="2:80">
      <c r="B154" s="22" t="s">
        <v>168</v>
      </c>
      <c r="C154" s="32" t="s">
        <v>168</v>
      </c>
    </row>
    <row r="157" spans="2:80" ht="13">
      <c r="B157" s="2" t="s">
        <v>220</v>
      </c>
    </row>
    <row r="160" spans="2:80" ht="13">
      <c r="B160" s="2" t="s">
        <v>221</v>
      </c>
    </row>
    <row r="162" spans="2:80" ht="13">
      <c r="B162" s="20" t="s">
        <v>196</v>
      </c>
      <c r="C162" s="25" t="s">
        <v>222</v>
      </c>
      <c r="D162" s="20" t="s">
        <v>212</v>
      </c>
      <c r="E162" s="20" t="s">
        <v>213</v>
      </c>
      <c r="F162" s="27" t="s">
        <v>214</v>
      </c>
      <c r="G162" s="14"/>
    </row>
    <row r="163" spans="2:80">
      <c r="B163" s="22" t="s">
        <v>168</v>
      </c>
      <c r="C163" s="32" t="s">
        <v>168</v>
      </c>
      <c r="D163" s="22" t="s">
        <v>168</v>
      </c>
      <c r="E163" s="22" t="s">
        <v>168</v>
      </c>
      <c r="F163" s="33" t="s">
        <v>168</v>
      </c>
    </row>
    <row r="166" spans="2:80" ht="13">
      <c r="B166" s="2" t="s">
        <v>215</v>
      </c>
      <c r="C166" s="12" t="s">
        <v>168</v>
      </c>
      <c r="D166" s="2"/>
      <c r="E166" s="2"/>
      <c r="F166" s="14"/>
      <c r="G166" s="14"/>
      <c r="H166" s="14"/>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c r="AT166" s="2"/>
      <c r="AU166" s="2"/>
      <c r="AV166" s="2"/>
      <c r="AW166" s="2"/>
      <c r="AX166" s="2"/>
      <c r="AY166" s="2"/>
      <c r="AZ166" s="2"/>
      <c r="BA166" s="2"/>
      <c r="BB166" s="2"/>
      <c r="BC166" s="2"/>
      <c r="BD166" s="2"/>
      <c r="BE166" s="2"/>
      <c r="BF166" s="2"/>
      <c r="BG166" s="2"/>
      <c r="BH166" s="2"/>
      <c r="BI166" s="2"/>
      <c r="BJ166" s="2"/>
      <c r="BK166" s="2"/>
      <c r="BL166" s="2"/>
      <c r="BM166" s="2"/>
      <c r="BN166" s="2"/>
      <c r="BO166" s="2"/>
      <c r="BP166" s="2"/>
      <c r="BQ166" s="2"/>
      <c r="BR166" s="2"/>
      <c r="BS166" s="2"/>
      <c r="BT166" s="2"/>
      <c r="BU166" s="2"/>
      <c r="BV166" s="2"/>
      <c r="BW166" s="2"/>
      <c r="BX166" s="2"/>
      <c r="BY166" s="2"/>
      <c r="BZ166" s="2"/>
      <c r="CA166" s="2"/>
      <c r="CB166" s="2"/>
    </row>
    <row r="168" spans="2:80" ht="13">
      <c r="B168" s="2" t="s">
        <v>216</v>
      </c>
    </row>
    <row r="170" spans="2:80" ht="13">
      <c r="B170" s="20" t="s">
        <v>217</v>
      </c>
      <c r="C170" s="25" t="s">
        <v>204</v>
      </c>
      <c r="D170" s="2"/>
    </row>
    <row r="171" spans="2:80">
      <c r="B171" s="22" t="s">
        <v>168</v>
      </c>
      <c r="C171" s="32" t="s">
        <v>168</v>
      </c>
    </row>
    <row r="174" spans="2:80" ht="13">
      <c r="B174" s="20" t="s">
        <v>218</v>
      </c>
      <c r="C174" s="25" t="s">
        <v>219</v>
      </c>
      <c r="D174" s="2"/>
    </row>
    <row r="175" spans="2:80">
      <c r="B175" s="22" t="s">
        <v>168</v>
      </c>
      <c r="C175" s="32" t="s">
        <v>168</v>
      </c>
    </row>
    <row r="178" spans="2:7" ht="13">
      <c r="B178" s="2" t="s">
        <v>220</v>
      </c>
    </row>
    <row r="181" spans="2:7" ht="13">
      <c r="B181" s="2" t="s">
        <v>223</v>
      </c>
    </row>
    <row r="182" spans="2:7" ht="13">
      <c r="B182" s="20" t="s">
        <v>196</v>
      </c>
      <c r="C182" s="25" t="s">
        <v>224</v>
      </c>
      <c r="D182" s="20" t="s">
        <v>225</v>
      </c>
      <c r="E182" s="20" t="s">
        <v>226</v>
      </c>
      <c r="F182" s="27" t="s">
        <v>227</v>
      </c>
      <c r="G182" s="14"/>
    </row>
    <row r="183" spans="2:7">
      <c r="B183" s="22" t="s">
        <v>168</v>
      </c>
      <c r="C183" s="32" t="s">
        <v>168</v>
      </c>
      <c r="D183" s="22" t="s">
        <v>168</v>
      </c>
      <c r="E183" s="22" t="s">
        <v>168</v>
      </c>
      <c r="F183" s="33" t="s">
        <v>168</v>
      </c>
    </row>
    <row r="184" spans="2:7">
      <c r="B184" s="1" t="s">
        <v>2576</v>
      </c>
    </row>
  </sheetData>
  <mergeCells count="3">
    <mergeCell ref="B1:E1"/>
    <mergeCell ref="C3:C7"/>
    <mergeCell ref="D3:D7"/>
  </mergeCells>
  <hyperlinks>
    <hyperlink ref="A1" location="Index!A1" display="Index" xr:uid="{0F9EDD70-9BD5-4744-B69A-0A37A4B9035F}"/>
  </hyperlink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14626-6200-4A93-9525-B8859CE5624B}">
  <sheetPr codeName="Sheet109"/>
  <dimension ref="A1:CB224"/>
  <sheetViews>
    <sheetView workbookViewId="0"/>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83</v>
      </c>
      <c r="C1" s="276"/>
      <c r="D1" s="276"/>
      <c r="E1" s="276"/>
    </row>
    <row r="3" spans="1:9" ht="14.5">
      <c r="B3" s="5" t="s">
        <v>83</v>
      </c>
      <c r="C3" s="277"/>
      <c r="D3" s="278"/>
      <c r="E3" s="6"/>
    </row>
    <row r="4" spans="1:9" ht="14.5">
      <c r="B4" s="35" t="s">
        <v>1215</v>
      </c>
      <c r="C4" s="277"/>
      <c r="D4" s="278"/>
      <c r="E4" s="6"/>
    </row>
    <row r="5" spans="1:9" ht="14.5">
      <c r="B5" s="35" t="s">
        <v>140</v>
      </c>
      <c r="C5" s="277"/>
      <c r="D5" s="278"/>
      <c r="E5" s="6"/>
    </row>
    <row r="6" spans="1:9" ht="14.5">
      <c r="B6" s="35" t="s">
        <v>1216</v>
      </c>
      <c r="C6" s="277"/>
      <c r="D6" s="278"/>
      <c r="E6" s="6"/>
    </row>
    <row r="7" spans="1:9" ht="14.5">
      <c r="B7" s="7" t="s">
        <v>1217</v>
      </c>
      <c r="C7" s="277"/>
      <c r="D7" s="278"/>
      <c r="E7" s="6"/>
    </row>
    <row r="8" spans="1:9" ht="29">
      <c r="B8" s="7" t="s">
        <v>143</v>
      </c>
      <c r="C8" s="8" t="s">
        <v>144</v>
      </c>
      <c r="D8" s="8" t="s">
        <v>145</v>
      </c>
      <c r="E8" s="6"/>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2829</v>
      </c>
      <c r="C15" s="11" t="s">
        <v>151</v>
      </c>
      <c r="D15" s="1" t="s">
        <v>442</v>
      </c>
      <c r="E15" s="1" t="s">
        <v>615</v>
      </c>
      <c r="F15" s="4">
        <v>700000</v>
      </c>
      <c r="G15" s="4">
        <v>9248.4</v>
      </c>
      <c r="H15" s="4">
        <v>2.78</v>
      </c>
    </row>
    <row r="16" spans="1:9">
      <c r="B16" s="1" t="s">
        <v>3285</v>
      </c>
      <c r="C16" s="11" t="s">
        <v>151</v>
      </c>
      <c r="D16" s="1" t="s">
        <v>461</v>
      </c>
      <c r="E16" s="1" t="s">
        <v>1020</v>
      </c>
      <c r="F16" s="4">
        <v>181370</v>
      </c>
      <c r="G16" s="4">
        <v>9037.1200000000008</v>
      </c>
      <c r="H16" s="4">
        <v>2.72</v>
      </c>
    </row>
    <row r="17" spans="2:8">
      <c r="B17" s="1" t="s">
        <v>2822</v>
      </c>
      <c r="C17" s="11" t="s">
        <v>151</v>
      </c>
      <c r="D17" s="1" t="s">
        <v>552</v>
      </c>
      <c r="E17" s="1" t="s">
        <v>619</v>
      </c>
      <c r="F17" s="4">
        <v>500000</v>
      </c>
      <c r="G17" s="4">
        <v>9023</v>
      </c>
      <c r="H17" s="4">
        <v>2.71</v>
      </c>
    </row>
    <row r="18" spans="2:8">
      <c r="B18" s="1" t="s">
        <v>3023</v>
      </c>
      <c r="C18" s="11" t="s">
        <v>151</v>
      </c>
      <c r="D18" s="1" t="s">
        <v>444</v>
      </c>
      <c r="E18" s="1" t="s">
        <v>445</v>
      </c>
      <c r="F18" s="4">
        <v>2325000</v>
      </c>
      <c r="G18" s="4">
        <v>8995.43</v>
      </c>
      <c r="H18" s="4">
        <v>2.71</v>
      </c>
    </row>
    <row r="19" spans="2:8">
      <c r="B19" s="1" t="s">
        <v>2797</v>
      </c>
      <c r="C19" s="11" t="s">
        <v>151</v>
      </c>
      <c r="D19" s="1" t="s">
        <v>559</v>
      </c>
      <c r="E19" s="1" t="s">
        <v>637</v>
      </c>
      <c r="F19" s="4">
        <v>109914</v>
      </c>
      <c r="G19" s="4">
        <v>8987.1200000000008</v>
      </c>
      <c r="H19" s="4">
        <v>2.7</v>
      </c>
    </row>
    <row r="20" spans="2:8">
      <c r="B20" s="1" t="s">
        <v>3253</v>
      </c>
      <c r="C20" s="11" t="s">
        <v>151</v>
      </c>
      <c r="D20" s="1" t="s">
        <v>559</v>
      </c>
      <c r="E20" s="1" t="s">
        <v>958</v>
      </c>
      <c r="F20" s="4">
        <v>537338</v>
      </c>
      <c r="G20" s="4">
        <v>8637.17</v>
      </c>
      <c r="H20" s="4">
        <v>2.6</v>
      </c>
    </row>
    <row r="21" spans="2:8">
      <c r="B21" s="1" t="s">
        <v>3224</v>
      </c>
      <c r="C21" s="11" t="s">
        <v>151</v>
      </c>
      <c r="D21" s="1" t="s">
        <v>430</v>
      </c>
      <c r="E21" s="1" t="s">
        <v>903</v>
      </c>
      <c r="F21" s="4">
        <v>600000</v>
      </c>
      <c r="G21" s="4">
        <v>7719.6</v>
      </c>
      <c r="H21" s="4">
        <v>2.3199999999999998</v>
      </c>
    </row>
    <row r="22" spans="2:8">
      <c r="B22" s="1" t="s">
        <v>3128</v>
      </c>
      <c r="C22" s="11" t="s">
        <v>151</v>
      </c>
      <c r="D22" s="1" t="s">
        <v>435</v>
      </c>
      <c r="E22" s="1" t="s">
        <v>733</v>
      </c>
      <c r="F22" s="4">
        <v>400000</v>
      </c>
      <c r="G22" s="4">
        <v>7316</v>
      </c>
      <c r="H22" s="4">
        <v>2.2000000000000002</v>
      </c>
    </row>
    <row r="23" spans="2:8">
      <c r="B23" s="1" t="s">
        <v>3028</v>
      </c>
      <c r="C23" s="11" t="s">
        <v>151</v>
      </c>
      <c r="D23" s="1" t="s">
        <v>432</v>
      </c>
      <c r="E23" s="1" t="s">
        <v>465</v>
      </c>
      <c r="F23" s="4">
        <v>1661428</v>
      </c>
      <c r="G23" s="4">
        <v>7120.88</v>
      </c>
      <c r="H23" s="4">
        <v>2.14</v>
      </c>
    </row>
    <row r="24" spans="2:8">
      <c r="B24" s="1" t="s">
        <v>3026</v>
      </c>
      <c r="C24" s="11" t="s">
        <v>151</v>
      </c>
      <c r="D24" s="1" t="s">
        <v>430</v>
      </c>
      <c r="E24" s="1" t="s">
        <v>453</v>
      </c>
      <c r="F24" s="4">
        <v>950000</v>
      </c>
      <c r="G24" s="4">
        <v>7073.23</v>
      </c>
      <c r="H24" s="4">
        <v>2.13</v>
      </c>
    </row>
    <row r="25" spans="2:8">
      <c r="B25" s="1" t="s">
        <v>874</v>
      </c>
      <c r="C25" s="11" t="s">
        <v>151</v>
      </c>
      <c r="D25" s="1" t="s">
        <v>430</v>
      </c>
      <c r="E25" s="1" t="s">
        <v>875</v>
      </c>
      <c r="F25" s="4">
        <v>690000</v>
      </c>
      <c r="G25" s="4">
        <v>6654.36</v>
      </c>
      <c r="H25" s="4">
        <v>2</v>
      </c>
    </row>
    <row r="26" spans="2:8">
      <c r="B26" s="1" t="s">
        <v>3228</v>
      </c>
      <c r="C26" s="11" t="s">
        <v>151</v>
      </c>
      <c r="D26" s="1" t="s">
        <v>430</v>
      </c>
      <c r="E26" s="1" t="s">
        <v>907</v>
      </c>
      <c r="F26" s="4">
        <v>3000000</v>
      </c>
      <c r="G26" s="4">
        <v>6249</v>
      </c>
      <c r="H26" s="4">
        <v>1.88</v>
      </c>
    </row>
    <row r="27" spans="2:8">
      <c r="B27" s="1" t="s">
        <v>3361</v>
      </c>
      <c r="C27" s="11" t="s">
        <v>151</v>
      </c>
      <c r="D27" s="1" t="s">
        <v>559</v>
      </c>
      <c r="E27" s="1" t="s">
        <v>1218</v>
      </c>
      <c r="F27" s="4">
        <v>1095916</v>
      </c>
      <c r="G27" s="4">
        <v>6086.17</v>
      </c>
      <c r="H27" s="4">
        <v>1.83</v>
      </c>
    </row>
    <row r="28" spans="2:8">
      <c r="B28" s="1" t="s">
        <v>3176</v>
      </c>
      <c r="C28" s="11" t="s">
        <v>151</v>
      </c>
      <c r="D28" s="1" t="s">
        <v>446</v>
      </c>
      <c r="E28" s="1" t="s">
        <v>803</v>
      </c>
      <c r="F28" s="4">
        <v>195000</v>
      </c>
      <c r="G28" s="4">
        <v>5938.92</v>
      </c>
      <c r="H28" s="4">
        <v>1.79</v>
      </c>
    </row>
    <row r="29" spans="2:8">
      <c r="B29" s="1" t="s">
        <v>3147</v>
      </c>
      <c r="C29" s="11" t="s">
        <v>151</v>
      </c>
      <c r="D29" s="1" t="s">
        <v>559</v>
      </c>
      <c r="E29" s="1" t="s">
        <v>755</v>
      </c>
      <c r="F29" s="4">
        <v>775000</v>
      </c>
      <c r="G29" s="4">
        <v>5644.71</v>
      </c>
      <c r="H29" s="4">
        <v>1.7</v>
      </c>
    </row>
    <row r="30" spans="2:8">
      <c r="B30" s="1" t="s">
        <v>865</v>
      </c>
      <c r="C30" s="11" t="s">
        <v>151</v>
      </c>
      <c r="D30" s="1" t="s">
        <v>430</v>
      </c>
      <c r="E30" s="1" t="s">
        <v>866</v>
      </c>
      <c r="F30" s="4">
        <v>650000</v>
      </c>
      <c r="G30" s="4">
        <v>5414.5</v>
      </c>
      <c r="H30" s="4">
        <v>1.63</v>
      </c>
    </row>
    <row r="31" spans="2:8">
      <c r="B31" s="1" t="s">
        <v>1011</v>
      </c>
      <c r="C31" s="11" t="s">
        <v>151</v>
      </c>
      <c r="D31" s="1" t="s">
        <v>456</v>
      </c>
      <c r="E31" s="1" t="s">
        <v>1012</v>
      </c>
      <c r="F31" s="4">
        <v>4405110</v>
      </c>
      <c r="G31" s="4">
        <v>5364.1</v>
      </c>
      <c r="H31" s="4">
        <v>1.61</v>
      </c>
    </row>
    <row r="32" spans="2:8">
      <c r="B32" s="1" t="s">
        <v>2817</v>
      </c>
      <c r="C32" s="11" t="s">
        <v>151</v>
      </c>
      <c r="D32" s="1" t="s">
        <v>458</v>
      </c>
      <c r="E32" s="1" t="s">
        <v>459</v>
      </c>
      <c r="F32" s="4">
        <v>45842</v>
      </c>
      <c r="G32" s="4">
        <v>5282.83</v>
      </c>
      <c r="H32" s="4">
        <v>1.59</v>
      </c>
    </row>
    <row r="33" spans="2:8">
      <c r="B33" s="1" t="s">
        <v>2830</v>
      </c>
      <c r="C33" s="11" t="s">
        <v>151</v>
      </c>
      <c r="D33" s="1" t="s">
        <v>430</v>
      </c>
      <c r="E33" s="1" t="s">
        <v>431</v>
      </c>
      <c r="F33" s="4">
        <v>415000</v>
      </c>
      <c r="G33" s="4">
        <v>5214.0600000000004</v>
      </c>
      <c r="H33" s="4">
        <v>1.57</v>
      </c>
    </row>
    <row r="34" spans="2:8">
      <c r="B34" s="1" t="s">
        <v>3030</v>
      </c>
      <c r="C34" s="11" t="s">
        <v>151</v>
      </c>
      <c r="D34" s="1" t="s">
        <v>430</v>
      </c>
      <c r="E34" s="1" t="s">
        <v>469</v>
      </c>
      <c r="F34" s="4">
        <v>1800000</v>
      </c>
      <c r="G34" s="4">
        <v>5201.1000000000004</v>
      </c>
      <c r="H34" s="4">
        <v>1.56</v>
      </c>
    </row>
    <row r="35" spans="2:8">
      <c r="B35" s="1" t="s">
        <v>3262</v>
      </c>
      <c r="C35" s="11" t="s">
        <v>151</v>
      </c>
      <c r="D35" s="1" t="s">
        <v>564</v>
      </c>
      <c r="E35" s="1" t="s">
        <v>981</v>
      </c>
      <c r="F35" s="4">
        <v>625000</v>
      </c>
      <c r="G35" s="4">
        <v>5135.63</v>
      </c>
      <c r="H35" s="4">
        <v>1.54</v>
      </c>
    </row>
    <row r="36" spans="2:8">
      <c r="B36" s="1" t="s">
        <v>2813</v>
      </c>
      <c r="C36" s="11" t="s">
        <v>151</v>
      </c>
      <c r="D36" s="1" t="s">
        <v>430</v>
      </c>
      <c r="E36" s="1" t="s">
        <v>434</v>
      </c>
      <c r="F36" s="4">
        <v>1250000</v>
      </c>
      <c r="G36" s="4">
        <v>4802.5</v>
      </c>
      <c r="H36" s="4">
        <v>1.44</v>
      </c>
    </row>
    <row r="37" spans="2:8">
      <c r="B37" s="1" t="s">
        <v>3362</v>
      </c>
      <c r="C37" s="11" t="s">
        <v>151</v>
      </c>
      <c r="D37" s="1" t="s">
        <v>568</v>
      </c>
      <c r="E37" s="1" t="s">
        <v>1219</v>
      </c>
      <c r="F37" s="4">
        <v>290022</v>
      </c>
      <c r="G37" s="4">
        <v>4795.51</v>
      </c>
      <c r="H37" s="4">
        <v>1.44</v>
      </c>
    </row>
    <row r="38" spans="2:8">
      <c r="B38" s="1" t="s">
        <v>3031</v>
      </c>
      <c r="C38" s="11" t="s">
        <v>151</v>
      </c>
      <c r="D38" s="1" t="s">
        <v>470</v>
      </c>
      <c r="E38" s="1" t="s">
        <v>471</v>
      </c>
      <c r="F38" s="4">
        <v>405470</v>
      </c>
      <c r="G38" s="4">
        <v>4707.1000000000004</v>
      </c>
      <c r="H38" s="4">
        <v>1.42</v>
      </c>
    </row>
    <row r="39" spans="2:8">
      <c r="B39" s="1" t="s">
        <v>3046</v>
      </c>
      <c r="C39" s="11" t="s">
        <v>151</v>
      </c>
      <c r="D39" s="1" t="s">
        <v>497</v>
      </c>
      <c r="E39" s="1" t="s">
        <v>519</v>
      </c>
      <c r="F39" s="4">
        <v>920000</v>
      </c>
      <c r="G39" s="4">
        <v>4655.66</v>
      </c>
      <c r="H39" s="4">
        <v>1.4</v>
      </c>
    </row>
    <row r="40" spans="2:8">
      <c r="B40" s="1" t="s">
        <v>3363</v>
      </c>
      <c r="C40" s="11" t="s">
        <v>151</v>
      </c>
      <c r="D40" s="1" t="s">
        <v>544</v>
      </c>
      <c r="E40" s="1" t="s">
        <v>1220</v>
      </c>
      <c r="F40" s="4">
        <v>1715768</v>
      </c>
      <c r="G40" s="4">
        <v>4507.84</v>
      </c>
      <c r="H40" s="4">
        <v>1.36</v>
      </c>
    </row>
    <row r="41" spans="2:8">
      <c r="B41" s="1" t="s">
        <v>3364</v>
      </c>
      <c r="C41" s="11" t="s">
        <v>151</v>
      </c>
      <c r="D41" s="1" t="s">
        <v>466</v>
      </c>
      <c r="E41" s="1" t="s">
        <v>1221</v>
      </c>
      <c r="F41" s="4">
        <v>131576</v>
      </c>
      <c r="G41" s="4">
        <v>4461.74</v>
      </c>
      <c r="H41" s="4">
        <v>1.34</v>
      </c>
    </row>
    <row r="42" spans="2:8">
      <c r="B42" s="1" t="s">
        <v>3020</v>
      </c>
      <c r="C42" s="11" t="s">
        <v>151</v>
      </c>
      <c r="D42" s="1" t="s">
        <v>435</v>
      </c>
      <c r="E42" s="1" t="s">
        <v>436</v>
      </c>
      <c r="F42" s="4">
        <v>1000000</v>
      </c>
      <c r="G42" s="4">
        <v>4420.5</v>
      </c>
      <c r="H42" s="4">
        <v>1.33</v>
      </c>
    </row>
    <row r="43" spans="2:8">
      <c r="B43" s="1" t="s">
        <v>3270</v>
      </c>
      <c r="C43" s="11" t="s">
        <v>151</v>
      </c>
      <c r="D43" s="1" t="s">
        <v>863</v>
      </c>
      <c r="E43" s="1" t="s">
        <v>1001</v>
      </c>
      <c r="F43" s="4">
        <v>238839</v>
      </c>
      <c r="G43" s="4">
        <v>4280.47</v>
      </c>
      <c r="H43" s="4">
        <v>1.29</v>
      </c>
    </row>
    <row r="44" spans="2:8">
      <c r="B44" s="1" t="s">
        <v>3240</v>
      </c>
      <c r="C44" s="11" t="s">
        <v>151</v>
      </c>
      <c r="D44" s="1" t="s">
        <v>432</v>
      </c>
      <c r="E44" s="1" t="s">
        <v>927</v>
      </c>
      <c r="F44" s="4">
        <v>1250000</v>
      </c>
      <c r="G44" s="4">
        <v>4220.63</v>
      </c>
      <c r="H44" s="4">
        <v>1.27</v>
      </c>
    </row>
    <row r="45" spans="2:8">
      <c r="B45" s="1" t="s">
        <v>3152</v>
      </c>
      <c r="C45" s="11" t="s">
        <v>151</v>
      </c>
      <c r="D45" s="1" t="s">
        <v>466</v>
      </c>
      <c r="E45" s="1" t="s">
        <v>760</v>
      </c>
      <c r="F45" s="4">
        <v>365000</v>
      </c>
      <c r="G45" s="4">
        <v>4021.21</v>
      </c>
      <c r="H45" s="4">
        <v>1.21</v>
      </c>
    </row>
    <row r="46" spans="2:8">
      <c r="B46" s="1" t="s">
        <v>2828</v>
      </c>
      <c r="C46" s="11" t="s">
        <v>151</v>
      </c>
      <c r="D46" s="1" t="s">
        <v>456</v>
      </c>
      <c r="E46" s="1" t="s">
        <v>457</v>
      </c>
      <c r="F46" s="4">
        <v>1600000</v>
      </c>
      <c r="G46" s="4">
        <v>4009.28</v>
      </c>
      <c r="H46" s="4">
        <v>1.21</v>
      </c>
    </row>
    <row r="47" spans="2:8">
      <c r="B47" s="1" t="s">
        <v>920</v>
      </c>
      <c r="C47" s="11" t="s">
        <v>151</v>
      </c>
      <c r="D47" s="1" t="s">
        <v>430</v>
      </c>
      <c r="E47" s="1" t="s">
        <v>921</v>
      </c>
      <c r="F47" s="4">
        <v>1482299</v>
      </c>
      <c r="G47" s="4">
        <v>3979.97</v>
      </c>
      <c r="H47" s="4">
        <v>1.2</v>
      </c>
    </row>
    <row r="48" spans="2:8">
      <c r="B48" s="1" t="s">
        <v>3365</v>
      </c>
      <c r="C48" s="11" t="s">
        <v>151</v>
      </c>
      <c r="D48" s="1" t="s">
        <v>432</v>
      </c>
      <c r="E48" s="1" t="s">
        <v>1222</v>
      </c>
      <c r="F48" s="4">
        <v>477876</v>
      </c>
      <c r="G48" s="4">
        <v>3964.7</v>
      </c>
      <c r="H48" s="4">
        <v>1.19</v>
      </c>
    </row>
    <row r="49" spans="2:8">
      <c r="B49" s="1" t="s">
        <v>3043</v>
      </c>
      <c r="C49" s="11" t="s">
        <v>151</v>
      </c>
      <c r="D49" s="1" t="s">
        <v>444</v>
      </c>
      <c r="E49" s="1" t="s">
        <v>493</v>
      </c>
      <c r="F49" s="4">
        <v>261885</v>
      </c>
      <c r="G49" s="4">
        <v>3963.11</v>
      </c>
      <c r="H49" s="4">
        <v>1.19</v>
      </c>
    </row>
    <row r="50" spans="2:8">
      <c r="B50" s="1" t="s">
        <v>3231</v>
      </c>
      <c r="C50" s="11" t="s">
        <v>151</v>
      </c>
      <c r="D50" s="1" t="s">
        <v>466</v>
      </c>
      <c r="E50" s="1" t="s">
        <v>916</v>
      </c>
      <c r="F50" s="4">
        <v>2700000</v>
      </c>
      <c r="G50" s="4">
        <v>3934.98</v>
      </c>
      <c r="H50" s="4">
        <v>1.18</v>
      </c>
    </row>
    <row r="51" spans="2:8">
      <c r="B51" s="1" t="s">
        <v>2820</v>
      </c>
      <c r="C51" s="11" t="s">
        <v>151</v>
      </c>
      <c r="D51" s="1" t="s">
        <v>450</v>
      </c>
      <c r="E51" s="1" t="s">
        <v>451</v>
      </c>
      <c r="F51" s="4">
        <v>109637</v>
      </c>
      <c r="G51" s="4">
        <v>3857.69</v>
      </c>
      <c r="H51" s="4">
        <v>1.1599999999999999</v>
      </c>
    </row>
    <row r="52" spans="2:8">
      <c r="B52" s="1" t="s">
        <v>3216</v>
      </c>
      <c r="C52" s="11" t="s">
        <v>151</v>
      </c>
      <c r="D52" s="1" t="s">
        <v>497</v>
      </c>
      <c r="E52" s="1" t="s">
        <v>860</v>
      </c>
      <c r="F52" s="4">
        <v>65000</v>
      </c>
      <c r="G52" s="4">
        <v>3822.65</v>
      </c>
      <c r="H52" s="4">
        <v>1.1499999999999999</v>
      </c>
    </row>
    <row r="53" spans="2:8">
      <c r="B53" s="1" t="s">
        <v>2796</v>
      </c>
      <c r="C53" s="11" t="s">
        <v>151</v>
      </c>
      <c r="D53" s="1" t="s">
        <v>432</v>
      </c>
      <c r="E53" s="1" t="s">
        <v>433</v>
      </c>
      <c r="F53" s="4">
        <v>400000</v>
      </c>
      <c r="G53" s="4">
        <v>3788.6</v>
      </c>
      <c r="H53" s="4">
        <v>1.1399999999999999</v>
      </c>
    </row>
    <row r="54" spans="2:8">
      <c r="B54" s="1" t="s">
        <v>3366</v>
      </c>
      <c r="C54" s="11" t="s">
        <v>151</v>
      </c>
      <c r="D54" s="1" t="s">
        <v>475</v>
      </c>
      <c r="E54" s="1" t="s">
        <v>1223</v>
      </c>
      <c r="F54" s="4">
        <v>233570</v>
      </c>
      <c r="G54" s="4">
        <v>3767.25</v>
      </c>
      <c r="H54" s="4">
        <v>1.1299999999999999</v>
      </c>
    </row>
    <row r="55" spans="2:8">
      <c r="B55" s="1" t="s">
        <v>3200</v>
      </c>
      <c r="C55" s="11" t="s">
        <v>151</v>
      </c>
      <c r="D55" s="1" t="s">
        <v>485</v>
      </c>
      <c r="E55" s="1" t="s">
        <v>831</v>
      </c>
      <c r="F55" s="4">
        <v>130000</v>
      </c>
      <c r="G55" s="4">
        <v>3607.5</v>
      </c>
      <c r="H55" s="4">
        <v>1.0900000000000001</v>
      </c>
    </row>
    <row r="56" spans="2:8">
      <c r="B56" s="1" t="s">
        <v>3260</v>
      </c>
      <c r="C56" s="11" t="s">
        <v>151</v>
      </c>
      <c r="D56" s="1" t="s">
        <v>470</v>
      </c>
      <c r="E56" s="1" t="s">
        <v>979</v>
      </c>
      <c r="F56" s="4">
        <v>246830</v>
      </c>
      <c r="G56" s="4">
        <v>3509.43</v>
      </c>
      <c r="H56" s="4">
        <v>1.06</v>
      </c>
    </row>
    <row r="57" spans="2:8">
      <c r="B57" s="1" t="s">
        <v>3354</v>
      </c>
      <c r="C57" s="11" t="s">
        <v>151</v>
      </c>
      <c r="D57" s="1" t="s">
        <v>440</v>
      </c>
      <c r="E57" s="1" t="s">
        <v>1174</v>
      </c>
      <c r="F57" s="4">
        <v>328545</v>
      </c>
      <c r="G57" s="4">
        <v>3495.72</v>
      </c>
      <c r="H57" s="4">
        <v>1.05</v>
      </c>
    </row>
    <row r="58" spans="2:8">
      <c r="B58" s="1" t="s">
        <v>2809</v>
      </c>
      <c r="C58" s="11" t="s">
        <v>151</v>
      </c>
      <c r="D58" s="1" t="s">
        <v>497</v>
      </c>
      <c r="E58" s="1" t="s">
        <v>518</v>
      </c>
      <c r="F58" s="4">
        <v>209369</v>
      </c>
      <c r="G58" s="4">
        <v>3296.1</v>
      </c>
      <c r="H58" s="4">
        <v>0.99</v>
      </c>
    </row>
    <row r="59" spans="2:8">
      <c r="B59" s="1" t="s">
        <v>2793</v>
      </c>
      <c r="C59" s="11" t="s">
        <v>151</v>
      </c>
      <c r="D59" s="1" t="s">
        <v>446</v>
      </c>
      <c r="E59" s="1" t="s">
        <v>640</v>
      </c>
      <c r="F59" s="4">
        <v>25000</v>
      </c>
      <c r="G59" s="4">
        <v>3281.75</v>
      </c>
      <c r="H59" s="4">
        <v>0.99</v>
      </c>
    </row>
    <row r="60" spans="2:8">
      <c r="B60" s="1" t="s">
        <v>3158</v>
      </c>
      <c r="C60" s="11" t="s">
        <v>151</v>
      </c>
      <c r="D60" s="1" t="s">
        <v>466</v>
      </c>
      <c r="E60" s="1" t="s">
        <v>766</v>
      </c>
      <c r="F60" s="4">
        <v>35948</v>
      </c>
      <c r="G60" s="4">
        <v>3261.92</v>
      </c>
      <c r="H60" s="4">
        <v>0.98</v>
      </c>
    </row>
    <row r="61" spans="2:8">
      <c r="B61" s="1" t="s">
        <v>3100</v>
      </c>
      <c r="C61" s="11" t="s">
        <v>151</v>
      </c>
      <c r="D61" s="1" t="s">
        <v>554</v>
      </c>
      <c r="E61" s="1" t="s">
        <v>688</v>
      </c>
      <c r="F61" s="4">
        <v>27950</v>
      </c>
      <c r="G61" s="4">
        <v>3209.22</v>
      </c>
      <c r="H61" s="4">
        <v>0.97</v>
      </c>
    </row>
    <row r="62" spans="2:8">
      <c r="B62" s="1" t="s">
        <v>3082</v>
      </c>
      <c r="C62" s="11" t="s">
        <v>151</v>
      </c>
      <c r="D62" s="1" t="s">
        <v>576</v>
      </c>
      <c r="E62" s="1" t="s">
        <v>577</v>
      </c>
      <c r="F62" s="4">
        <v>335000</v>
      </c>
      <c r="G62" s="4">
        <v>3081</v>
      </c>
      <c r="H62" s="4">
        <v>0.93</v>
      </c>
    </row>
    <row r="63" spans="2:8">
      <c r="B63" s="1" t="s">
        <v>3273</v>
      </c>
      <c r="C63" s="11" t="s">
        <v>151</v>
      </c>
      <c r="D63" s="1" t="s">
        <v>497</v>
      </c>
      <c r="E63" s="1" t="s">
        <v>1004</v>
      </c>
      <c r="F63" s="4">
        <v>57279</v>
      </c>
      <c r="G63" s="4">
        <v>3017.17</v>
      </c>
      <c r="H63" s="4">
        <v>0.91</v>
      </c>
    </row>
    <row r="64" spans="2:8">
      <c r="B64" s="1" t="s">
        <v>2795</v>
      </c>
      <c r="C64" s="11" t="s">
        <v>151</v>
      </c>
      <c r="D64" s="1" t="s">
        <v>450</v>
      </c>
      <c r="E64" s="1" t="s">
        <v>636</v>
      </c>
      <c r="F64" s="4">
        <v>540000</v>
      </c>
      <c r="G64" s="4">
        <v>2851.2</v>
      </c>
      <c r="H64" s="4">
        <v>0.86</v>
      </c>
    </row>
    <row r="65" spans="2:8">
      <c r="B65" s="1" t="s">
        <v>3367</v>
      </c>
      <c r="C65" s="11" t="s">
        <v>151</v>
      </c>
      <c r="D65" s="1" t="s">
        <v>432</v>
      </c>
      <c r="E65" s="1" t="s">
        <v>1224</v>
      </c>
      <c r="F65" s="4">
        <v>276235</v>
      </c>
      <c r="G65" s="4">
        <v>2846.6</v>
      </c>
      <c r="H65" s="4">
        <v>0.86</v>
      </c>
    </row>
    <row r="66" spans="2:8">
      <c r="B66" s="1" t="s">
        <v>3368</v>
      </c>
      <c r="C66" s="11" t="s">
        <v>151</v>
      </c>
      <c r="D66" s="1" t="s">
        <v>559</v>
      </c>
      <c r="E66" s="1" t="s">
        <v>1225</v>
      </c>
      <c r="F66" s="4">
        <v>215153</v>
      </c>
      <c r="G66" s="4">
        <v>2815.28</v>
      </c>
      <c r="H66" s="4">
        <v>0.85</v>
      </c>
    </row>
    <row r="67" spans="2:8">
      <c r="B67" s="1" t="s">
        <v>3369</v>
      </c>
      <c r="C67" s="11" t="s">
        <v>151</v>
      </c>
      <c r="D67" s="1" t="s">
        <v>430</v>
      </c>
      <c r="E67" s="1" t="s">
        <v>1226</v>
      </c>
      <c r="F67" s="4">
        <v>4000000</v>
      </c>
      <c r="G67" s="4">
        <v>2808.4</v>
      </c>
      <c r="H67" s="4">
        <v>0.84</v>
      </c>
    </row>
    <row r="68" spans="2:8">
      <c r="B68" s="1" t="s">
        <v>3266</v>
      </c>
      <c r="C68" s="11" t="s">
        <v>151</v>
      </c>
      <c r="D68" s="1" t="s">
        <v>497</v>
      </c>
      <c r="E68" s="1" t="s">
        <v>985</v>
      </c>
      <c r="F68" s="4">
        <v>62031</v>
      </c>
      <c r="G68" s="4">
        <v>2793.63</v>
      </c>
      <c r="H68" s="4">
        <v>0.84</v>
      </c>
    </row>
    <row r="69" spans="2:8">
      <c r="B69" s="1" t="s">
        <v>3370</v>
      </c>
      <c r="C69" s="11" t="s">
        <v>151</v>
      </c>
      <c r="D69" s="1" t="s">
        <v>544</v>
      </c>
      <c r="E69" s="1" t="s">
        <v>1227</v>
      </c>
      <c r="F69" s="4">
        <v>462967</v>
      </c>
      <c r="G69" s="4">
        <v>2781.51</v>
      </c>
      <c r="H69" s="4">
        <v>0.84</v>
      </c>
    </row>
    <row r="70" spans="2:8">
      <c r="B70" s="1" t="s">
        <v>3371</v>
      </c>
      <c r="C70" s="11" t="s">
        <v>151</v>
      </c>
      <c r="D70" s="1" t="s">
        <v>430</v>
      </c>
      <c r="E70" s="1" t="s">
        <v>1228</v>
      </c>
      <c r="F70" s="4">
        <v>5063753</v>
      </c>
      <c r="G70" s="4">
        <v>2754.18</v>
      </c>
      <c r="H70" s="4">
        <v>0.83</v>
      </c>
    </row>
    <row r="71" spans="2:8">
      <c r="B71" s="1" t="s">
        <v>3041</v>
      </c>
      <c r="C71" s="11" t="s">
        <v>151</v>
      </c>
      <c r="D71" s="1" t="s">
        <v>489</v>
      </c>
      <c r="E71" s="1" t="s">
        <v>490</v>
      </c>
      <c r="F71" s="4">
        <v>194606</v>
      </c>
      <c r="G71" s="4">
        <v>2664.55</v>
      </c>
      <c r="H71" s="4">
        <v>0.8</v>
      </c>
    </row>
    <row r="72" spans="2:8">
      <c r="B72" s="1" t="s">
        <v>3286</v>
      </c>
      <c r="C72" s="11" t="s">
        <v>151</v>
      </c>
      <c r="D72" s="1" t="s">
        <v>466</v>
      </c>
      <c r="E72" s="1" t="s">
        <v>1023</v>
      </c>
      <c r="F72" s="4">
        <v>120000</v>
      </c>
      <c r="G72" s="4">
        <v>2646.6</v>
      </c>
      <c r="H72" s="4">
        <v>0.8</v>
      </c>
    </row>
    <row r="73" spans="2:8">
      <c r="B73" s="1" t="s">
        <v>3272</v>
      </c>
      <c r="C73" s="11" t="s">
        <v>151</v>
      </c>
      <c r="D73" s="1" t="s">
        <v>456</v>
      </c>
      <c r="E73" s="1" t="s">
        <v>1003</v>
      </c>
      <c r="F73" s="4">
        <v>1000000</v>
      </c>
      <c r="G73" s="4">
        <v>2579</v>
      </c>
      <c r="H73" s="4">
        <v>0.78</v>
      </c>
    </row>
    <row r="74" spans="2:8">
      <c r="B74" s="1" t="s">
        <v>3103</v>
      </c>
      <c r="C74" s="11" t="s">
        <v>151</v>
      </c>
      <c r="D74" s="1" t="s">
        <v>499</v>
      </c>
      <c r="E74" s="1" t="s">
        <v>693</v>
      </c>
      <c r="F74" s="4">
        <v>200270</v>
      </c>
      <c r="G74" s="4">
        <v>2417.66</v>
      </c>
      <c r="H74" s="4">
        <v>0.73</v>
      </c>
    </row>
    <row r="75" spans="2:8">
      <c r="B75" s="1" t="s">
        <v>3033</v>
      </c>
      <c r="C75" s="11" t="s">
        <v>151</v>
      </c>
      <c r="D75" s="1" t="s">
        <v>473</v>
      </c>
      <c r="E75" s="1" t="s">
        <v>474</v>
      </c>
      <c r="F75" s="4">
        <v>675000</v>
      </c>
      <c r="G75" s="4">
        <v>2380.0500000000002</v>
      </c>
      <c r="H75" s="4">
        <v>0.72</v>
      </c>
    </row>
    <row r="76" spans="2:8">
      <c r="B76" s="1" t="s">
        <v>3372</v>
      </c>
      <c r="C76" s="11" t="s">
        <v>151</v>
      </c>
      <c r="D76" s="1" t="s">
        <v>458</v>
      </c>
      <c r="E76" s="1" t="s">
        <v>1229</v>
      </c>
      <c r="F76" s="4">
        <v>1150000</v>
      </c>
      <c r="G76" s="4">
        <v>2167.06</v>
      </c>
      <c r="H76" s="4">
        <v>0.65</v>
      </c>
    </row>
    <row r="77" spans="2:8">
      <c r="B77" s="1" t="s">
        <v>3324</v>
      </c>
      <c r="C77" s="11" t="s">
        <v>151</v>
      </c>
      <c r="D77" s="1" t="s">
        <v>537</v>
      </c>
      <c r="E77" s="1" t="s">
        <v>1089</v>
      </c>
      <c r="F77" s="4">
        <v>159259</v>
      </c>
      <c r="G77" s="4">
        <v>1957.93</v>
      </c>
      <c r="H77" s="4">
        <v>0.59</v>
      </c>
    </row>
    <row r="78" spans="2:8">
      <c r="B78" s="1" t="s">
        <v>2800</v>
      </c>
      <c r="C78" s="11" t="s">
        <v>151</v>
      </c>
      <c r="D78" s="1" t="s">
        <v>489</v>
      </c>
      <c r="E78" s="1" t="s">
        <v>629</v>
      </c>
      <c r="F78" s="4">
        <v>110000</v>
      </c>
      <c r="G78" s="4">
        <v>1938.97</v>
      </c>
      <c r="H78" s="4">
        <v>0.57999999999999996</v>
      </c>
    </row>
    <row r="79" spans="2:8">
      <c r="B79" s="1" t="s">
        <v>3021</v>
      </c>
      <c r="C79" s="11" t="s">
        <v>151</v>
      </c>
      <c r="D79" s="1" t="s">
        <v>440</v>
      </c>
      <c r="E79" s="1" t="s">
        <v>441</v>
      </c>
      <c r="F79" s="4">
        <v>220000</v>
      </c>
      <c r="G79" s="4">
        <v>1934.9</v>
      </c>
      <c r="H79" s="4">
        <v>0.57999999999999996</v>
      </c>
    </row>
    <row r="80" spans="2:8">
      <c r="B80" s="1" t="s">
        <v>3121</v>
      </c>
      <c r="C80" s="11" t="s">
        <v>151</v>
      </c>
      <c r="D80" s="1" t="s">
        <v>497</v>
      </c>
      <c r="E80" s="1" t="s">
        <v>714</v>
      </c>
      <c r="F80" s="4">
        <v>102249</v>
      </c>
      <c r="G80" s="4">
        <v>1872.28</v>
      </c>
      <c r="H80" s="4">
        <v>0.56000000000000005</v>
      </c>
    </row>
    <row r="81" spans="2:8">
      <c r="B81" s="1" t="s">
        <v>3159</v>
      </c>
      <c r="C81" s="11" t="s">
        <v>151</v>
      </c>
      <c r="D81" s="1" t="s">
        <v>466</v>
      </c>
      <c r="E81" s="1" t="s">
        <v>767</v>
      </c>
      <c r="F81" s="4">
        <v>12142</v>
      </c>
      <c r="G81" s="4">
        <v>1781.72</v>
      </c>
      <c r="H81" s="4">
        <v>0.54</v>
      </c>
    </row>
    <row r="82" spans="2:8">
      <c r="B82" s="1" t="s">
        <v>3373</v>
      </c>
      <c r="C82" s="11" t="s">
        <v>151</v>
      </c>
      <c r="D82" s="1" t="s">
        <v>520</v>
      </c>
      <c r="E82" s="1" t="s">
        <v>1230</v>
      </c>
      <c r="F82" s="4">
        <v>123888</v>
      </c>
      <c r="G82" s="4">
        <v>1611.91</v>
      </c>
      <c r="H82" s="4">
        <v>0.48</v>
      </c>
    </row>
    <row r="83" spans="2:8">
      <c r="B83" s="1" t="s">
        <v>3034</v>
      </c>
      <c r="C83" s="11" t="s">
        <v>151</v>
      </c>
      <c r="D83" s="1" t="s">
        <v>475</v>
      </c>
      <c r="E83" s="1" t="s">
        <v>476</v>
      </c>
      <c r="F83" s="4">
        <v>1800000</v>
      </c>
      <c r="G83" s="4">
        <v>1583.82</v>
      </c>
      <c r="H83" s="4">
        <v>0.48</v>
      </c>
    </row>
    <row r="84" spans="2:8">
      <c r="B84" s="1" t="s">
        <v>3102</v>
      </c>
      <c r="C84" s="11" t="s">
        <v>151</v>
      </c>
      <c r="D84" s="1" t="s">
        <v>499</v>
      </c>
      <c r="E84" s="1" t="s">
        <v>690</v>
      </c>
      <c r="F84" s="4">
        <v>750000</v>
      </c>
      <c r="G84" s="4">
        <v>1560.15</v>
      </c>
      <c r="H84" s="4">
        <v>0.47</v>
      </c>
    </row>
    <row r="85" spans="2:8">
      <c r="B85" s="1" t="s">
        <v>3374</v>
      </c>
      <c r="C85" s="11" t="s">
        <v>151</v>
      </c>
      <c r="D85" s="1" t="s">
        <v>470</v>
      </c>
      <c r="E85" s="1" t="s">
        <v>1231</v>
      </c>
      <c r="F85" s="4">
        <v>92139</v>
      </c>
      <c r="G85" s="4">
        <v>1499.1</v>
      </c>
      <c r="H85" s="4">
        <v>0.45</v>
      </c>
    </row>
    <row r="86" spans="2:8">
      <c r="B86" s="1" t="s">
        <v>3188</v>
      </c>
      <c r="C86" s="11" t="s">
        <v>151</v>
      </c>
      <c r="D86" s="1" t="s">
        <v>458</v>
      </c>
      <c r="E86" s="1" t="s">
        <v>815</v>
      </c>
      <c r="F86" s="4">
        <v>125000</v>
      </c>
      <c r="G86" s="4">
        <v>1471</v>
      </c>
      <c r="H86" s="4">
        <v>0.44</v>
      </c>
    </row>
    <row r="87" spans="2:8">
      <c r="B87" s="1" t="s">
        <v>2810</v>
      </c>
      <c r="C87" s="11" t="s">
        <v>151</v>
      </c>
      <c r="D87" s="1" t="s">
        <v>454</v>
      </c>
      <c r="E87" s="1" t="s">
        <v>455</v>
      </c>
      <c r="F87" s="4">
        <v>300000</v>
      </c>
      <c r="G87" s="4">
        <v>1428.45</v>
      </c>
      <c r="H87" s="4">
        <v>0.43</v>
      </c>
    </row>
    <row r="88" spans="2:8">
      <c r="B88" s="1" t="s">
        <v>2803</v>
      </c>
      <c r="C88" s="11" t="s">
        <v>151</v>
      </c>
      <c r="D88" s="1" t="s">
        <v>444</v>
      </c>
      <c r="E88" s="1" t="s">
        <v>468</v>
      </c>
      <c r="F88" s="4">
        <v>475000</v>
      </c>
      <c r="G88" s="4">
        <v>1156.01</v>
      </c>
      <c r="H88" s="4">
        <v>0.35</v>
      </c>
    </row>
    <row r="89" spans="2:8">
      <c r="B89" s="1" t="s">
        <v>3259</v>
      </c>
      <c r="C89" s="11" t="s">
        <v>151</v>
      </c>
      <c r="D89" s="1" t="s">
        <v>470</v>
      </c>
      <c r="E89" s="1" t="s">
        <v>978</v>
      </c>
      <c r="F89" s="4">
        <v>15985</v>
      </c>
      <c r="G89" s="4">
        <v>830.31</v>
      </c>
      <c r="H89" s="4">
        <v>0.25</v>
      </c>
    </row>
    <row r="90" spans="2:8">
      <c r="B90" s="1" t="s">
        <v>2789</v>
      </c>
      <c r="C90" s="11" t="s">
        <v>151</v>
      </c>
      <c r="D90" s="1" t="s">
        <v>438</v>
      </c>
      <c r="F90" s="4">
        <v>675000</v>
      </c>
      <c r="G90" s="4">
        <v>816.92</v>
      </c>
      <c r="H90" s="4">
        <v>0.25</v>
      </c>
    </row>
    <row r="91" spans="2:8">
      <c r="B91" s="1" t="s">
        <v>2788</v>
      </c>
      <c r="C91" s="11" t="s">
        <v>151</v>
      </c>
      <c r="D91" s="1" t="s">
        <v>444</v>
      </c>
      <c r="F91" s="4">
        <v>675000</v>
      </c>
      <c r="G91" s="4">
        <v>816.92</v>
      </c>
      <c r="H91" s="4">
        <v>0.25</v>
      </c>
    </row>
    <row r="92" spans="2:8">
      <c r="B92" s="1" t="s">
        <v>2786</v>
      </c>
      <c r="C92" s="11" t="s">
        <v>151</v>
      </c>
      <c r="D92" s="1" t="s">
        <v>500</v>
      </c>
      <c r="F92" s="4">
        <v>675000</v>
      </c>
      <c r="G92" s="4">
        <v>816.92</v>
      </c>
      <c r="H92" s="4">
        <v>0.25</v>
      </c>
    </row>
    <row r="93" spans="2:8">
      <c r="B93" s="1" t="s">
        <v>2787</v>
      </c>
      <c r="C93" s="11" t="s">
        <v>151</v>
      </c>
      <c r="D93" s="1" t="s">
        <v>499</v>
      </c>
      <c r="F93" s="4">
        <v>675000</v>
      </c>
      <c r="G93" s="4">
        <v>816.92</v>
      </c>
      <c r="H93" s="4">
        <v>0.25</v>
      </c>
    </row>
    <row r="94" spans="2:8">
      <c r="B94" s="1" t="s">
        <v>1232</v>
      </c>
      <c r="C94" s="11" t="s">
        <v>151</v>
      </c>
      <c r="D94" s="1" t="s">
        <v>537</v>
      </c>
      <c r="E94" s="1" t="s">
        <v>1233</v>
      </c>
      <c r="F94" s="4">
        <v>1000000</v>
      </c>
      <c r="G94" s="4">
        <v>686.6</v>
      </c>
      <c r="H94" s="4">
        <v>0.21</v>
      </c>
    </row>
    <row r="95" spans="2:8">
      <c r="B95" s="1" t="s">
        <v>3375</v>
      </c>
      <c r="C95" s="11" t="s">
        <v>151</v>
      </c>
      <c r="D95" s="1" t="s">
        <v>458</v>
      </c>
      <c r="E95" s="1" t="s">
        <v>1234</v>
      </c>
      <c r="F95" s="4">
        <v>321376</v>
      </c>
      <c r="G95" s="4">
        <v>596.38</v>
      </c>
      <c r="H95" s="4">
        <v>0.18</v>
      </c>
    </row>
    <row r="96" spans="2:8">
      <c r="B96" s="1" t="s">
        <v>3140</v>
      </c>
      <c r="C96" s="11" t="s">
        <v>151</v>
      </c>
      <c r="D96" s="1" t="s">
        <v>576</v>
      </c>
      <c r="E96" s="1" t="s">
        <v>748</v>
      </c>
      <c r="F96" s="4">
        <v>125116</v>
      </c>
      <c r="G96" s="4">
        <v>565.96</v>
      </c>
      <c r="H96" s="4">
        <v>0.17</v>
      </c>
    </row>
    <row r="97" spans="2:8" ht="13">
      <c r="B97" s="2" t="s">
        <v>161</v>
      </c>
      <c r="C97" s="12"/>
      <c r="D97" s="2"/>
      <c r="E97" s="2"/>
      <c r="F97" s="14"/>
      <c r="G97" s="14">
        <f>SUM(G12:G96)</f>
        <v>315313.42</v>
      </c>
      <c r="H97" s="14">
        <f>SUM(H12:H96)</f>
        <v>94.890000000000029</v>
      </c>
    </row>
    <row r="98" spans="2:8" ht="13">
      <c r="B98" s="2" t="s">
        <v>244</v>
      </c>
      <c r="C98" s="12"/>
      <c r="D98" s="2"/>
      <c r="E98" s="2"/>
      <c r="F98" s="14"/>
      <c r="G98" s="14">
        <v>11865.45</v>
      </c>
      <c r="H98" s="14">
        <v>3.57</v>
      </c>
    </row>
    <row r="99" spans="2:8" ht="13">
      <c r="B99" s="2" t="s">
        <v>154</v>
      </c>
      <c r="C99" s="12"/>
      <c r="D99" s="2"/>
      <c r="E99" s="2"/>
      <c r="F99" s="14"/>
      <c r="G99" s="14">
        <v>327178.87</v>
      </c>
      <c r="H99" s="14">
        <v>98.46</v>
      </c>
    </row>
    <row r="100" spans="2:8" ht="13">
      <c r="B100" s="2" t="s">
        <v>155</v>
      </c>
      <c r="C100" s="12"/>
      <c r="D100" s="2"/>
      <c r="E100" s="2"/>
      <c r="F100" s="14"/>
      <c r="G100" s="14">
        <v>5309.3196220100035</v>
      </c>
      <c r="H100" s="14">
        <v>1.5400000000000063</v>
      </c>
    </row>
    <row r="101" spans="2:8" ht="13">
      <c r="B101" s="2" t="s">
        <v>162</v>
      </c>
      <c r="C101" s="12"/>
      <c r="D101" s="2"/>
      <c r="E101" s="2"/>
      <c r="F101" s="14"/>
      <c r="G101" s="14">
        <v>332488.18962200999</v>
      </c>
      <c r="H101" s="14">
        <v>100</v>
      </c>
    </row>
    <row r="102" spans="2:8">
      <c r="B102" s="1" t="s">
        <v>163</v>
      </c>
    </row>
    <row r="103" spans="2:8" ht="13">
      <c r="B103" s="2" t="s">
        <v>164</v>
      </c>
    </row>
    <row r="104" spans="2:8" ht="13">
      <c r="B104" s="2" t="s">
        <v>165</v>
      </c>
      <c r="C104" s="11" t="s">
        <v>166</v>
      </c>
    </row>
    <row r="105" spans="2:8" ht="13">
      <c r="B105" s="2" t="s">
        <v>169</v>
      </c>
      <c r="C105" s="11" t="s">
        <v>168</v>
      </c>
    </row>
    <row r="106" spans="2:8" ht="13">
      <c r="B106" s="2" t="s">
        <v>170</v>
      </c>
      <c r="C106" s="11" t="s">
        <v>168</v>
      </c>
    </row>
    <row r="107" spans="2:8" ht="13">
      <c r="B107" s="2" t="s">
        <v>171</v>
      </c>
      <c r="C107" s="11" t="s">
        <v>172</v>
      </c>
    </row>
    <row r="108" spans="2:8" ht="13">
      <c r="B108" s="2" t="s">
        <v>1235</v>
      </c>
      <c r="C108" s="12"/>
    </row>
    <row r="109" spans="2:8" ht="13">
      <c r="B109" s="2" t="s">
        <v>1236</v>
      </c>
      <c r="C109" s="12"/>
    </row>
    <row r="110" spans="2:8" ht="13">
      <c r="B110" s="2" t="s">
        <v>1237</v>
      </c>
      <c r="C110" s="12"/>
    </row>
    <row r="111" spans="2:8" ht="13">
      <c r="B111" s="2" t="s">
        <v>1238</v>
      </c>
      <c r="C111" s="12"/>
    </row>
    <row r="112" spans="2:8" ht="13">
      <c r="B112" s="2" t="s">
        <v>1239</v>
      </c>
      <c r="C112" s="12"/>
    </row>
    <row r="113" spans="2:8" ht="13">
      <c r="B113" s="2" t="s">
        <v>1240</v>
      </c>
      <c r="C113" s="12"/>
    </row>
    <row r="114" spans="2:8" ht="13">
      <c r="B114" s="2" t="s">
        <v>1241</v>
      </c>
      <c r="C114" s="12"/>
    </row>
    <row r="115" spans="2:8" ht="13">
      <c r="B115" s="2" t="s">
        <v>1242</v>
      </c>
      <c r="C115" s="12"/>
    </row>
    <row r="116" spans="2:8" ht="13">
      <c r="B116" s="2" t="s">
        <v>1102</v>
      </c>
      <c r="C116" s="12"/>
    </row>
    <row r="117" spans="2:8">
      <c r="B117" s="1" t="s">
        <v>182</v>
      </c>
    </row>
    <row r="118" spans="2:8">
      <c r="B118" s="1" t="s">
        <v>411</v>
      </c>
    </row>
    <row r="120" spans="2:8" ht="14.5">
      <c r="B120" s="284" t="s">
        <v>2639</v>
      </c>
      <c r="C120" s="284"/>
      <c r="D120" s="284"/>
      <c r="E120" s="284"/>
      <c r="F120" s="284"/>
    </row>
    <row r="121" spans="2:8" s="339" customFormat="1" ht="14.5">
      <c r="B121" s="338"/>
      <c r="C121" s="338"/>
      <c r="D121" s="338"/>
      <c r="E121" s="338"/>
      <c r="F121" s="338"/>
      <c r="G121" s="340"/>
      <c r="H121" s="340"/>
    </row>
    <row r="122" spans="2:8" ht="14.5">
      <c r="B122" s="39" t="s">
        <v>412</v>
      </c>
      <c r="C122" s="41"/>
    </row>
    <row r="123" spans="2:8" ht="14.5">
      <c r="B123" s="39" t="s">
        <v>3982</v>
      </c>
      <c r="C123" s="42" t="s">
        <v>413</v>
      </c>
    </row>
    <row r="124" spans="2:8" ht="14.5">
      <c r="B124" s="16" t="s">
        <v>414</v>
      </c>
      <c r="C124" s="17">
        <v>2000</v>
      </c>
    </row>
    <row r="125" spans="2:8" ht="14.5">
      <c r="B125" s="16" t="s">
        <v>3983</v>
      </c>
      <c r="C125" s="17">
        <v>0</v>
      </c>
    </row>
    <row r="126" spans="2:8" ht="14.5">
      <c r="B126" s="16" t="s">
        <v>416</v>
      </c>
      <c r="C126" s="17">
        <v>0</v>
      </c>
    </row>
    <row r="127" spans="2:8" ht="14.5">
      <c r="B127" s="16" t="s">
        <v>417</v>
      </c>
      <c r="C127" s="17">
        <v>0</v>
      </c>
    </row>
    <row r="128" spans="2:8" ht="14.5">
      <c r="B128" s="16" t="s">
        <v>418</v>
      </c>
      <c r="C128" s="17">
        <v>0</v>
      </c>
    </row>
    <row r="129" spans="2:7" ht="14.5">
      <c r="B129" s="16" t="s">
        <v>419</v>
      </c>
      <c r="C129" s="17">
        <v>0</v>
      </c>
    </row>
    <row r="130" spans="2:7" ht="14.5">
      <c r="B130" s="39" t="s">
        <v>420</v>
      </c>
      <c r="C130" s="41">
        <v>2000</v>
      </c>
    </row>
    <row r="132" spans="2:7" ht="14.5">
      <c r="B132" s="16" t="s">
        <v>191</v>
      </c>
      <c r="C132" s="17"/>
      <c r="D132" s="16"/>
    </row>
    <row r="133" spans="2:7" ht="29">
      <c r="B133" s="19" t="s">
        <v>192</v>
      </c>
      <c r="C133" s="18" t="s">
        <v>193</v>
      </c>
      <c r="D133" s="19" t="s">
        <v>194</v>
      </c>
    </row>
    <row r="134" spans="2:7" ht="14.5">
      <c r="B134" s="16" t="s">
        <v>168</v>
      </c>
      <c r="C134" s="17" t="s">
        <v>168</v>
      </c>
      <c r="D134" s="16" t="s">
        <v>168</v>
      </c>
    </row>
    <row r="136" spans="2:7" ht="13">
      <c r="B136" s="20" t="s">
        <v>195</v>
      </c>
      <c r="C136" s="21">
        <v>46173</v>
      </c>
      <c r="D136" s="22"/>
      <c r="E136" s="23"/>
      <c r="F136" s="24"/>
    </row>
    <row r="137" spans="2:7" ht="13">
      <c r="B137" s="20" t="s">
        <v>196</v>
      </c>
      <c r="C137" s="25" t="s">
        <v>197</v>
      </c>
      <c r="D137" s="20" t="s">
        <v>198</v>
      </c>
      <c r="E137" s="26" t="s">
        <v>199</v>
      </c>
      <c r="F137" s="27" t="s">
        <v>200</v>
      </c>
      <c r="G137" s="14"/>
    </row>
    <row r="138" spans="2:7">
      <c r="B138" s="28" t="s">
        <v>168</v>
      </c>
      <c r="C138" s="29" t="s">
        <v>168</v>
      </c>
      <c r="D138" s="28" t="s">
        <v>168</v>
      </c>
      <c r="E138" s="30" t="s">
        <v>168</v>
      </c>
      <c r="F138" s="31" t="s">
        <v>168</v>
      </c>
    </row>
    <row r="141" spans="2:7" ht="13">
      <c r="B141" s="2" t="s">
        <v>201</v>
      </c>
    </row>
    <row r="142" spans="2:7" ht="13">
      <c r="B142" s="2"/>
    </row>
    <row r="143" spans="2:7" ht="13">
      <c r="B143" s="2" t="s">
        <v>202</v>
      </c>
    </row>
    <row r="144" spans="2:7" ht="13">
      <c r="B144" s="20" t="s">
        <v>203</v>
      </c>
      <c r="C144" s="25" t="s">
        <v>204</v>
      </c>
      <c r="D144" s="2"/>
    </row>
    <row r="145" spans="2:7">
      <c r="B145" s="22" t="s">
        <v>168</v>
      </c>
      <c r="C145" s="32" t="s">
        <v>168</v>
      </c>
    </row>
    <row r="147" spans="2:7" ht="13">
      <c r="B147" s="20" t="s">
        <v>205</v>
      </c>
      <c r="C147" s="25" t="s">
        <v>204</v>
      </c>
    </row>
    <row r="148" spans="2:7">
      <c r="B148" s="22" t="s">
        <v>168</v>
      </c>
      <c r="C148" s="32" t="s">
        <v>168</v>
      </c>
    </row>
    <row r="150" spans="2:7" ht="13">
      <c r="B150" s="20" t="s">
        <v>206</v>
      </c>
      <c r="C150" s="25" t="s">
        <v>207</v>
      </c>
    </row>
    <row r="151" spans="2:7">
      <c r="B151" s="22" t="s">
        <v>168</v>
      </c>
      <c r="C151" s="32" t="s">
        <v>168</v>
      </c>
    </row>
    <row r="153" spans="2:7" ht="13">
      <c r="B153" s="26" t="s">
        <v>208</v>
      </c>
      <c r="C153" s="25" t="s">
        <v>207</v>
      </c>
    </row>
    <row r="154" spans="2:7">
      <c r="B154" s="23" t="s">
        <v>168</v>
      </c>
      <c r="C154" s="32" t="s">
        <v>168</v>
      </c>
    </row>
    <row r="156" spans="2:7" ht="13">
      <c r="B156" s="20" t="s">
        <v>209</v>
      </c>
      <c r="C156" s="25" t="s">
        <v>168</v>
      </c>
    </row>
    <row r="158" spans="2:7" ht="13">
      <c r="B158" s="20" t="s">
        <v>210</v>
      </c>
      <c r="C158" s="21">
        <v>46173</v>
      </c>
      <c r="D158" s="22"/>
      <c r="E158" s="23"/>
      <c r="F158" s="24"/>
    </row>
    <row r="159" spans="2:7" ht="13">
      <c r="B159" s="20" t="s">
        <v>196</v>
      </c>
      <c r="C159" s="25" t="s">
        <v>197</v>
      </c>
      <c r="D159" s="20" t="s">
        <v>198</v>
      </c>
      <c r="E159" s="26" t="s">
        <v>199</v>
      </c>
      <c r="F159" s="27" t="s">
        <v>200</v>
      </c>
      <c r="G159" s="14"/>
    </row>
    <row r="160" spans="2:7">
      <c r="B160" s="28" t="s">
        <v>168</v>
      </c>
      <c r="C160" s="29" t="s">
        <v>168</v>
      </c>
      <c r="D160" s="28" t="s">
        <v>168</v>
      </c>
      <c r="E160" s="30" t="s">
        <v>168</v>
      </c>
      <c r="F160" s="31" t="s">
        <v>168</v>
      </c>
    </row>
    <row r="161" spans="2:4" ht="13">
      <c r="B161" s="2" t="s">
        <v>201</v>
      </c>
    </row>
    <row r="162" spans="2:4" ht="13">
      <c r="B162" s="2"/>
    </row>
    <row r="163" spans="2:4" ht="13">
      <c r="B163" s="2" t="s">
        <v>202</v>
      </c>
    </row>
    <row r="164" spans="2:4" ht="13">
      <c r="B164" s="20" t="s">
        <v>203</v>
      </c>
      <c r="C164" s="25" t="s">
        <v>204</v>
      </c>
      <c r="D164" s="2"/>
    </row>
    <row r="165" spans="2:4">
      <c r="B165" s="22" t="s">
        <v>168</v>
      </c>
      <c r="C165" s="32" t="s">
        <v>168</v>
      </c>
    </row>
    <row r="167" spans="2:4" ht="13">
      <c r="B167" s="20" t="s">
        <v>205</v>
      </c>
      <c r="C167" s="25" t="s">
        <v>204</v>
      </c>
    </row>
    <row r="168" spans="2:4">
      <c r="B168" s="22" t="s">
        <v>168</v>
      </c>
      <c r="C168" s="32" t="s">
        <v>168</v>
      </c>
    </row>
    <row r="170" spans="2:4" ht="13">
      <c r="B170" s="20" t="s">
        <v>206</v>
      </c>
      <c r="C170" s="25" t="s">
        <v>207</v>
      </c>
    </row>
    <row r="171" spans="2:4">
      <c r="B171" s="22" t="s">
        <v>168</v>
      </c>
      <c r="C171" s="32" t="s">
        <v>168</v>
      </c>
    </row>
    <row r="173" spans="2:4" ht="13">
      <c r="B173" s="26" t="s">
        <v>208</v>
      </c>
      <c r="C173" s="25" t="s">
        <v>207</v>
      </c>
    </row>
    <row r="174" spans="2:4">
      <c r="B174" s="23" t="s">
        <v>168</v>
      </c>
      <c r="C174" s="32" t="s">
        <v>168</v>
      </c>
    </row>
    <row r="176" spans="2:4" ht="13">
      <c r="B176" s="20" t="s">
        <v>209</v>
      </c>
      <c r="C176" s="25" t="s">
        <v>168</v>
      </c>
    </row>
    <row r="179" spans="2:80" ht="13">
      <c r="B179" s="2" t="s">
        <v>211</v>
      </c>
    </row>
    <row r="181" spans="2:80" ht="13">
      <c r="B181" s="20" t="s">
        <v>196</v>
      </c>
      <c r="C181" s="25" t="s">
        <v>212</v>
      </c>
      <c r="D181" s="20" t="s">
        <v>213</v>
      </c>
      <c r="E181" s="20" t="s">
        <v>214</v>
      </c>
      <c r="F181" s="14"/>
    </row>
    <row r="182" spans="2:80">
      <c r="B182" s="22" t="s">
        <v>168</v>
      </c>
      <c r="C182" s="32" t="s">
        <v>168</v>
      </c>
      <c r="D182" s="22" t="s">
        <v>168</v>
      </c>
      <c r="E182" s="22" t="s">
        <v>168</v>
      </c>
    </row>
    <row r="185" spans="2:80" ht="13">
      <c r="B185" s="2" t="s">
        <v>215</v>
      </c>
      <c r="C185" s="12" t="s">
        <v>168</v>
      </c>
      <c r="D185" s="2"/>
      <c r="E185" s="2"/>
      <c r="F185" s="14"/>
      <c r="G185" s="14"/>
      <c r="H185" s="14"/>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row>
    <row r="187" spans="2:80" ht="13">
      <c r="B187" s="2" t="s">
        <v>216</v>
      </c>
    </row>
    <row r="189" spans="2:80" ht="13">
      <c r="B189" s="20" t="s">
        <v>217</v>
      </c>
      <c r="C189" s="25" t="s">
        <v>204</v>
      </c>
      <c r="D189" s="2"/>
    </row>
    <row r="190" spans="2:80">
      <c r="B190" s="22" t="s">
        <v>168</v>
      </c>
      <c r="C190" s="32" t="s">
        <v>168</v>
      </c>
    </row>
    <row r="193" spans="2:80" ht="13">
      <c r="B193" s="20" t="s">
        <v>218</v>
      </c>
      <c r="C193" s="25" t="s">
        <v>219</v>
      </c>
      <c r="D193" s="2"/>
    </row>
    <row r="194" spans="2:80">
      <c r="B194" s="22" t="s">
        <v>168</v>
      </c>
      <c r="C194" s="32" t="s">
        <v>168</v>
      </c>
    </row>
    <row r="197" spans="2:80" ht="13">
      <c r="B197" s="2" t="s">
        <v>220</v>
      </c>
    </row>
    <row r="200" spans="2:80" ht="13">
      <c r="B200" s="2" t="s">
        <v>221</v>
      </c>
    </row>
    <row r="202" spans="2:80" ht="13">
      <c r="B202" s="20" t="s">
        <v>196</v>
      </c>
      <c r="C202" s="25" t="s">
        <v>222</v>
      </c>
      <c r="D202" s="20" t="s">
        <v>212</v>
      </c>
      <c r="E202" s="20" t="s">
        <v>213</v>
      </c>
      <c r="F202" s="27" t="s">
        <v>214</v>
      </c>
      <c r="G202" s="14"/>
    </row>
    <row r="203" spans="2:80">
      <c r="B203" s="22" t="s">
        <v>168</v>
      </c>
      <c r="C203" s="32" t="s">
        <v>168</v>
      </c>
      <c r="D203" s="22" t="s">
        <v>168</v>
      </c>
      <c r="E203" s="22" t="s">
        <v>168</v>
      </c>
      <c r="F203" s="33" t="s">
        <v>168</v>
      </c>
    </row>
    <row r="206" spans="2:80" ht="13">
      <c r="B206" s="2" t="s">
        <v>215</v>
      </c>
      <c r="C206" s="12" t="s">
        <v>168</v>
      </c>
      <c r="D206" s="2"/>
      <c r="E206" s="2"/>
      <c r="F206" s="14"/>
      <c r="G206" s="14"/>
      <c r="H206" s="14"/>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row>
    <row r="208" spans="2:80" ht="13">
      <c r="B208" s="2" t="s">
        <v>216</v>
      </c>
    </row>
    <row r="210" spans="2:7" ht="13">
      <c r="B210" s="20" t="s">
        <v>217</v>
      </c>
      <c r="C210" s="25" t="s">
        <v>204</v>
      </c>
      <c r="D210" s="2"/>
    </row>
    <row r="211" spans="2:7">
      <c r="B211" s="22" t="s">
        <v>168</v>
      </c>
      <c r="C211" s="32" t="s">
        <v>168</v>
      </c>
    </row>
    <row r="214" spans="2:7" ht="13">
      <c r="B214" s="20" t="s">
        <v>218</v>
      </c>
      <c r="C214" s="25" t="s">
        <v>219</v>
      </c>
      <c r="D214" s="2"/>
    </row>
    <row r="215" spans="2:7">
      <c r="B215" s="22" t="s">
        <v>168</v>
      </c>
      <c r="C215" s="32" t="s">
        <v>168</v>
      </c>
    </row>
    <row r="218" spans="2:7" ht="13">
      <c r="B218" s="2" t="s">
        <v>220</v>
      </c>
    </row>
    <row r="221" spans="2:7" ht="13">
      <c r="B221" s="2" t="s">
        <v>223</v>
      </c>
    </row>
    <row r="222" spans="2:7" ht="13">
      <c r="B222" s="20" t="s">
        <v>196</v>
      </c>
      <c r="C222" s="25" t="s">
        <v>224</v>
      </c>
      <c r="D222" s="20" t="s">
        <v>225</v>
      </c>
      <c r="E222" s="20" t="s">
        <v>226</v>
      </c>
      <c r="F222" s="27" t="s">
        <v>227</v>
      </c>
      <c r="G222" s="14"/>
    </row>
    <row r="223" spans="2:7">
      <c r="B223" s="22" t="s">
        <v>168</v>
      </c>
      <c r="C223" s="32" t="s">
        <v>168</v>
      </c>
      <c r="D223" s="22" t="s">
        <v>168</v>
      </c>
      <c r="E223" s="22" t="s">
        <v>168</v>
      </c>
      <c r="F223" s="33" t="s">
        <v>168</v>
      </c>
    </row>
    <row r="224" spans="2:7">
      <c r="B224" s="1" t="s">
        <v>2576</v>
      </c>
    </row>
  </sheetData>
  <mergeCells count="4">
    <mergeCell ref="B1:E1"/>
    <mergeCell ref="C3:C7"/>
    <mergeCell ref="D3:D7"/>
    <mergeCell ref="B120:F120"/>
  </mergeCells>
  <hyperlinks>
    <hyperlink ref="A1" location="Index!A1" display="Index" xr:uid="{1A1D01BF-9AFC-45F6-B95C-4325B8EE62EE}"/>
  </hyperlink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4644E-85FD-475D-AC00-B0572049B94F}">
  <sheetPr codeName="Sheet108"/>
  <dimension ref="A1:CB356"/>
  <sheetViews>
    <sheetView workbookViewId="0"/>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9" width="1.54296875" style="1" bestFit="1" customWidth="1"/>
    <col min="10"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265" width="1.54296875" style="1" bestFit="1" customWidth="1"/>
    <col min="266"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521" width="1.54296875" style="1" bestFit="1" customWidth="1"/>
    <col min="522"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777" width="1.54296875" style="1" bestFit="1" customWidth="1"/>
    <col min="778"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033" width="1.54296875" style="1" bestFit="1" customWidth="1"/>
    <col min="1034"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289" width="1.54296875" style="1" bestFit="1" customWidth="1"/>
    <col min="1290"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545" width="1.54296875" style="1" bestFit="1" customWidth="1"/>
    <col min="1546"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1801" width="1.54296875" style="1" bestFit="1" customWidth="1"/>
    <col min="1802"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057" width="1.54296875" style="1" bestFit="1" customWidth="1"/>
    <col min="2058"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313" width="1.54296875" style="1" bestFit="1" customWidth="1"/>
    <col min="2314"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569" width="1.54296875" style="1" bestFit="1" customWidth="1"/>
    <col min="2570"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2825" width="1.54296875" style="1" bestFit="1" customWidth="1"/>
    <col min="2826"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081" width="1.54296875" style="1" bestFit="1" customWidth="1"/>
    <col min="3082"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337" width="1.54296875" style="1" bestFit="1" customWidth="1"/>
    <col min="3338"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593" width="1.54296875" style="1" bestFit="1" customWidth="1"/>
    <col min="3594"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3849" width="1.54296875" style="1" bestFit="1" customWidth="1"/>
    <col min="3850"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105" width="1.54296875" style="1" bestFit="1" customWidth="1"/>
    <col min="4106"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361" width="1.54296875" style="1" bestFit="1" customWidth="1"/>
    <col min="4362"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617" width="1.54296875" style="1" bestFit="1" customWidth="1"/>
    <col min="4618"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4873" width="1.54296875" style="1" bestFit="1" customWidth="1"/>
    <col min="4874"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129" width="1.54296875" style="1" bestFit="1" customWidth="1"/>
    <col min="5130"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385" width="1.54296875" style="1" bestFit="1" customWidth="1"/>
    <col min="5386"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641" width="1.54296875" style="1" bestFit="1" customWidth="1"/>
    <col min="5642"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5897" width="1.54296875" style="1" bestFit="1" customWidth="1"/>
    <col min="5898"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153" width="1.54296875" style="1" bestFit="1" customWidth="1"/>
    <col min="6154"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409" width="1.54296875" style="1" bestFit="1" customWidth="1"/>
    <col min="6410"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665" width="1.54296875" style="1" bestFit="1" customWidth="1"/>
    <col min="6666"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6921" width="1.54296875" style="1" bestFit="1" customWidth="1"/>
    <col min="6922"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177" width="1.54296875" style="1" bestFit="1" customWidth="1"/>
    <col min="7178"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433" width="1.54296875" style="1" bestFit="1" customWidth="1"/>
    <col min="7434"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689" width="1.54296875" style="1" bestFit="1" customWidth="1"/>
    <col min="7690"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7945" width="1.54296875" style="1" bestFit="1" customWidth="1"/>
    <col min="7946"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201" width="1.54296875" style="1" bestFit="1" customWidth="1"/>
    <col min="8202"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457" width="1.54296875" style="1" bestFit="1" customWidth="1"/>
    <col min="8458"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713" width="1.54296875" style="1" bestFit="1" customWidth="1"/>
    <col min="8714"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8969" width="1.54296875" style="1" bestFit="1" customWidth="1"/>
    <col min="8970"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225" width="1.54296875" style="1" bestFit="1" customWidth="1"/>
    <col min="9226"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481" width="1.54296875" style="1" bestFit="1" customWidth="1"/>
    <col min="9482"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737" width="1.54296875" style="1" bestFit="1" customWidth="1"/>
    <col min="9738"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9993" width="1.54296875" style="1" bestFit="1" customWidth="1"/>
    <col min="9994"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249" width="1.54296875" style="1" bestFit="1" customWidth="1"/>
    <col min="10250"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505" width="1.54296875" style="1" bestFit="1" customWidth="1"/>
    <col min="10506"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0761" width="1.54296875" style="1" bestFit="1" customWidth="1"/>
    <col min="10762"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017" width="1.54296875" style="1" bestFit="1" customWidth="1"/>
    <col min="11018"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273" width="1.54296875" style="1" bestFit="1" customWidth="1"/>
    <col min="11274"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529" width="1.54296875" style="1" bestFit="1" customWidth="1"/>
    <col min="11530"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1785" width="1.54296875" style="1" bestFit="1" customWidth="1"/>
    <col min="11786"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041" width="1.54296875" style="1" bestFit="1" customWidth="1"/>
    <col min="12042"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297" width="1.54296875" style="1" bestFit="1" customWidth="1"/>
    <col min="12298"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553" width="1.54296875" style="1" bestFit="1" customWidth="1"/>
    <col min="12554"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2809" width="1.54296875" style="1" bestFit="1" customWidth="1"/>
    <col min="12810"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065" width="1.54296875" style="1" bestFit="1" customWidth="1"/>
    <col min="13066"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321" width="1.54296875" style="1" bestFit="1" customWidth="1"/>
    <col min="13322"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577" width="1.54296875" style="1" bestFit="1" customWidth="1"/>
    <col min="13578"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3833" width="1.54296875" style="1" bestFit="1" customWidth="1"/>
    <col min="13834"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089" width="1.54296875" style="1" bestFit="1" customWidth="1"/>
    <col min="14090"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345" width="1.54296875" style="1" bestFit="1" customWidth="1"/>
    <col min="14346"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601" width="1.54296875" style="1" bestFit="1" customWidth="1"/>
    <col min="14602"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4857" width="1.54296875" style="1" bestFit="1" customWidth="1"/>
    <col min="14858"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113" width="1.54296875" style="1" bestFit="1" customWidth="1"/>
    <col min="15114"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369" width="1.54296875" style="1" bestFit="1" customWidth="1"/>
    <col min="15370"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625" width="1.54296875" style="1" bestFit="1" customWidth="1"/>
    <col min="15626"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5881" width="1.54296875" style="1" bestFit="1" customWidth="1"/>
    <col min="15882"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137" width="1.54296875" style="1" bestFit="1" customWidth="1"/>
    <col min="16138" max="16384" width="8.7265625" style="1"/>
  </cols>
  <sheetData>
    <row r="1" spans="1:9" ht="13">
      <c r="A1" s="3" t="s">
        <v>0</v>
      </c>
      <c r="B1" s="276" t="s">
        <v>81</v>
      </c>
      <c r="C1" s="276"/>
      <c r="D1" s="276"/>
      <c r="E1" s="276"/>
    </row>
    <row r="3" spans="1:9" ht="14.5">
      <c r="B3" s="5" t="s">
        <v>1243</v>
      </c>
      <c r="C3" s="277"/>
      <c r="D3" s="278"/>
      <c r="E3" s="6"/>
    </row>
    <row r="4" spans="1:9" ht="14.5">
      <c r="B4" s="7" t="s">
        <v>1244</v>
      </c>
      <c r="C4" s="277"/>
      <c r="D4" s="278"/>
      <c r="E4" s="6"/>
    </row>
    <row r="5" spans="1:9" ht="14.5">
      <c r="B5" s="7" t="s">
        <v>140</v>
      </c>
      <c r="C5" s="277"/>
      <c r="D5" s="278"/>
      <c r="E5" s="6"/>
    </row>
    <row r="6" spans="1:9" ht="14.5">
      <c r="B6" s="7" t="s">
        <v>516</v>
      </c>
      <c r="C6" s="277"/>
      <c r="D6" s="278"/>
      <c r="E6" s="6"/>
    </row>
    <row r="7" spans="1:9" ht="29">
      <c r="B7" s="7" t="s">
        <v>1245</v>
      </c>
      <c r="C7" s="277"/>
      <c r="D7" s="278"/>
      <c r="E7" s="6"/>
    </row>
    <row r="8" spans="1:9" ht="29">
      <c r="B8" s="7" t="s">
        <v>143</v>
      </c>
      <c r="C8" s="8" t="s">
        <v>144</v>
      </c>
      <c r="D8" s="8" t="s">
        <v>145</v>
      </c>
      <c r="E8" s="6"/>
    </row>
    <row r="10" spans="1:9">
      <c r="B10" s="1" t="s">
        <v>3001</v>
      </c>
    </row>
    <row r="12" spans="1:9" ht="13">
      <c r="B12" s="9" t="s">
        <v>146</v>
      </c>
      <c r="C12" s="10" t="s">
        <v>147</v>
      </c>
      <c r="D12" s="9" t="s">
        <v>3981</v>
      </c>
      <c r="E12" s="9" t="s">
        <v>149</v>
      </c>
      <c r="F12" s="13" t="s">
        <v>156</v>
      </c>
      <c r="G12" s="13" t="s">
        <v>157</v>
      </c>
      <c r="H12" s="13" t="s">
        <v>158</v>
      </c>
      <c r="I12" s="2" t="s">
        <v>159</v>
      </c>
    </row>
    <row r="13" spans="1:9" ht="13">
      <c r="B13" s="2" t="s">
        <v>160</v>
      </c>
    </row>
    <row r="14" spans="1:9" ht="13">
      <c r="B14" s="2" t="s">
        <v>150</v>
      </c>
    </row>
    <row r="15" spans="1:9">
      <c r="B15" s="1" t="s">
        <v>63</v>
      </c>
      <c r="C15" s="11" t="s">
        <v>151</v>
      </c>
      <c r="D15" s="1" t="s">
        <v>152</v>
      </c>
      <c r="E15" s="1" t="s">
        <v>230</v>
      </c>
      <c r="F15" s="4">
        <v>138600000</v>
      </c>
      <c r="G15" s="4">
        <v>20914.740000000002</v>
      </c>
      <c r="H15" s="4">
        <v>4.09</v>
      </c>
    </row>
    <row r="16" spans="1:9">
      <c r="B16" s="1" t="s">
        <v>2829</v>
      </c>
      <c r="C16" s="11" t="s">
        <v>151</v>
      </c>
      <c r="D16" s="1" t="s">
        <v>442</v>
      </c>
      <c r="E16" s="1" t="s">
        <v>615</v>
      </c>
      <c r="F16" s="4">
        <v>1518852</v>
      </c>
      <c r="G16" s="4">
        <v>20067.07</v>
      </c>
      <c r="H16" s="4">
        <v>3.92</v>
      </c>
    </row>
    <row r="17" spans="2:8">
      <c r="B17" s="1" t="s">
        <v>3026</v>
      </c>
      <c r="C17" s="11" t="s">
        <v>151</v>
      </c>
      <c r="D17" s="1" t="s">
        <v>430</v>
      </c>
      <c r="E17" s="1" t="s">
        <v>453</v>
      </c>
      <c r="F17" s="4">
        <v>2592028</v>
      </c>
      <c r="G17" s="4">
        <v>19298.939999999999</v>
      </c>
      <c r="H17" s="4">
        <v>3.77</v>
      </c>
    </row>
    <row r="18" spans="2:8">
      <c r="B18" s="1" t="s">
        <v>2830</v>
      </c>
      <c r="C18" s="11" t="s">
        <v>151</v>
      </c>
      <c r="D18" s="1" t="s">
        <v>430</v>
      </c>
      <c r="E18" s="1" t="s">
        <v>431</v>
      </c>
      <c r="F18" s="4">
        <v>1138175</v>
      </c>
      <c r="G18" s="4">
        <v>14300.03</v>
      </c>
      <c r="H18" s="4">
        <v>2.8</v>
      </c>
    </row>
    <row r="19" spans="2:8">
      <c r="B19" s="1" t="s">
        <v>3128</v>
      </c>
      <c r="C19" s="11" t="s">
        <v>151</v>
      </c>
      <c r="D19" s="1" t="s">
        <v>435</v>
      </c>
      <c r="E19" s="1" t="s">
        <v>733</v>
      </c>
      <c r="F19" s="4">
        <v>740551</v>
      </c>
      <c r="G19" s="4">
        <v>13544.68</v>
      </c>
      <c r="H19" s="4">
        <v>2.65</v>
      </c>
    </row>
    <row r="20" spans="2:8">
      <c r="B20" s="1" t="s">
        <v>3224</v>
      </c>
      <c r="C20" s="11" t="s">
        <v>151</v>
      </c>
      <c r="D20" s="1" t="s">
        <v>430</v>
      </c>
      <c r="E20" s="1" t="s">
        <v>903</v>
      </c>
      <c r="F20" s="4">
        <v>991900</v>
      </c>
      <c r="G20" s="4">
        <v>12761.79</v>
      </c>
      <c r="H20" s="4">
        <v>2.5</v>
      </c>
    </row>
    <row r="21" spans="2:8">
      <c r="B21" s="1" t="s">
        <v>874</v>
      </c>
      <c r="C21" s="11" t="s">
        <v>151</v>
      </c>
      <c r="D21" s="1" t="s">
        <v>430</v>
      </c>
      <c r="E21" s="1" t="s">
        <v>875</v>
      </c>
      <c r="F21" s="4">
        <v>857250</v>
      </c>
      <c r="G21" s="4">
        <v>8267.32</v>
      </c>
      <c r="H21" s="4">
        <v>1.62</v>
      </c>
    </row>
    <row r="22" spans="2:8">
      <c r="B22" s="1" t="s">
        <v>3030</v>
      </c>
      <c r="C22" s="11" t="s">
        <v>151</v>
      </c>
      <c r="D22" s="1" t="s">
        <v>430</v>
      </c>
      <c r="E22" s="1" t="s">
        <v>469</v>
      </c>
      <c r="F22" s="4">
        <v>2835132</v>
      </c>
      <c r="G22" s="4">
        <v>8192.11</v>
      </c>
      <c r="H22" s="4">
        <v>1.6</v>
      </c>
    </row>
    <row r="23" spans="2:8">
      <c r="B23" s="1" t="s">
        <v>3180</v>
      </c>
      <c r="C23" s="11" t="s">
        <v>151</v>
      </c>
      <c r="D23" s="1" t="s">
        <v>446</v>
      </c>
      <c r="E23" s="1" t="s">
        <v>807</v>
      </c>
      <c r="F23" s="4">
        <v>1912800</v>
      </c>
      <c r="G23" s="4">
        <v>7534.52</v>
      </c>
      <c r="H23" s="4">
        <v>1.47</v>
      </c>
    </row>
    <row r="24" spans="2:8">
      <c r="B24" s="1" t="s">
        <v>3376</v>
      </c>
      <c r="C24" s="11" t="s">
        <v>151</v>
      </c>
      <c r="D24" s="1" t="s">
        <v>863</v>
      </c>
      <c r="E24" s="1" t="s">
        <v>1248</v>
      </c>
      <c r="F24" s="4">
        <v>8929722</v>
      </c>
      <c r="G24" s="4">
        <v>7456.32</v>
      </c>
      <c r="H24" s="4">
        <v>1.46</v>
      </c>
    </row>
    <row r="25" spans="2:8">
      <c r="B25" s="1" t="s">
        <v>2813</v>
      </c>
      <c r="C25" s="11" t="s">
        <v>151</v>
      </c>
      <c r="D25" s="1" t="s">
        <v>430</v>
      </c>
      <c r="E25" s="1" t="s">
        <v>434</v>
      </c>
      <c r="F25" s="4">
        <v>1846000</v>
      </c>
      <c r="G25" s="4">
        <v>7092.33</v>
      </c>
      <c r="H25" s="4">
        <v>1.39</v>
      </c>
    </row>
    <row r="26" spans="2:8">
      <c r="B26" s="1" t="s">
        <v>3129</v>
      </c>
      <c r="C26" s="11" t="s">
        <v>151</v>
      </c>
      <c r="D26" s="1" t="s">
        <v>479</v>
      </c>
      <c r="E26" s="1" t="s">
        <v>734</v>
      </c>
      <c r="F26" s="4">
        <v>172473</v>
      </c>
      <c r="G26" s="4">
        <v>7030.86</v>
      </c>
      <c r="H26" s="4">
        <v>1.37</v>
      </c>
    </row>
    <row r="27" spans="2:8">
      <c r="B27" s="1" t="s">
        <v>2822</v>
      </c>
      <c r="C27" s="11" t="s">
        <v>151</v>
      </c>
      <c r="D27" s="1" t="s">
        <v>552</v>
      </c>
      <c r="E27" s="1" t="s">
        <v>619</v>
      </c>
      <c r="F27" s="4">
        <v>369400</v>
      </c>
      <c r="G27" s="4">
        <v>6666.19</v>
      </c>
      <c r="H27" s="4">
        <v>1.3</v>
      </c>
    </row>
    <row r="28" spans="2:8">
      <c r="B28" s="1" t="s">
        <v>3216</v>
      </c>
      <c r="C28" s="11" t="s">
        <v>151</v>
      </c>
      <c r="D28" s="1" t="s">
        <v>497</v>
      </c>
      <c r="E28" s="1" t="s">
        <v>860</v>
      </c>
      <c r="F28" s="4">
        <v>109622</v>
      </c>
      <c r="G28" s="4">
        <v>6446.87</v>
      </c>
      <c r="H28" s="4">
        <v>1.26</v>
      </c>
    </row>
    <row r="29" spans="2:8">
      <c r="B29" s="1" t="s">
        <v>3042</v>
      </c>
      <c r="C29" s="11" t="s">
        <v>151</v>
      </c>
      <c r="D29" s="1" t="s">
        <v>491</v>
      </c>
      <c r="E29" s="1" t="s">
        <v>492</v>
      </c>
      <c r="F29" s="4">
        <v>370452</v>
      </c>
      <c r="G29" s="4">
        <v>6306.95</v>
      </c>
      <c r="H29" s="4">
        <v>1.23</v>
      </c>
    </row>
    <row r="30" spans="2:8">
      <c r="B30" s="1" t="s">
        <v>3102</v>
      </c>
      <c r="C30" s="11" t="s">
        <v>151</v>
      </c>
      <c r="D30" s="1" t="s">
        <v>499</v>
      </c>
      <c r="E30" s="1" t="s">
        <v>690</v>
      </c>
      <c r="F30" s="4">
        <v>2898500</v>
      </c>
      <c r="G30" s="4">
        <v>6029.46</v>
      </c>
      <c r="H30" s="4">
        <v>1.18</v>
      </c>
    </row>
    <row r="31" spans="2:8">
      <c r="B31" s="1" t="s">
        <v>3103</v>
      </c>
      <c r="C31" s="11" t="s">
        <v>151</v>
      </c>
      <c r="D31" s="1" t="s">
        <v>499</v>
      </c>
      <c r="E31" s="1" t="s">
        <v>693</v>
      </c>
      <c r="F31" s="4">
        <v>455000</v>
      </c>
      <c r="G31" s="4">
        <v>5492.76</v>
      </c>
      <c r="H31" s="4">
        <v>1.07</v>
      </c>
    </row>
    <row r="32" spans="2:8">
      <c r="B32" s="1" t="s">
        <v>3227</v>
      </c>
      <c r="C32" s="11" t="s">
        <v>151</v>
      </c>
      <c r="D32" s="1" t="s">
        <v>430</v>
      </c>
      <c r="E32" s="1" t="s">
        <v>906</v>
      </c>
      <c r="F32" s="4">
        <v>1513083</v>
      </c>
      <c r="G32" s="4">
        <v>5220.1400000000003</v>
      </c>
      <c r="H32" s="4">
        <v>1.02</v>
      </c>
    </row>
    <row r="33" spans="2:8">
      <c r="B33" s="1" t="s">
        <v>3377</v>
      </c>
      <c r="C33" s="11" t="s">
        <v>151</v>
      </c>
      <c r="D33" s="1" t="s">
        <v>559</v>
      </c>
      <c r="E33" s="1" t="s">
        <v>1249</v>
      </c>
      <c r="F33" s="4">
        <v>1075777</v>
      </c>
      <c r="G33" s="4">
        <v>5207.84</v>
      </c>
      <c r="H33" s="4">
        <v>1.02</v>
      </c>
    </row>
    <row r="34" spans="2:8">
      <c r="B34" s="1" t="s">
        <v>3023</v>
      </c>
      <c r="C34" s="11" t="s">
        <v>151</v>
      </c>
      <c r="D34" s="1" t="s">
        <v>444</v>
      </c>
      <c r="E34" s="1" t="s">
        <v>445</v>
      </c>
      <c r="F34" s="4">
        <v>1340000</v>
      </c>
      <c r="G34" s="4">
        <v>5184.46</v>
      </c>
      <c r="H34" s="4">
        <v>1.01</v>
      </c>
    </row>
    <row r="35" spans="2:8">
      <c r="B35" s="1" t="s">
        <v>2803</v>
      </c>
      <c r="C35" s="11" t="s">
        <v>151</v>
      </c>
      <c r="D35" s="1" t="s">
        <v>444</v>
      </c>
      <c r="E35" s="1" t="s">
        <v>468</v>
      </c>
      <c r="F35" s="4">
        <v>2060000</v>
      </c>
      <c r="G35" s="4">
        <v>5013.42</v>
      </c>
      <c r="H35" s="4">
        <v>0.98</v>
      </c>
    </row>
    <row r="36" spans="2:8">
      <c r="B36" s="1" t="s">
        <v>3043</v>
      </c>
      <c r="C36" s="11" t="s">
        <v>151</v>
      </c>
      <c r="D36" s="1" t="s">
        <v>444</v>
      </c>
      <c r="E36" s="1" t="s">
        <v>493</v>
      </c>
      <c r="F36" s="4">
        <v>330932</v>
      </c>
      <c r="G36" s="4">
        <v>5007.99</v>
      </c>
      <c r="H36" s="4">
        <v>0.98</v>
      </c>
    </row>
    <row r="37" spans="2:8">
      <c r="B37" s="1" t="s">
        <v>3176</v>
      </c>
      <c r="C37" s="11" t="s">
        <v>151</v>
      </c>
      <c r="D37" s="1" t="s">
        <v>446</v>
      </c>
      <c r="E37" s="1" t="s">
        <v>803</v>
      </c>
      <c r="F37" s="4">
        <v>157000</v>
      </c>
      <c r="G37" s="4">
        <v>4781.59</v>
      </c>
      <c r="H37" s="4">
        <v>0.94</v>
      </c>
    </row>
    <row r="38" spans="2:8">
      <c r="B38" s="1" t="s">
        <v>3100</v>
      </c>
      <c r="C38" s="11" t="s">
        <v>151</v>
      </c>
      <c r="D38" s="1" t="s">
        <v>554</v>
      </c>
      <c r="E38" s="1" t="s">
        <v>688</v>
      </c>
      <c r="F38" s="4">
        <v>40300</v>
      </c>
      <c r="G38" s="4">
        <v>4627.25</v>
      </c>
      <c r="H38" s="4">
        <v>0.9</v>
      </c>
    </row>
    <row r="39" spans="2:8">
      <c r="B39" s="1" t="s">
        <v>3024</v>
      </c>
      <c r="C39" s="11" t="s">
        <v>151</v>
      </c>
      <c r="D39" s="1" t="s">
        <v>446</v>
      </c>
      <c r="E39" s="1" t="s">
        <v>447</v>
      </c>
      <c r="F39" s="4">
        <v>93800</v>
      </c>
      <c r="G39" s="4">
        <v>4599.01</v>
      </c>
      <c r="H39" s="4">
        <v>0.9</v>
      </c>
    </row>
    <row r="40" spans="2:8">
      <c r="B40" s="1" t="s">
        <v>125</v>
      </c>
      <c r="C40" s="11" t="s">
        <v>151</v>
      </c>
      <c r="D40" s="1" t="s">
        <v>152</v>
      </c>
      <c r="E40" s="1" t="s">
        <v>153</v>
      </c>
      <c r="F40" s="4">
        <v>18000000</v>
      </c>
      <c r="G40" s="4">
        <v>4554</v>
      </c>
      <c r="H40" s="4">
        <v>0.89</v>
      </c>
    </row>
    <row r="41" spans="2:8">
      <c r="B41" s="1" t="s">
        <v>3020</v>
      </c>
      <c r="C41" s="11" t="s">
        <v>151</v>
      </c>
      <c r="D41" s="1" t="s">
        <v>435</v>
      </c>
      <c r="E41" s="1" t="s">
        <v>436</v>
      </c>
      <c r="F41" s="4">
        <v>983200</v>
      </c>
      <c r="G41" s="4">
        <v>4346.24</v>
      </c>
      <c r="H41" s="4">
        <v>0.85</v>
      </c>
    </row>
    <row r="42" spans="2:8">
      <c r="B42" s="1" t="s">
        <v>3253</v>
      </c>
      <c r="C42" s="11" t="s">
        <v>151</v>
      </c>
      <c r="D42" s="1" t="s">
        <v>559</v>
      </c>
      <c r="E42" s="1" t="s">
        <v>958</v>
      </c>
      <c r="F42" s="4">
        <v>267876</v>
      </c>
      <c r="G42" s="4">
        <v>4305.84</v>
      </c>
      <c r="H42" s="4">
        <v>0.84</v>
      </c>
    </row>
    <row r="43" spans="2:8">
      <c r="B43" s="1" t="s">
        <v>3031</v>
      </c>
      <c r="C43" s="11" t="s">
        <v>151</v>
      </c>
      <c r="D43" s="1" t="s">
        <v>470</v>
      </c>
      <c r="E43" s="1" t="s">
        <v>471</v>
      </c>
      <c r="F43" s="4">
        <v>366144</v>
      </c>
      <c r="G43" s="4">
        <v>4250.57</v>
      </c>
      <c r="H43" s="4">
        <v>0.83</v>
      </c>
    </row>
    <row r="44" spans="2:8">
      <c r="B44" s="1" t="s">
        <v>920</v>
      </c>
      <c r="C44" s="11" t="s">
        <v>151</v>
      </c>
      <c r="D44" s="1" t="s">
        <v>430</v>
      </c>
      <c r="E44" s="1" t="s">
        <v>921</v>
      </c>
      <c r="F44" s="4">
        <v>1575000</v>
      </c>
      <c r="G44" s="4">
        <v>4228.88</v>
      </c>
      <c r="H44" s="4">
        <v>0.83</v>
      </c>
    </row>
    <row r="45" spans="2:8">
      <c r="B45" s="1" t="s">
        <v>3147</v>
      </c>
      <c r="C45" s="11" t="s">
        <v>151</v>
      </c>
      <c r="D45" s="1" t="s">
        <v>559</v>
      </c>
      <c r="E45" s="1" t="s">
        <v>755</v>
      </c>
      <c r="F45" s="4">
        <v>577939</v>
      </c>
      <c r="G45" s="4">
        <v>4209.42</v>
      </c>
      <c r="H45" s="4">
        <v>0.82</v>
      </c>
    </row>
    <row r="46" spans="2:8">
      <c r="B46" s="1" t="s">
        <v>2828</v>
      </c>
      <c r="C46" s="11" t="s">
        <v>151</v>
      </c>
      <c r="D46" s="1" t="s">
        <v>456</v>
      </c>
      <c r="E46" s="1" t="s">
        <v>457</v>
      </c>
      <c r="F46" s="4">
        <v>1665975</v>
      </c>
      <c r="G46" s="4">
        <v>4174.6000000000004</v>
      </c>
      <c r="H46" s="4">
        <v>0.82</v>
      </c>
    </row>
    <row r="47" spans="2:8">
      <c r="B47" s="1" t="s">
        <v>3262</v>
      </c>
      <c r="C47" s="11" t="s">
        <v>151</v>
      </c>
      <c r="D47" s="1" t="s">
        <v>564</v>
      </c>
      <c r="E47" s="1" t="s">
        <v>981</v>
      </c>
      <c r="F47" s="4">
        <v>499000</v>
      </c>
      <c r="G47" s="4">
        <v>4100.28</v>
      </c>
      <c r="H47" s="4">
        <v>0.8</v>
      </c>
    </row>
    <row r="48" spans="2:8">
      <c r="B48" s="1" t="s">
        <v>3285</v>
      </c>
      <c r="C48" s="11" t="s">
        <v>151</v>
      </c>
      <c r="D48" s="1" t="s">
        <v>461</v>
      </c>
      <c r="E48" s="1" t="s">
        <v>1020</v>
      </c>
      <c r="F48" s="4">
        <v>80700</v>
      </c>
      <c r="G48" s="4">
        <v>4021.04</v>
      </c>
      <c r="H48" s="4">
        <v>0.79</v>
      </c>
    </row>
    <row r="49" spans="2:8">
      <c r="B49" s="1" t="s">
        <v>3048</v>
      </c>
      <c r="C49" s="11" t="s">
        <v>151</v>
      </c>
      <c r="D49" s="1" t="s">
        <v>483</v>
      </c>
      <c r="E49" s="1" t="s">
        <v>528</v>
      </c>
      <c r="F49" s="4">
        <v>194908</v>
      </c>
      <c r="G49" s="4">
        <v>3959.36</v>
      </c>
      <c r="H49" s="4">
        <v>0.77</v>
      </c>
    </row>
    <row r="50" spans="2:8">
      <c r="B50" s="1" t="s">
        <v>3217</v>
      </c>
      <c r="C50" s="11" t="s">
        <v>151</v>
      </c>
      <c r="D50" s="1" t="s">
        <v>863</v>
      </c>
      <c r="E50" s="1" t="s">
        <v>864</v>
      </c>
      <c r="F50" s="4">
        <v>235000</v>
      </c>
      <c r="G50" s="4">
        <v>3933.9</v>
      </c>
      <c r="H50" s="4">
        <v>0.77</v>
      </c>
    </row>
    <row r="51" spans="2:8">
      <c r="B51" s="1" t="s">
        <v>3033</v>
      </c>
      <c r="C51" s="11" t="s">
        <v>151</v>
      </c>
      <c r="D51" s="1" t="s">
        <v>473</v>
      </c>
      <c r="E51" s="1" t="s">
        <v>474</v>
      </c>
      <c r="F51" s="4">
        <v>1075050</v>
      </c>
      <c r="G51" s="4">
        <v>3790.63</v>
      </c>
      <c r="H51" s="4">
        <v>0.74</v>
      </c>
    </row>
    <row r="52" spans="2:8">
      <c r="B52" s="1" t="s">
        <v>1250</v>
      </c>
      <c r="C52" s="11" t="s">
        <v>151</v>
      </c>
      <c r="D52" s="1" t="s">
        <v>537</v>
      </c>
      <c r="E52" s="1" t="s">
        <v>1251</v>
      </c>
      <c r="F52" s="4">
        <v>2223365</v>
      </c>
      <c r="G52" s="4">
        <v>3743.26</v>
      </c>
      <c r="H52" s="4">
        <v>0.73</v>
      </c>
    </row>
    <row r="53" spans="2:8">
      <c r="B53" s="1" t="s">
        <v>2797</v>
      </c>
      <c r="C53" s="11" t="s">
        <v>151</v>
      </c>
      <c r="D53" s="1" t="s">
        <v>559</v>
      </c>
      <c r="E53" s="1" t="s">
        <v>637</v>
      </c>
      <c r="F53" s="4">
        <v>45449</v>
      </c>
      <c r="G53" s="4">
        <v>3716.14</v>
      </c>
      <c r="H53" s="4">
        <v>0.73</v>
      </c>
    </row>
    <row r="54" spans="2:8">
      <c r="B54" s="1" t="s">
        <v>1252</v>
      </c>
      <c r="C54" s="11" t="s">
        <v>151</v>
      </c>
      <c r="D54" s="1" t="s">
        <v>479</v>
      </c>
      <c r="E54" s="1" t="s">
        <v>1253</v>
      </c>
      <c r="F54" s="4">
        <v>1072635</v>
      </c>
      <c r="G54" s="4">
        <v>3636.77</v>
      </c>
      <c r="H54" s="4">
        <v>0.71</v>
      </c>
    </row>
    <row r="55" spans="2:8">
      <c r="B55" s="1" t="s">
        <v>3214</v>
      </c>
      <c r="C55" s="11" t="s">
        <v>151</v>
      </c>
      <c r="D55" s="1" t="s">
        <v>432</v>
      </c>
      <c r="E55" s="1" t="s">
        <v>858</v>
      </c>
      <c r="F55" s="4">
        <v>1205268</v>
      </c>
      <c r="G55" s="4">
        <v>3454.3</v>
      </c>
      <c r="H55" s="4">
        <v>0.68</v>
      </c>
    </row>
    <row r="56" spans="2:8">
      <c r="B56" s="1" t="s">
        <v>522</v>
      </c>
      <c r="C56" s="11" t="s">
        <v>151</v>
      </c>
      <c r="D56" s="1" t="s">
        <v>523</v>
      </c>
      <c r="E56" s="1" t="s">
        <v>524</v>
      </c>
      <c r="F56" s="4">
        <v>191462</v>
      </c>
      <c r="G56" s="4">
        <v>3381.22</v>
      </c>
      <c r="H56" s="4">
        <v>0.66</v>
      </c>
    </row>
    <row r="57" spans="2:8">
      <c r="B57" s="1" t="s">
        <v>943</v>
      </c>
      <c r="C57" s="11" t="s">
        <v>151</v>
      </c>
      <c r="D57" s="1" t="s">
        <v>432</v>
      </c>
      <c r="E57" s="1" t="s">
        <v>944</v>
      </c>
      <c r="F57" s="4">
        <v>1073729</v>
      </c>
      <c r="G57" s="4">
        <v>3284.54</v>
      </c>
      <c r="H57" s="4">
        <v>0.64</v>
      </c>
    </row>
    <row r="58" spans="2:8">
      <c r="B58" s="1" t="s">
        <v>3017</v>
      </c>
      <c r="C58" s="11" t="s">
        <v>151</v>
      </c>
      <c r="D58" s="1" t="s">
        <v>1115</v>
      </c>
      <c r="E58" s="1" t="s">
        <v>1116</v>
      </c>
      <c r="F58" s="4">
        <v>3030410</v>
      </c>
      <c r="G58" s="4">
        <v>3234.05</v>
      </c>
      <c r="H58" s="4">
        <v>0.63</v>
      </c>
    </row>
    <row r="59" spans="2:8">
      <c r="B59" s="1" t="s">
        <v>3346</v>
      </c>
      <c r="C59" s="11" t="s">
        <v>151</v>
      </c>
      <c r="D59" s="1" t="s">
        <v>432</v>
      </c>
      <c r="E59" s="1" t="s">
        <v>1148</v>
      </c>
      <c r="F59" s="4">
        <v>352500</v>
      </c>
      <c r="G59" s="4">
        <v>3201.58</v>
      </c>
      <c r="H59" s="4">
        <v>0.63</v>
      </c>
    </row>
    <row r="60" spans="2:8">
      <c r="B60" s="1" t="s">
        <v>2800</v>
      </c>
      <c r="C60" s="11" t="s">
        <v>151</v>
      </c>
      <c r="D60" s="1" t="s">
        <v>489</v>
      </c>
      <c r="E60" s="1" t="s">
        <v>629</v>
      </c>
      <c r="F60" s="4">
        <v>180000</v>
      </c>
      <c r="G60" s="4">
        <v>3172.86</v>
      </c>
      <c r="H60" s="4">
        <v>0.62</v>
      </c>
    </row>
    <row r="61" spans="2:8">
      <c r="B61" s="1" t="s">
        <v>3270</v>
      </c>
      <c r="C61" s="11" t="s">
        <v>151</v>
      </c>
      <c r="D61" s="1" t="s">
        <v>863</v>
      </c>
      <c r="E61" s="1" t="s">
        <v>1001</v>
      </c>
      <c r="F61" s="4">
        <v>173000</v>
      </c>
      <c r="G61" s="4">
        <v>3100.51</v>
      </c>
      <c r="H61" s="4">
        <v>0.61</v>
      </c>
    </row>
    <row r="62" spans="2:8">
      <c r="B62" s="1" t="s">
        <v>3342</v>
      </c>
      <c r="C62" s="11" t="s">
        <v>151</v>
      </c>
      <c r="D62" s="1" t="s">
        <v>491</v>
      </c>
      <c r="E62" s="1" t="s">
        <v>1129</v>
      </c>
      <c r="F62" s="4">
        <v>2102487</v>
      </c>
      <c r="G62" s="4">
        <v>3038.3</v>
      </c>
      <c r="H62" s="4">
        <v>0.59</v>
      </c>
    </row>
    <row r="63" spans="2:8">
      <c r="B63" s="1" t="s">
        <v>3101</v>
      </c>
      <c r="C63" s="11" t="s">
        <v>151</v>
      </c>
      <c r="D63" s="1" t="s">
        <v>554</v>
      </c>
      <c r="E63" s="1" t="s">
        <v>689</v>
      </c>
      <c r="F63" s="4">
        <v>663748</v>
      </c>
      <c r="G63" s="4">
        <v>2972.6</v>
      </c>
      <c r="H63" s="4">
        <v>0.57999999999999996</v>
      </c>
    </row>
    <row r="64" spans="2:8">
      <c r="B64" s="1" t="s">
        <v>3326</v>
      </c>
      <c r="C64" s="11" t="s">
        <v>151</v>
      </c>
      <c r="D64" s="1" t="s">
        <v>470</v>
      </c>
      <c r="E64" s="1" t="s">
        <v>1106</v>
      </c>
      <c r="F64" s="4">
        <v>198000</v>
      </c>
      <c r="G64" s="4">
        <v>2938.12</v>
      </c>
      <c r="H64" s="4">
        <v>0.56999999999999995</v>
      </c>
    </row>
    <row r="65" spans="2:8">
      <c r="B65" s="1" t="s">
        <v>2794</v>
      </c>
      <c r="C65" s="11" t="s">
        <v>151</v>
      </c>
      <c r="D65" s="1" t="s">
        <v>483</v>
      </c>
      <c r="E65" s="1" t="s">
        <v>638</v>
      </c>
      <c r="F65" s="4">
        <v>155000</v>
      </c>
      <c r="G65" s="4">
        <v>2788.76</v>
      </c>
      <c r="H65" s="4">
        <v>0.55000000000000004</v>
      </c>
    </row>
    <row r="66" spans="2:8">
      <c r="B66" s="1" t="s">
        <v>2799</v>
      </c>
      <c r="C66" s="11" t="s">
        <v>151</v>
      </c>
      <c r="D66" s="1" t="s">
        <v>470</v>
      </c>
      <c r="E66" s="1" t="s">
        <v>481</v>
      </c>
      <c r="F66" s="4">
        <v>123425</v>
      </c>
      <c r="G66" s="4">
        <v>2788.05</v>
      </c>
      <c r="H66" s="4">
        <v>0.55000000000000004</v>
      </c>
    </row>
    <row r="67" spans="2:8">
      <c r="B67" s="1" t="s">
        <v>3022</v>
      </c>
      <c r="C67" s="11" t="s">
        <v>151</v>
      </c>
      <c r="D67" s="1" t="s">
        <v>442</v>
      </c>
      <c r="E67" s="1" t="s">
        <v>443</v>
      </c>
      <c r="F67" s="4">
        <v>925000</v>
      </c>
      <c r="G67" s="4">
        <v>2757.43</v>
      </c>
      <c r="H67" s="4">
        <v>0.54</v>
      </c>
    </row>
    <row r="68" spans="2:8">
      <c r="B68" s="1" t="s">
        <v>3347</v>
      </c>
      <c r="C68" s="11" t="s">
        <v>151</v>
      </c>
      <c r="D68" s="1" t="s">
        <v>432</v>
      </c>
      <c r="E68" s="1" t="s">
        <v>1149</v>
      </c>
      <c r="F68" s="4">
        <v>147000</v>
      </c>
      <c r="G68" s="4">
        <v>2621.89</v>
      </c>
      <c r="H68" s="4">
        <v>0.51</v>
      </c>
    </row>
    <row r="69" spans="2:8">
      <c r="B69" s="1" t="s">
        <v>3171</v>
      </c>
      <c r="C69" s="11" t="s">
        <v>151</v>
      </c>
      <c r="D69" s="1" t="s">
        <v>479</v>
      </c>
      <c r="E69" s="1" t="s">
        <v>787</v>
      </c>
      <c r="F69" s="4">
        <v>523322</v>
      </c>
      <c r="G69" s="4">
        <v>2614.7800000000002</v>
      </c>
      <c r="H69" s="4">
        <v>0.51</v>
      </c>
    </row>
    <row r="70" spans="2:8">
      <c r="B70" s="1" t="s">
        <v>3050</v>
      </c>
      <c r="C70" s="11" t="s">
        <v>151</v>
      </c>
      <c r="D70" s="1" t="s">
        <v>497</v>
      </c>
      <c r="E70" s="1" t="s">
        <v>532</v>
      </c>
      <c r="F70" s="4">
        <v>352012</v>
      </c>
      <c r="G70" s="4">
        <v>2561.77</v>
      </c>
      <c r="H70" s="4">
        <v>0.5</v>
      </c>
    </row>
    <row r="71" spans="2:8">
      <c r="B71" s="1" t="s">
        <v>3349</v>
      </c>
      <c r="C71" s="11" t="s">
        <v>151</v>
      </c>
      <c r="D71" s="1" t="s">
        <v>863</v>
      </c>
      <c r="E71" s="1" t="s">
        <v>1153</v>
      </c>
      <c r="F71" s="4">
        <v>428558</v>
      </c>
      <c r="G71" s="4">
        <v>2549.06</v>
      </c>
      <c r="H71" s="4">
        <v>0.5</v>
      </c>
    </row>
    <row r="72" spans="2:8">
      <c r="B72" s="1" t="s">
        <v>3041</v>
      </c>
      <c r="C72" s="11" t="s">
        <v>151</v>
      </c>
      <c r="D72" s="1" t="s">
        <v>489</v>
      </c>
      <c r="E72" s="1" t="s">
        <v>490</v>
      </c>
      <c r="F72" s="4">
        <v>185000</v>
      </c>
      <c r="G72" s="4">
        <v>2533.02</v>
      </c>
      <c r="H72" s="4">
        <v>0.5</v>
      </c>
    </row>
    <row r="73" spans="2:8">
      <c r="B73" s="1" t="s">
        <v>3067</v>
      </c>
      <c r="C73" s="11" t="s">
        <v>151</v>
      </c>
      <c r="D73" s="1" t="s">
        <v>554</v>
      </c>
      <c r="E73" s="1" t="s">
        <v>555</v>
      </c>
      <c r="F73" s="4">
        <v>279177</v>
      </c>
      <c r="G73" s="4">
        <v>2432.19</v>
      </c>
      <c r="H73" s="4">
        <v>0.48</v>
      </c>
    </row>
    <row r="74" spans="2:8">
      <c r="B74" s="1" t="s">
        <v>1254</v>
      </c>
      <c r="C74" s="11" t="s">
        <v>151</v>
      </c>
      <c r="D74" s="1" t="s">
        <v>497</v>
      </c>
      <c r="E74" s="1" t="s">
        <v>1255</v>
      </c>
      <c r="F74" s="4">
        <v>117571</v>
      </c>
      <c r="G74" s="4">
        <v>2417.61</v>
      </c>
      <c r="H74" s="4">
        <v>0.47</v>
      </c>
    </row>
    <row r="75" spans="2:8">
      <c r="B75" s="1" t="s">
        <v>1256</v>
      </c>
      <c r="C75" s="11" t="s">
        <v>151</v>
      </c>
      <c r="D75" s="1" t="s">
        <v>485</v>
      </c>
      <c r="E75" s="1" t="s">
        <v>1257</v>
      </c>
      <c r="F75" s="4">
        <v>1808100</v>
      </c>
      <c r="G75" s="4">
        <v>2277.48</v>
      </c>
      <c r="H75" s="4">
        <v>0.45</v>
      </c>
    </row>
    <row r="76" spans="2:8">
      <c r="B76" s="1" t="s">
        <v>2825</v>
      </c>
      <c r="C76" s="11" t="s">
        <v>151</v>
      </c>
      <c r="D76" s="1" t="s">
        <v>448</v>
      </c>
      <c r="E76" s="1" t="s">
        <v>449</v>
      </c>
      <c r="F76" s="4">
        <v>782600</v>
      </c>
      <c r="G76" s="4">
        <v>2245.2800000000002</v>
      </c>
      <c r="H76" s="4">
        <v>0.44</v>
      </c>
    </row>
    <row r="77" spans="2:8">
      <c r="B77" s="1" t="s">
        <v>3366</v>
      </c>
      <c r="C77" s="11" t="s">
        <v>151</v>
      </c>
      <c r="D77" s="1" t="s">
        <v>475</v>
      </c>
      <c r="E77" s="1" t="s">
        <v>1223</v>
      </c>
      <c r="F77" s="4">
        <v>135260</v>
      </c>
      <c r="G77" s="4">
        <v>2181.61</v>
      </c>
      <c r="H77" s="4">
        <v>0.43</v>
      </c>
    </row>
    <row r="78" spans="2:8">
      <c r="B78" s="1" t="s">
        <v>2815</v>
      </c>
      <c r="C78" s="11" t="s">
        <v>151</v>
      </c>
      <c r="D78" s="1" t="s">
        <v>466</v>
      </c>
      <c r="E78" s="1" t="s">
        <v>625</v>
      </c>
      <c r="F78" s="4">
        <v>531000</v>
      </c>
      <c r="G78" s="4">
        <v>2052.3200000000002</v>
      </c>
      <c r="H78" s="4">
        <v>0.4</v>
      </c>
    </row>
    <row r="79" spans="2:8">
      <c r="B79" s="1" t="s">
        <v>3200</v>
      </c>
      <c r="C79" s="11" t="s">
        <v>151</v>
      </c>
      <c r="D79" s="1" t="s">
        <v>485</v>
      </c>
      <c r="E79" s="1" t="s">
        <v>831</v>
      </c>
      <c r="F79" s="4">
        <v>67689</v>
      </c>
      <c r="G79" s="4">
        <v>1878.37</v>
      </c>
      <c r="H79" s="4">
        <v>0.37</v>
      </c>
    </row>
    <row r="80" spans="2:8">
      <c r="B80" s="1" t="s">
        <v>3357</v>
      </c>
      <c r="C80" s="11" t="s">
        <v>151</v>
      </c>
      <c r="D80" s="1" t="s">
        <v>448</v>
      </c>
      <c r="E80" s="1" t="s">
        <v>1199</v>
      </c>
      <c r="F80" s="4">
        <v>80400</v>
      </c>
      <c r="G80" s="4">
        <v>1731.41</v>
      </c>
      <c r="H80" s="4">
        <v>0.34</v>
      </c>
    </row>
    <row r="81" spans="2:9">
      <c r="B81" s="1" t="s">
        <v>3370</v>
      </c>
      <c r="C81" s="11" t="s">
        <v>151</v>
      </c>
      <c r="D81" s="1" t="s">
        <v>544</v>
      </c>
      <c r="E81" s="1" t="s">
        <v>1227</v>
      </c>
      <c r="F81" s="4">
        <v>277794</v>
      </c>
      <c r="G81" s="4">
        <v>1668.99</v>
      </c>
      <c r="H81" s="4">
        <v>0.33</v>
      </c>
    </row>
    <row r="82" spans="2:9">
      <c r="B82" s="1" t="s">
        <v>3167</v>
      </c>
      <c r="C82" s="11" t="s">
        <v>151</v>
      </c>
      <c r="D82" s="1" t="s">
        <v>489</v>
      </c>
      <c r="E82" s="1" t="s">
        <v>779</v>
      </c>
      <c r="F82" s="4">
        <v>227102</v>
      </c>
      <c r="G82" s="4">
        <v>1481.5</v>
      </c>
      <c r="H82" s="4">
        <v>0.28999999999999998</v>
      </c>
    </row>
    <row r="83" spans="2:9">
      <c r="B83" s="1" t="s">
        <v>2786</v>
      </c>
      <c r="C83" s="11" t="s">
        <v>151</v>
      </c>
      <c r="D83" s="1" t="s">
        <v>500</v>
      </c>
      <c r="F83" s="4">
        <v>1075050</v>
      </c>
      <c r="G83" s="4">
        <v>1301.08</v>
      </c>
      <c r="H83" s="4">
        <v>0.25</v>
      </c>
    </row>
    <row r="84" spans="2:9">
      <c r="B84" s="1" t="s">
        <v>2787</v>
      </c>
      <c r="C84" s="11" t="s">
        <v>151</v>
      </c>
      <c r="D84" s="1" t="s">
        <v>499</v>
      </c>
      <c r="F84" s="4">
        <v>1075050</v>
      </c>
      <c r="G84" s="4">
        <v>1301.08</v>
      </c>
      <c r="H84" s="4">
        <v>0.25</v>
      </c>
    </row>
    <row r="85" spans="2:9">
      <c r="B85" s="1" t="s">
        <v>2789</v>
      </c>
      <c r="C85" s="11" t="s">
        <v>151</v>
      </c>
      <c r="D85" s="1" t="s">
        <v>438</v>
      </c>
      <c r="F85" s="4">
        <v>1075050</v>
      </c>
      <c r="G85" s="4">
        <v>1301.08</v>
      </c>
      <c r="H85" s="4">
        <v>0.25</v>
      </c>
    </row>
    <row r="86" spans="2:9">
      <c r="B86" s="1" t="s">
        <v>2788</v>
      </c>
      <c r="C86" s="11" t="s">
        <v>151</v>
      </c>
      <c r="D86" s="1" t="s">
        <v>444</v>
      </c>
      <c r="F86" s="4">
        <v>1075050</v>
      </c>
      <c r="G86" s="4">
        <v>1301.08</v>
      </c>
      <c r="H86" s="4">
        <v>0.25</v>
      </c>
    </row>
    <row r="87" spans="2:9">
      <c r="B87" s="1" t="s">
        <v>1258</v>
      </c>
      <c r="C87" s="11" t="s">
        <v>151</v>
      </c>
      <c r="D87" s="1" t="s">
        <v>432</v>
      </c>
      <c r="E87" s="1" t="s">
        <v>1259</v>
      </c>
      <c r="F87" s="4">
        <v>290479</v>
      </c>
      <c r="G87" s="4">
        <v>1293.07</v>
      </c>
      <c r="H87" s="4">
        <v>0.25</v>
      </c>
    </row>
    <row r="88" spans="2:9">
      <c r="B88" s="1" t="s">
        <v>3378</v>
      </c>
      <c r="C88" s="11" t="s">
        <v>151</v>
      </c>
      <c r="D88" s="1" t="s">
        <v>479</v>
      </c>
      <c r="E88" s="1" t="s">
        <v>1260</v>
      </c>
      <c r="F88" s="4">
        <v>159600</v>
      </c>
      <c r="G88" s="4">
        <v>931.51</v>
      </c>
      <c r="H88" s="4">
        <v>0.18</v>
      </c>
    </row>
    <row r="89" spans="2:9">
      <c r="B89" s="1" t="s">
        <v>3225</v>
      </c>
      <c r="C89" s="11" t="s">
        <v>151</v>
      </c>
      <c r="D89" s="1" t="s">
        <v>430</v>
      </c>
      <c r="E89" s="1" t="s">
        <v>904</v>
      </c>
      <c r="F89" s="4">
        <v>88538</v>
      </c>
      <c r="G89" s="4">
        <v>809.55</v>
      </c>
      <c r="H89" s="4">
        <v>0.16</v>
      </c>
    </row>
    <row r="90" spans="2:9">
      <c r="B90" s="1" t="s">
        <v>2793</v>
      </c>
      <c r="C90" s="11" t="s">
        <v>151</v>
      </c>
      <c r="D90" s="1" t="s">
        <v>446</v>
      </c>
      <c r="E90" s="1" t="s">
        <v>640</v>
      </c>
      <c r="F90" s="4">
        <v>5550</v>
      </c>
      <c r="G90" s="4">
        <v>728.55</v>
      </c>
      <c r="H90" s="4">
        <v>0.14000000000000001</v>
      </c>
    </row>
    <row r="91" spans="2:9">
      <c r="B91" s="1" t="s">
        <v>1261</v>
      </c>
      <c r="C91" s="11" t="s">
        <v>151</v>
      </c>
      <c r="D91" s="1" t="s">
        <v>495</v>
      </c>
      <c r="E91" s="1" t="s">
        <v>1262</v>
      </c>
      <c r="F91" s="4">
        <v>80400</v>
      </c>
      <c r="G91" s="4">
        <v>21.7</v>
      </c>
      <c r="H91" s="4">
        <v>0</v>
      </c>
      <c r="I91" s="1" t="s">
        <v>1263</v>
      </c>
    </row>
    <row r="92" spans="2:9">
      <c r="B92" s="1" t="s">
        <v>3379</v>
      </c>
      <c r="C92" s="11" t="s">
        <v>151</v>
      </c>
      <c r="D92" s="1" t="s">
        <v>435</v>
      </c>
      <c r="E92" s="1" t="s">
        <v>733</v>
      </c>
      <c r="F92" s="4">
        <v>-475</v>
      </c>
      <c r="G92" s="4">
        <v>-8.76</v>
      </c>
      <c r="H92" s="4">
        <v>0</v>
      </c>
    </row>
    <row r="93" spans="2:9">
      <c r="B93" s="1" t="s">
        <v>3380</v>
      </c>
      <c r="C93" s="11" t="s">
        <v>151</v>
      </c>
      <c r="D93" s="1" t="s">
        <v>430</v>
      </c>
      <c r="E93" s="1" t="s">
        <v>904</v>
      </c>
      <c r="F93" s="4">
        <v>-88200</v>
      </c>
      <c r="G93" s="4">
        <v>-814.75</v>
      </c>
      <c r="H93" s="4">
        <v>-0.16</v>
      </c>
    </row>
    <row r="94" spans="2:9">
      <c r="B94" s="1" t="s">
        <v>3381</v>
      </c>
      <c r="C94" s="11" t="s">
        <v>151</v>
      </c>
      <c r="D94" s="1" t="s">
        <v>466</v>
      </c>
      <c r="E94" s="1" t="s">
        <v>625</v>
      </c>
      <c r="F94" s="4">
        <v>-531000</v>
      </c>
      <c r="G94" s="4">
        <v>-2077.8000000000002</v>
      </c>
      <c r="H94" s="4">
        <v>-0.41</v>
      </c>
    </row>
    <row r="95" spans="2:9">
      <c r="B95" s="1" t="s">
        <v>3382</v>
      </c>
      <c r="C95" s="11" t="s">
        <v>151</v>
      </c>
      <c r="D95" s="1" t="s">
        <v>430</v>
      </c>
      <c r="E95" s="1" t="s">
        <v>431</v>
      </c>
      <c r="F95" s="4">
        <v>-192500</v>
      </c>
      <c r="G95" s="4">
        <v>-2444.75</v>
      </c>
      <c r="H95" s="4">
        <v>-0.48</v>
      </c>
    </row>
    <row r="96" spans="2:9">
      <c r="B96" s="1" t="s">
        <v>3383</v>
      </c>
      <c r="C96" s="11" t="s">
        <v>151</v>
      </c>
      <c r="D96" s="1" t="s">
        <v>442</v>
      </c>
      <c r="E96" s="1" t="s">
        <v>615</v>
      </c>
      <c r="F96" s="4">
        <v>-284500</v>
      </c>
      <c r="G96" s="4">
        <v>-3783.57</v>
      </c>
      <c r="H96" s="4">
        <v>-0.74</v>
      </c>
    </row>
    <row r="97" spans="2:8" ht="13">
      <c r="B97" s="2" t="s">
        <v>161</v>
      </c>
      <c r="C97" s="12"/>
      <c r="D97" s="2"/>
      <c r="E97" s="2"/>
      <c r="F97" s="14"/>
      <c r="G97" s="14">
        <f>SUM(G12:G91)</f>
        <v>360363.87000000005</v>
      </c>
      <c r="H97" s="14">
        <f>SUM(H12:H91)</f>
        <v>70.450000000000017</v>
      </c>
    </row>
    <row r="98" spans="2:8" ht="13">
      <c r="B98" s="2" t="s">
        <v>2467</v>
      </c>
      <c r="C98" s="12"/>
      <c r="D98" s="2"/>
      <c r="E98" s="2"/>
      <c r="F98" s="14"/>
      <c r="G98" s="14"/>
      <c r="H98" s="14"/>
    </row>
    <row r="99" spans="2:8" ht="13">
      <c r="B99" s="2" t="s">
        <v>2465</v>
      </c>
      <c r="C99" s="12"/>
      <c r="D99" s="2"/>
      <c r="E99" s="2"/>
      <c r="F99" s="14"/>
      <c r="G99" s="14"/>
      <c r="H99" s="14"/>
    </row>
    <row r="100" spans="2:8">
      <c r="B100" s="1" t="s">
        <v>1246</v>
      </c>
      <c r="C100" s="11" t="s">
        <v>151</v>
      </c>
      <c r="D100" s="1" t="s">
        <v>408</v>
      </c>
      <c r="F100" s="4">
        <v>23700</v>
      </c>
      <c r="G100" s="4">
        <v>36848.29</v>
      </c>
      <c r="H100" s="4">
        <v>7.21</v>
      </c>
    </row>
    <row r="101" spans="2:8">
      <c r="B101" s="1" t="s">
        <v>1247</v>
      </c>
      <c r="C101" s="11" t="s">
        <v>151</v>
      </c>
      <c r="D101" s="1" t="s">
        <v>408</v>
      </c>
      <c r="F101" s="4">
        <v>11850</v>
      </c>
      <c r="G101" s="4">
        <v>31149.98</v>
      </c>
      <c r="H101" s="4">
        <v>6.09</v>
      </c>
    </row>
    <row r="102" spans="2:8" ht="13">
      <c r="B102" s="2" t="s">
        <v>2466</v>
      </c>
      <c r="C102" s="12"/>
      <c r="D102" s="2"/>
      <c r="E102" s="2"/>
      <c r="F102" s="14"/>
      <c r="G102" s="14"/>
      <c r="H102" s="14"/>
    </row>
    <row r="103" spans="2:8" ht="13">
      <c r="B103" s="2" t="s">
        <v>1264</v>
      </c>
      <c r="C103" s="11" t="s">
        <v>151</v>
      </c>
      <c r="D103" s="1" t="s">
        <v>408</v>
      </c>
      <c r="F103" s="4">
        <v>2750</v>
      </c>
      <c r="G103" s="4">
        <v>7468.29</v>
      </c>
      <c r="H103" s="4">
        <v>1.46</v>
      </c>
    </row>
    <row r="104" spans="2:8">
      <c r="B104" s="1" t="s">
        <v>1265</v>
      </c>
      <c r="C104" s="11" t="s">
        <v>151</v>
      </c>
      <c r="D104" s="1" t="s">
        <v>408</v>
      </c>
      <c r="F104" s="4">
        <v>-1500</v>
      </c>
      <c r="G104" s="4">
        <v>-4120.4399999999996</v>
      </c>
      <c r="H104" s="4">
        <v>-0.81</v>
      </c>
    </row>
    <row r="105" spans="2:8">
      <c r="B105" s="1" t="s">
        <v>3384</v>
      </c>
      <c r="C105" s="11" t="s">
        <v>151</v>
      </c>
      <c r="D105" s="1" t="s">
        <v>430</v>
      </c>
      <c r="E105" s="1" t="s">
        <v>453</v>
      </c>
      <c r="F105" s="4">
        <v>-593450</v>
      </c>
      <c r="G105" s="4">
        <v>-4397.46</v>
      </c>
      <c r="H105" s="4">
        <v>-0.86</v>
      </c>
    </row>
    <row r="106" spans="2:8">
      <c r="B106" s="1" t="s">
        <v>3385</v>
      </c>
      <c r="C106" s="11" t="s">
        <v>151</v>
      </c>
      <c r="D106" s="1" t="s">
        <v>430</v>
      </c>
      <c r="E106" s="1" t="s">
        <v>903</v>
      </c>
      <c r="F106" s="4">
        <v>-400000</v>
      </c>
      <c r="G106" s="4">
        <v>-5200.8</v>
      </c>
      <c r="H106" s="4">
        <v>-1.02</v>
      </c>
    </row>
    <row r="107" spans="2:8">
      <c r="B107" s="1" t="s">
        <v>1266</v>
      </c>
      <c r="C107" s="11" t="s">
        <v>151</v>
      </c>
      <c r="D107" s="1" t="s">
        <v>408</v>
      </c>
      <c r="F107" s="4">
        <v>-10000</v>
      </c>
      <c r="G107" s="4">
        <v>-15557.5</v>
      </c>
      <c r="H107" s="4">
        <v>-3.04</v>
      </c>
    </row>
    <row r="108" spans="2:8">
      <c r="B108" s="1" t="s">
        <v>1265</v>
      </c>
      <c r="C108" s="11" t="s">
        <v>151</v>
      </c>
      <c r="D108" s="1" t="s">
        <v>408</v>
      </c>
      <c r="F108" s="4">
        <v>-10350</v>
      </c>
      <c r="G108" s="4">
        <v>-27634.29</v>
      </c>
      <c r="H108" s="4">
        <v>-5.4</v>
      </c>
    </row>
    <row r="109" spans="2:8" ht="13">
      <c r="B109" s="2" t="s">
        <v>2468</v>
      </c>
      <c r="C109" s="12"/>
      <c r="D109" s="2"/>
      <c r="E109" s="2"/>
      <c r="F109" s="14"/>
      <c r="G109" s="14">
        <f>SUM(G100:G103)</f>
        <v>75466.559999999998</v>
      </c>
      <c r="H109" s="14">
        <f>SUM(H100:H103)</f>
        <v>14.760000000000002</v>
      </c>
    </row>
    <row r="110" spans="2:8" ht="13">
      <c r="B110" s="2" t="s">
        <v>241</v>
      </c>
    </row>
    <row r="111" spans="2:8">
      <c r="B111" s="1" t="s">
        <v>26</v>
      </c>
      <c r="C111" s="11" t="s">
        <v>151</v>
      </c>
      <c r="D111" s="1" t="s">
        <v>152</v>
      </c>
      <c r="E111" s="1" t="s">
        <v>1267</v>
      </c>
      <c r="F111" s="4">
        <v>72434.116999999998</v>
      </c>
      <c r="G111" s="4">
        <v>3085.25</v>
      </c>
      <c r="H111" s="4">
        <v>0.6</v>
      </c>
    </row>
    <row r="112" spans="2:8" ht="13">
      <c r="B112" s="2" t="s">
        <v>2764</v>
      </c>
      <c r="C112" s="12"/>
      <c r="D112" s="2"/>
      <c r="E112" s="2"/>
      <c r="F112" s="14"/>
      <c r="G112" s="14">
        <f>G111</f>
        <v>3085.25</v>
      </c>
      <c r="H112" s="14">
        <f>H111</f>
        <v>0.6</v>
      </c>
    </row>
    <row r="113" spans="2:8" ht="13">
      <c r="B113" s="9" t="s">
        <v>146</v>
      </c>
      <c r="C113" s="10" t="s">
        <v>147</v>
      </c>
      <c r="D113" s="9" t="s">
        <v>269</v>
      </c>
      <c r="E113" s="9" t="s">
        <v>149</v>
      </c>
      <c r="F113" s="13" t="s">
        <v>156</v>
      </c>
      <c r="G113" s="13" t="s">
        <v>157</v>
      </c>
      <c r="H113" s="13" t="s">
        <v>158</v>
      </c>
    </row>
    <row r="114" spans="2:8" ht="13">
      <c r="B114" s="2" t="s">
        <v>270</v>
      </c>
    </row>
    <row r="115" spans="2:8" ht="13">
      <c r="B115" s="2" t="s">
        <v>150</v>
      </c>
    </row>
    <row r="116" spans="2:8" ht="13">
      <c r="B116" s="2" t="s">
        <v>271</v>
      </c>
    </row>
    <row r="117" spans="2:8">
      <c r="B117" s="1" t="s">
        <v>654</v>
      </c>
      <c r="C117" s="11">
        <v>6.98</v>
      </c>
      <c r="D117" s="1" t="s">
        <v>273</v>
      </c>
      <c r="E117" s="1" t="s">
        <v>655</v>
      </c>
      <c r="F117" s="4">
        <v>6257600</v>
      </c>
      <c r="G117" s="4">
        <v>6241.36</v>
      </c>
      <c r="H117" s="4">
        <v>1.22</v>
      </c>
    </row>
    <row r="118" spans="2:8">
      <c r="B118" s="1" t="s">
        <v>1268</v>
      </c>
      <c r="C118" s="11">
        <v>7.01</v>
      </c>
      <c r="D118" s="1" t="s">
        <v>273</v>
      </c>
      <c r="E118" s="1" t="s">
        <v>1269</v>
      </c>
      <c r="F118" s="4">
        <v>5000000</v>
      </c>
      <c r="G118" s="4">
        <v>5026.49</v>
      </c>
      <c r="H118" s="4">
        <v>0.98</v>
      </c>
    </row>
    <row r="119" spans="2:8">
      <c r="B119" s="1" t="s">
        <v>652</v>
      </c>
      <c r="C119" s="11">
        <v>6.82</v>
      </c>
      <c r="D119" s="1" t="s">
        <v>273</v>
      </c>
      <c r="E119" s="1" t="s">
        <v>653</v>
      </c>
      <c r="F119" s="4">
        <v>5000000</v>
      </c>
      <c r="G119" s="4">
        <v>4907.9399999999996</v>
      </c>
      <c r="H119" s="4">
        <v>0.96</v>
      </c>
    </row>
    <row r="120" spans="2:8">
      <c r="B120" s="1" t="s">
        <v>658</v>
      </c>
      <c r="C120" s="11">
        <v>7.03</v>
      </c>
      <c r="D120" s="1" t="s">
        <v>273</v>
      </c>
      <c r="E120" s="1" t="s">
        <v>659</v>
      </c>
      <c r="F120" s="4">
        <v>3000000</v>
      </c>
      <c r="G120" s="4">
        <v>2953.87</v>
      </c>
      <c r="H120" s="4">
        <v>0.57999999999999996</v>
      </c>
    </row>
    <row r="121" spans="2:8">
      <c r="B121" s="1" t="s">
        <v>662</v>
      </c>
      <c r="C121" s="11">
        <v>7</v>
      </c>
      <c r="D121" s="1" t="s">
        <v>273</v>
      </c>
      <c r="E121" s="1" t="s">
        <v>663</v>
      </c>
      <c r="F121" s="4">
        <v>2500000</v>
      </c>
      <c r="G121" s="4">
        <v>2410.87</v>
      </c>
      <c r="H121" s="4">
        <v>0.47</v>
      </c>
    </row>
    <row r="122" spans="2:8">
      <c r="B122" s="1" t="s">
        <v>1270</v>
      </c>
      <c r="C122" s="11">
        <v>7.01</v>
      </c>
      <c r="D122" s="1" t="s">
        <v>273</v>
      </c>
      <c r="E122" s="1" t="s">
        <v>1271</v>
      </c>
      <c r="F122" s="4">
        <v>2000000</v>
      </c>
      <c r="G122" s="4">
        <v>2026.14</v>
      </c>
      <c r="H122" s="4">
        <v>0.4</v>
      </c>
    </row>
    <row r="123" spans="2:8">
      <c r="B123" s="1" t="s">
        <v>1272</v>
      </c>
      <c r="C123" s="11">
        <v>7.02</v>
      </c>
      <c r="D123" s="1" t="s">
        <v>273</v>
      </c>
      <c r="E123" s="1" t="s">
        <v>1273</v>
      </c>
      <c r="F123" s="4">
        <v>2000000</v>
      </c>
      <c r="G123" s="4">
        <v>2017.91</v>
      </c>
      <c r="H123" s="4">
        <v>0.39</v>
      </c>
    </row>
    <row r="124" spans="2:8">
      <c r="B124" s="1" t="s">
        <v>1274</v>
      </c>
      <c r="C124" s="11">
        <v>6.88</v>
      </c>
      <c r="D124" s="1" t="s">
        <v>273</v>
      </c>
      <c r="E124" s="1" t="s">
        <v>1275</v>
      </c>
      <c r="F124" s="4">
        <v>1466600</v>
      </c>
      <c r="G124" s="4">
        <v>1413.21</v>
      </c>
      <c r="H124" s="4">
        <v>0.28000000000000003</v>
      </c>
    </row>
    <row r="125" spans="2:8">
      <c r="B125" s="1" t="s">
        <v>1276</v>
      </c>
      <c r="C125" s="11">
        <v>6.89</v>
      </c>
      <c r="D125" s="1" t="s">
        <v>273</v>
      </c>
      <c r="E125" s="1" t="s">
        <v>1277</v>
      </c>
      <c r="F125" s="4">
        <v>1342600</v>
      </c>
      <c r="G125" s="4">
        <v>1349.87</v>
      </c>
      <c r="H125" s="4">
        <v>0.26</v>
      </c>
    </row>
    <row r="126" spans="2:8">
      <c r="B126" s="1" t="s">
        <v>1278</v>
      </c>
      <c r="C126" s="11">
        <v>7.72</v>
      </c>
      <c r="D126" s="1" t="s">
        <v>273</v>
      </c>
      <c r="E126" s="1" t="s">
        <v>1279</v>
      </c>
      <c r="F126" s="4">
        <v>1000000</v>
      </c>
      <c r="G126" s="4">
        <v>930.69</v>
      </c>
      <c r="H126" s="4">
        <v>0.18</v>
      </c>
    </row>
    <row r="127" spans="2:8">
      <c r="B127" s="1" t="s">
        <v>1280</v>
      </c>
      <c r="C127" s="11">
        <v>7.67</v>
      </c>
      <c r="D127" s="1" t="s">
        <v>273</v>
      </c>
      <c r="E127" s="1" t="s">
        <v>1281</v>
      </c>
      <c r="F127" s="4">
        <v>873800</v>
      </c>
      <c r="G127" s="4">
        <v>861.85</v>
      </c>
      <c r="H127" s="4">
        <v>0.17</v>
      </c>
    </row>
    <row r="128" spans="2:8">
      <c r="B128" s="1" t="s">
        <v>1282</v>
      </c>
      <c r="C128" s="11">
        <v>7.07</v>
      </c>
      <c r="D128" s="1" t="s">
        <v>273</v>
      </c>
      <c r="E128" s="1" t="s">
        <v>1283</v>
      </c>
      <c r="F128" s="4">
        <v>547800</v>
      </c>
      <c r="G128" s="4">
        <v>552.47</v>
      </c>
      <c r="H128" s="4">
        <v>0.11</v>
      </c>
    </row>
    <row r="129" spans="2:8">
      <c r="B129" s="1" t="s">
        <v>1284</v>
      </c>
      <c r="C129" s="11">
        <v>7.86</v>
      </c>
      <c r="D129" s="1" t="s">
        <v>273</v>
      </c>
      <c r="E129" s="1" t="s">
        <v>1285</v>
      </c>
      <c r="F129" s="4">
        <v>399500</v>
      </c>
      <c r="G129" s="4">
        <v>385.34</v>
      </c>
      <c r="H129" s="4">
        <v>0.08</v>
      </c>
    </row>
    <row r="130" spans="2:8">
      <c r="B130" s="1" t="s">
        <v>1286</v>
      </c>
      <c r="C130" s="11">
        <v>7.81</v>
      </c>
      <c r="D130" s="1" t="s">
        <v>273</v>
      </c>
      <c r="E130" s="1" t="s">
        <v>1287</v>
      </c>
      <c r="F130" s="4">
        <v>329400</v>
      </c>
      <c r="G130" s="4">
        <v>320.02999999999997</v>
      </c>
      <c r="H130" s="4">
        <v>0.06</v>
      </c>
    </row>
    <row r="131" spans="2:8">
      <c r="B131" s="1" t="s">
        <v>1288</v>
      </c>
      <c r="C131" s="11">
        <v>7.73</v>
      </c>
      <c r="D131" s="1" t="s">
        <v>273</v>
      </c>
      <c r="E131" s="1" t="s">
        <v>1289</v>
      </c>
      <c r="F131" s="4">
        <v>170200</v>
      </c>
      <c r="G131" s="4">
        <v>167.54</v>
      </c>
      <c r="H131" s="4">
        <v>0.03</v>
      </c>
    </row>
    <row r="132" spans="2:8">
      <c r="B132" s="1" t="s">
        <v>1290</v>
      </c>
      <c r="C132" s="11">
        <v>7.71</v>
      </c>
      <c r="D132" s="1" t="s">
        <v>273</v>
      </c>
      <c r="E132" s="1" t="s">
        <v>1291</v>
      </c>
      <c r="F132" s="4">
        <v>153100</v>
      </c>
      <c r="G132" s="4">
        <v>152.26</v>
      </c>
      <c r="H132" s="4">
        <v>0.03</v>
      </c>
    </row>
    <row r="133" spans="2:8">
      <c r="B133" s="1" t="s">
        <v>1292</v>
      </c>
      <c r="C133" s="11">
        <v>7.73</v>
      </c>
      <c r="D133" s="1" t="s">
        <v>273</v>
      </c>
      <c r="E133" s="1" t="s">
        <v>1293</v>
      </c>
      <c r="F133" s="4">
        <v>107500</v>
      </c>
      <c r="G133" s="4">
        <v>106.83</v>
      </c>
      <c r="H133" s="4">
        <v>0.02</v>
      </c>
    </row>
    <row r="134" spans="2:8">
      <c r="B134" s="1" t="s">
        <v>1294</v>
      </c>
      <c r="C134" s="11">
        <v>6.72</v>
      </c>
      <c r="D134" s="1" t="s">
        <v>273</v>
      </c>
      <c r="E134" s="1" t="s">
        <v>1295</v>
      </c>
      <c r="F134" s="4">
        <v>79500</v>
      </c>
      <c r="G134" s="4">
        <v>76.790000000000006</v>
      </c>
      <c r="H134" s="4">
        <v>0.02</v>
      </c>
    </row>
    <row r="135" spans="2:8" ht="13">
      <c r="B135" s="2" t="s">
        <v>277</v>
      </c>
      <c r="C135" s="12"/>
      <c r="D135" s="2"/>
      <c r="E135" s="2"/>
      <c r="F135" s="14"/>
      <c r="G135" s="14">
        <f>SUM(G113:G134)</f>
        <v>31901.459999999992</v>
      </c>
      <c r="H135" s="14">
        <f>SUM(H113:H134)</f>
        <v>6.2399999999999993</v>
      </c>
    </row>
    <row r="136" spans="2:8" ht="13">
      <c r="B136" s="2" t="s">
        <v>278</v>
      </c>
    </row>
    <row r="137" spans="2:8">
      <c r="B137" s="1" t="s">
        <v>1296</v>
      </c>
      <c r="C137" s="11">
        <v>10.55</v>
      </c>
      <c r="D137" s="1" t="s">
        <v>1297</v>
      </c>
      <c r="E137" s="1" t="s">
        <v>1298</v>
      </c>
      <c r="F137" s="4">
        <v>3500</v>
      </c>
      <c r="G137" s="4">
        <v>3635.99</v>
      </c>
      <c r="H137" s="4">
        <v>0.71</v>
      </c>
    </row>
    <row r="138" spans="2:8">
      <c r="B138" s="1" t="s">
        <v>2664</v>
      </c>
      <c r="C138" s="11">
        <v>8.92</v>
      </c>
      <c r="D138" s="1" t="s">
        <v>1299</v>
      </c>
      <c r="E138" s="1" t="s">
        <v>1300</v>
      </c>
      <c r="F138" s="4">
        <v>2500</v>
      </c>
      <c r="G138" s="4">
        <v>2474.64</v>
      </c>
      <c r="H138" s="4">
        <v>0.48</v>
      </c>
    </row>
    <row r="139" spans="2:8">
      <c r="B139" s="1" t="s">
        <v>1301</v>
      </c>
      <c r="C139" s="11">
        <v>7.84</v>
      </c>
      <c r="D139" s="1" t="s">
        <v>279</v>
      </c>
      <c r="E139" s="1" t="s">
        <v>1302</v>
      </c>
      <c r="F139" s="4">
        <v>2500</v>
      </c>
      <c r="G139" s="4">
        <v>2470.37</v>
      </c>
      <c r="H139" s="4">
        <v>0.48</v>
      </c>
    </row>
    <row r="140" spans="2:8">
      <c r="B140" s="1" t="s">
        <v>2975</v>
      </c>
      <c r="C140" s="11">
        <v>7.79</v>
      </c>
      <c r="D140" s="1" t="s">
        <v>279</v>
      </c>
      <c r="E140" s="1" t="s">
        <v>1303</v>
      </c>
      <c r="F140" s="4">
        <v>2500</v>
      </c>
      <c r="G140" s="4">
        <v>2450.63</v>
      </c>
      <c r="H140" s="4">
        <v>0.48</v>
      </c>
    </row>
    <row r="141" spans="2:8">
      <c r="B141" s="1" t="s">
        <v>3098</v>
      </c>
      <c r="C141" s="11">
        <v>7.95</v>
      </c>
      <c r="D141" s="1" t="s">
        <v>279</v>
      </c>
      <c r="E141" s="1" t="s">
        <v>672</v>
      </c>
      <c r="F141" s="4">
        <v>500</v>
      </c>
      <c r="G141" s="4">
        <v>496.02</v>
      </c>
      <c r="H141" s="4">
        <v>0.1</v>
      </c>
    </row>
    <row r="142" spans="2:8" ht="13">
      <c r="B142" s="2" t="s">
        <v>281</v>
      </c>
      <c r="C142" s="12"/>
      <c r="D142" s="2"/>
      <c r="E142" s="2"/>
      <c r="F142" s="14"/>
      <c r="G142" s="14">
        <f>SUM(G136:G141)</f>
        <v>11527.650000000001</v>
      </c>
      <c r="H142" s="14">
        <f>SUM(H136:H141)</f>
        <v>2.25</v>
      </c>
    </row>
    <row r="143" spans="2:8" ht="13">
      <c r="B143" s="2" t="s">
        <v>3002</v>
      </c>
    </row>
    <row r="144" spans="2:8">
      <c r="B144" s="1" t="s">
        <v>2662</v>
      </c>
      <c r="C144" s="11">
        <v>10.119999999999999</v>
      </c>
      <c r="D144" s="1" t="s">
        <v>1305</v>
      </c>
      <c r="E144" s="1" t="s">
        <v>1306</v>
      </c>
      <c r="F144" s="4">
        <v>285</v>
      </c>
      <c r="G144" s="4">
        <v>2019.69</v>
      </c>
      <c r="H144" s="4">
        <v>0.39</v>
      </c>
    </row>
    <row r="145" spans="2:8" ht="13">
      <c r="B145" s="2" t="s">
        <v>678</v>
      </c>
      <c r="C145" s="12"/>
      <c r="D145" s="2"/>
      <c r="E145" s="2"/>
      <c r="F145" s="14"/>
      <c r="G145" s="14">
        <f>SUM(G143:G144)</f>
        <v>2019.69</v>
      </c>
      <c r="H145" s="14">
        <f>SUM(H143:H144)</f>
        <v>0.39</v>
      </c>
    </row>
    <row r="146" spans="2:8" ht="13">
      <c r="B146" s="2" t="s">
        <v>396</v>
      </c>
      <c r="C146" s="12"/>
      <c r="D146" s="2"/>
      <c r="E146" s="2"/>
      <c r="F146" s="14"/>
      <c r="G146" s="14">
        <v>12000</v>
      </c>
      <c r="H146" s="14">
        <v>2.35</v>
      </c>
    </row>
    <row r="147" spans="2:8" ht="13">
      <c r="B147" s="2" t="s">
        <v>397</v>
      </c>
      <c r="C147" s="12"/>
      <c r="D147" s="2"/>
      <c r="E147" s="2"/>
      <c r="F147" s="14"/>
      <c r="G147" s="14">
        <v>6099.9</v>
      </c>
      <c r="H147" s="14">
        <v>1.19</v>
      </c>
    </row>
    <row r="148" spans="2:8" ht="13">
      <c r="B148" s="2" t="s">
        <v>154</v>
      </c>
      <c r="C148" s="12"/>
      <c r="D148" s="2"/>
      <c r="E148" s="2"/>
      <c r="F148" s="14"/>
      <c r="G148" s="14">
        <f>G147+G146+G145+G142+G135+G112+G109+G97</f>
        <v>502464.38000000006</v>
      </c>
      <c r="H148" s="14">
        <f>H147+H146+H145+H142+H135+H112+H109+H97</f>
        <v>98.230000000000018</v>
      </c>
    </row>
    <row r="149" spans="2:8" ht="13">
      <c r="B149" s="2" t="s">
        <v>155</v>
      </c>
      <c r="C149" s="12"/>
      <c r="D149" s="2"/>
      <c r="E149" s="2"/>
      <c r="F149" s="14"/>
      <c r="G149" s="14">
        <v>8914.8143026900016</v>
      </c>
      <c r="H149" s="14">
        <v>1.769999999999996</v>
      </c>
    </row>
    <row r="150" spans="2:8" ht="13">
      <c r="B150" s="2" t="s">
        <v>162</v>
      </c>
      <c r="C150" s="12"/>
      <c r="D150" s="2"/>
      <c r="E150" s="2"/>
      <c r="F150" s="14"/>
      <c r="G150" s="14">
        <v>511379.19430268998</v>
      </c>
      <c r="H150" s="14">
        <v>100</v>
      </c>
    </row>
    <row r="151" spans="2:8">
      <c r="B151" s="1" t="s">
        <v>163</v>
      </c>
    </row>
    <row r="152" spans="2:8" ht="13">
      <c r="B152" s="2" t="s">
        <v>164</v>
      </c>
    </row>
    <row r="153" spans="2:8" ht="13">
      <c r="B153" s="2" t="s">
        <v>165</v>
      </c>
      <c r="C153" s="11" t="s">
        <v>166</v>
      </c>
    </row>
    <row r="154" spans="2:8" ht="13">
      <c r="B154" s="2" t="s">
        <v>169</v>
      </c>
      <c r="C154" s="11" t="s">
        <v>168</v>
      </c>
    </row>
    <row r="155" spans="2:8" ht="13">
      <c r="B155" s="2" t="s">
        <v>170</v>
      </c>
      <c r="C155" s="11" t="s">
        <v>168</v>
      </c>
    </row>
    <row r="156" spans="2:8" ht="13">
      <c r="B156" s="2" t="s">
        <v>171</v>
      </c>
      <c r="C156" s="11" t="s">
        <v>172</v>
      </c>
    </row>
    <row r="157" spans="2:8" ht="13">
      <c r="B157" s="2" t="s">
        <v>1307</v>
      </c>
      <c r="C157" s="12"/>
    </row>
    <row r="158" spans="2:8" ht="13">
      <c r="B158" s="2" t="s">
        <v>1308</v>
      </c>
      <c r="C158" s="12"/>
    </row>
    <row r="159" spans="2:8" ht="13">
      <c r="B159" s="2" t="s">
        <v>1309</v>
      </c>
      <c r="C159" s="12"/>
    </row>
    <row r="160" spans="2:8" ht="13">
      <c r="B160" s="2" t="s">
        <v>1310</v>
      </c>
      <c r="C160" s="12"/>
    </row>
    <row r="161" spans="2:6" ht="13">
      <c r="B161" s="2" t="s">
        <v>1311</v>
      </c>
      <c r="C161" s="12"/>
    </row>
    <row r="162" spans="2:6" ht="13">
      <c r="B162" s="2" t="s">
        <v>1312</v>
      </c>
      <c r="C162" s="12"/>
    </row>
    <row r="163" spans="2:6" ht="13">
      <c r="B163" s="2" t="s">
        <v>1313</v>
      </c>
      <c r="C163" s="12"/>
    </row>
    <row r="164" spans="2:6" ht="13">
      <c r="B164" s="2" t="s">
        <v>1314</v>
      </c>
      <c r="C164" s="12"/>
    </row>
    <row r="165" spans="2:6" ht="13">
      <c r="B165" s="2" t="s">
        <v>1315</v>
      </c>
      <c r="C165" s="12"/>
    </row>
    <row r="166" spans="2:6">
      <c r="B166" s="1" t="s">
        <v>3936</v>
      </c>
    </row>
    <row r="167" spans="2:6">
      <c r="B167" s="1" t="s">
        <v>182</v>
      </c>
    </row>
    <row r="168" spans="2:6">
      <c r="B168" s="1" t="s">
        <v>411</v>
      </c>
    </row>
    <row r="170" spans="2:6" ht="14.5">
      <c r="B170" s="284" t="s">
        <v>2639</v>
      </c>
      <c r="C170" s="284"/>
      <c r="D170" s="284"/>
      <c r="E170" s="284"/>
      <c r="F170" s="284"/>
    </row>
    <row r="172" spans="2:6" ht="14.5">
      <c r="B172" s="39" t="s">
        <v>412</v>
      </c>
      <c r="C172" s="41"/>
    </row>
    <row r="173" spans="2:6" ht="14.5">
      <c r="B173" s="39" t="s">
        <v>3982</v>
      </c>
      <c r="C173" s="42" t="s">
        <v>413</v>
      </c>
    </row>
    <row r="174" spans="2:6" ht="14.5">
      <c r="B174" s="16" t="s">
        <v>414</v>
      </c>
      <c r="C174" s="17">
        <v>7024</v>
      </c>
    </row>
    <row r="175" spans="2:6" ht="14.5">
      <c r="B175" s="16" t="s">
        <v>3983</v>
      </c>
      <c r="C175" s="17">
        <v>0</v>
      </c>
    </row>
    <row r="176" spans="2:6" ht="14.5">
      <c r="B176" s="16" t="s">
        <v>416</v>
      </c>
      <c r="C176" s="17">
        <v>17520.38</v>
      </c>
    </row>
    <row r="177" spans="2:7" ht="14.5">
      <c r="B177" s="16" t="s">
        <v>417</v>
      </c>
      <c r="C177" s="17">
        <v>0</v>
      </c>
    </row>
    <row r="178" spans="2:7" ht="14.5">
      <c r="B178" s="16" t="s">
        <v>418</v>
      </c>
      <c r="C178" s="17">
        <v>3081.0888409999998</v>
      </c>
    </row>
    <row r="179" spans="2:7" ht="14.5">
      <c r="B179" s="16" t="s">
        <v>419</v>
      </c>
      <c r="C179" s="17">
        <v>0</v>
      </c>
    </row>
    <row r="180" spans="2:7" ht="14.5">
      <c r="B180" s="39" t="s">
        <v>420</v>
      </c>
      <c r="C180" s="41">
        <v>27625.468840999998</v>
      </c>
    </row>
    <row r="182" spans="2:7" ht="14.5">
      <c r="B182" s="16" t="s">
        <v>191</v>
      </c>
      <c r="C182" s="17"/>
      <c r="D182" s="16"/>
    </row>
    <row r="183" spans="2:7" ht="29">
      <c r="B183" s="19" t="s">
        <v>192</v>
      </c>
      <c r="C183" s="18" t="s">
        <v>193</v>
      </c>
      <c r="D183" s="19" t="s">
        <v>194</v>
      </c>
    </row>
    <row r="184" spans="2:7" ht="14.5">
      <c r="B184" s="16" t="s">
        <v>168</v>
      </c>
      <c r="C184" s="17" t="s">
        <v>168</v>
      </c>
      <c r="D184" s="16" t="s">
        <v>168</v>
      </c>
    </row>
    <row r="186" spans="2:7" ht="13">
      <c r="B186" s="2" t="s">
        <v>195</v>
      </c>
      <c r="C186" s="45">
        <v>46173</v>
      </c>
    </row>
    <row r="187" spans="2:7" ht="13">
      <c r="B187" s="20" t="s">
        <v>196</v>
      </c>
      <c r="C187" s="25" t="s">
        <v>197</v>
      </c>
      <c r="D187" s="20" t="s">
        <v>198</v>
      </c>
      <c r="E187" s="26" t="s">
        <v>199</v>
      </c>
      <c r="F187" s="46" t="s">
        <v>200</v>
      </c>
      <c r="G187" s="14"/>
    </row>
    <row r="188" spans="2:7">
      <c r="B188" s="22" t="s">
        <v>3386</v>
      </c>
      <c r="C188" s="32">
        <v>-400000</v>
      </c>
      <c r="D188" s="22">
        <v>1265.9000000000001</v>
      </c>
      <c r="E188" s="23">
        <v>1300.2</v>
      </c>
      <c r="F188" s="24">
        <f>C180</f>
        <v>27625.468840999998</v>
      </c>
    </row>
    <row r="189" spans="2:7">
      <c r="B189" s="22" t="s">
        <v>3387</v>
      </c>
      <c r="C189" s="32">
        <v>-475</v>
      </c>
      <c r="D189" s="22">
        <v>1924.2</v>
      </c>
      <c r="E189" s="23">
        <v>1845</v>
      </c>
      <c r="F189" s="47"/>
    </row>
    <row r="190" spans="2:7">
      <c r="B190" s="22" t="s">
        <v>3388</v>
      </c>
      <c r="C190" s="32">
        <v>-531000</v>
      </c>
      <c r="D190" s="22">
        <v>342.53</v>
      </c>
      <c r="E190" s="23">
        <v>391.3</v>
      </c>
      <c r="F190" s="47"/>
    </row>
    <row r="191" spans="2:7">
      <c r="B191" s="22" t="s">
        <v>3389</v>
      </c>
      <c r="C191" s="32">
        <v>-593450</v>
      </c>
      <c r="D191" s="22">
        <v>757.57</v>
      </c>
      <c r="E191" s="23">
        <v>741</v>
      </c>
      <c r="F191" s="47"/>
    </row>
    <row r="192" spans="2:7">
      <c r="B192" s="22" t="s">
        <v>3390</v>
      </c>
      <c r="C192" s="32">
        <v>-192500</v>
      </c>
      <c r="D192" s="22">
        <v>1255.78</v>
      </c>
      <c r="E192" s="23">
        <v>1270</v>
      </c>
      <c r="F192" s="47"/>
    </row>
    <row r="193" spans="2:6">
      <c r="B193" s="22" t="s">
        <v>3391</v>
      </c>
      <c r="C193" s="32">
        <v>-88200</v>
      </c>
      <c r="D193" s="22">
        <v>908.99</v>
      </c>
      <c r="E193" s="23">
        <v>923.75</v>
      </c>
      <c r="F193" s="47"/>
    </row>
    <row r="194" spans="2:6">
      <c r="B194" s="22" t="s">
        <v>3392</v>
      </c>
      <c r="C194" s="32">
        <v>-284500</v>
      </c>
      <c r="D194" s="22">
        <v>1366.88</v>
      </c>
      <c r="E194" s="23">
        <v>1329.9</v>
      </c>
      <c r="F194" s="31"/>
    </row>
    <row r="197" spans="2:6" ht="13">
      <c r="B197" s="2" t="s">
        <v>201</v>
      </c>
      <c r="C197" s="221">
        <v>3.6700000000000003E-2</v>
      </c>
    </row>
    <row r="198" spans="2:6" ht="13">
      <c r="B198" s="2"/>
    </row>
    <row r="199" spans="2:6" ht="13">
      <c r="B199" s="2" t="s">
        <v>202</v>
      </c>
    </row>
    <row r="200" spans="2:6" ht="13">
      <c r="B200" s="26" t="s">
        <v>203</v>
      </c>
      <c r="C200" s="25" t="s">
        <v>204</v>
      </c>
      <c r="D200" s="2"/>
    </row>
    <row r="201" spans="2:6">
      <c r="B201" s="23" t="s">
        <v>3393</v>
      </c>
      <c r="C201" s="32">
        <v>640</v>
      </c>
    </row>
    <row r="202" spans="2:6">
      <c r="B202" s="23" t="s">
        <v>3394</v>
      </c>
      <c r="C202" s="32">
        <v>1</v>
      </c>
    </row>
    <row r="203" spans="2:6">
      <c r="B203" s="23" t="s">
        <v>3395</v>
      </c>
      <c r="C203" s="32">
        <v>295</v>
      </c>
    </row>
    <row r="204" spans="2:6">
      <c r="B204" s="23" t="s">
        <v>3396</v>
      </c>
      <c r="C204" s="32">
        <v>913</v>
      </c>
    </row>
    <row r="205" spans="2:6">
      <c r="B205" s="23" t="s">
        <v>3397</v>
      </c>
      <c r="C205" s="32">
        <v>275</v>
      </c>
    </row>
    <row r="206" spans="2:6">
      <c r="B206" s="23" t="s">
        <v>3398</v>
      </c>
      <c r="C206" s="32">
        <v>126</v>
      </c>
    </row>
    <row r="207" spans="2:6">
      <c r="B207" s="23" t="s">
        <v>3399</v>
      </c>
      <c r="C207" s="32">
        <v>369</v>
      </c>
    </row>
    <row r="209" spans="2:3" ht="13">
      <c r="B209" s="26" t="s">
        <v>205</v>
      </c>
      <c r="C209" s="25" t="s">
        <v>204</v>
      </c>
    </row>
    <row r="210" spans="2:3">
      <c r="B210" s="23" t="s">
        <v>3393</v>
      </c>
      <c r="C210" s="32">
        <v>640</v>
      </c>
    </row>
    <row r="211" spans="2:3">
      <c r="B211" s="23" t="s">
        <v>3394</v>
      </c>
      <c r="C211" s="32">
        <v>1</v>
      </c>
    </row>
    <row r="212" spans="2:3">
      <c r="B212" s="23" t="s">
        <v>3395</v>
      </c>
      <c r="C212" s="32">
        <v>295</v>
      </c>
    </row>
    <row r="213" spans="2:3">
      <c r="B213" s="23" t="s">
        <v>3396</v>
      </c>
      <c r="C213" s="32">
        <v>913</v>
      </c>
    </row>
    <row r="214" spans="2:3">
      <c r="B214" s="23" t="s">
        <v>3397</v>
      </c>
      <c r="C214" s="32">
        <v>275</v>
      </c>
    </row>
    <row r="215" spans="2:3">
      <c r="B215" s="23" t="s">
        <v>3398</v>
      </c>
      <c r="C215" s="32">
        <v>126</v>
      </c>
    </row>
    <row r="216" spans="2:3">
      <c r="B216" s="23" t="s">
        <v>3399</v>
      </c>
      <c r="C216" s="32">
        <v>369</v>
      </c>
    </row>
    <row r="219" spans="2:3" ht="13">
      <c r="B219" s="26" t="s">
        <v>206</v>
      </c>
      <c r="C219" s="25" t="s">
        <v>207</v>
      </c>
    </row>
    <row r="220" spans="2:3">
      <c r="B220" s="23" t="s">
        <v>3393</v>
      </c>
      <c r="C220" s="32">
        <v>503163560</v>
      </c>
    </row>
    <row r="221" spans="2:3">
      <c r="B221" s="23" t="s">
        <v>3394</v>
      </c>
      <c r="C221" s="32">
        <v>908342.5</v>
      </c>
    </row>
    <row r="222" spans="2:3">
      <c r="B222" s="23" t="s">
        <v>3395</v>
      </c>
      <c r="C222" s="32">
        <v>181320210</v>
      </c>
    </row>
    <row r="223" spans="2:3">
      <c r="B223" s="23" t="s">
        <v>3396</v>
      </c>
      <c r="C223" s="32">
        <v>454439381.82999998</v>
      </c>
    </row>
    <row r="224" spans="2:3">
      <c r="B224" s="23" t="s">
        <v>3397</v>
      </c>
      <c r="C224" s="32">
        <v>240235091.25</v>
      </c>
    </row>
    <row r="225" spans="2:3">
      <c r="B225" s="23" t="s">
        <v>3398</v>
      </c>
      <c r="C225" s="32">
        <v>79820232.659999996</v>
      </c>
    </row>
    <row r="226" spans="2:3">
      <c r="B226" s="23" t="s">
        <v>3399</v>
      </c>
      <c r="C226" s="32">
        <v>250736994.44999999</v>
      </c>
    </row>
    <row r="227" spans="2:3" ht="13">
      <c r="C227" s="25">
        <f>SUM(C219:C226)</f>
        <v>1710623812.6900001</v>
      </c>
    </row>
    <row r="229" spans="2:3" ht="13">
      <c r="B229" s="26" t="s">
        <v>208</v>
      </c>
      <c r="C229" s="25" t="s">
        <v>207</v>
      </c>
    </row>
    <row r="230" spans="2:3">
      <c r="B230" s="23" t="s">
        <v>3393</v>
      </c>
      <c r="C230" s="32">
        <v>546704680</v>
      </c>
    </row>
    <row r="231" spans="2:3">
      <c r="B231" s="23" t="s">
        <v>3394</v>
      </c>
      <c r="C231" s="32">
        <v>874570</v>
      </c>
    </row>
    <row r="232" spans="2:3">
      <c r="B232" s="23" t="s">
        <v>3395</v>
      </c>
      <c r="C232" s="32">
        <v>183253941</v>
      </c>
    </row>
    <row r="233" spans="2:3">
      <c r="B233" s="23" t="s">
        <v>3396</v>
      </c>
      <c r="C233" s="32">
        <v>467143247.29000002</v>
      </c>
    </row>
    <row r="234" spans="2:3">
      <c r="B234" s="23" t="s">
        <v>3397</v>
      </c>
      <c r="C234" s="32">
        <v>240201365.25</v>
      </c>
    </row>
    <row r="235" spans="2:3">
      <c r="B235" s="23" t="s">
        <v>3398</v>
      </c>
      <c r="C235" s="32">
        <v>75479178.599999994</v>
      </c>
    </row>
    <row r="236" spans="2:3">
      <c r="B236" s="23" t="s">
        <v>3399</v>
      </c>
      <c r="C236" s="32">
        <v>252056298.59999999</v>
      </c>
    </row>
    <row r="237" spans="2:3" ht="13">
      <c r="C237" s="25">
        <f>SUM(C229:C236)</f>
        <v>1765713280.7399998</v>
      </c>
    </row>
    <row r="240" spans="2:3" ht="13">
      <c r="B240" s="20" t="s">
        <v>209</v>
      </c>
      <c r="C240" s="25">
        <f xml:space="preserve"> C237-C227</f>
        <v>55089468.049999714</v>
      </c>
    </row>
    <row r="242" spans="2:6" s="34" customFormat="1" ht="14.5">
      <c r="B242" s="20" t="s">
        <v>3959</v>
      </c>
      <c r="C242" s="222">
        <v>46173</v>
      </c>
      <c r="D242" s="223"/>
      <c r="E242" s="224"/>
      <c r="F242" s="225"/>
    </row>
    <row r="243" spans="2:6" s="34" customFormat="1" ht="14.5">
      <c r="B243" s="226" t="s">
        <v>196</v>
      </c>
      <c r="C243" s="227" t="s">
        <v>3960</v>
      </c>
      <c r="D243" s="228" t="s">
        <v>198</v>
      </c>
      <c r="E243" s="229" t="s">
        <v>3961</v>
      </c>
      <c r="F243" s="37" t="s">
        <v>200</v>
      </c>
    </row>
    <row r="244" spans="2:6" s="34" customFormat="1" ht="14.5">
      <c r="B244" s="81" t="s">
        <v>3963</v>
      </c>
      <c r="C244" s="32">
        <v>-10000</v>
      </c>
      <c r="D244" s="230">
        <v>165442.85</v>
      </c>
      <c r="E244" s="231">
        <v>155575</v>
      </c>
      <c r="F244" s="285" t="s">
        <v>3962</v>
      </c>
    </row>
    <row r="245" spans="2:6" s="34" customFormat="1" ht="14.5">
      <c r="B245" s="81" t="s">
        <v>3964</v>
      </c>
      <c r="C245" s="32">
        <v>-10350</v>
      </c>
      <c r="D245" s="230">
        <v>253335.0025</v>
      </c>
      <c r="E245" s="231">
        <v>266998</v>
      </c>
      <c r="F245" s="285"/>
    </row>
    <row r="246" spans="2:6" s="34" customFormat="1" ht="14.5">
      <c r="B246" s="81" t="s">
        <v>3976</v>
      </c>
      <c r="C246" s="32">
        <v>-1500</v>
      </c>
      <c r="D246" s="230">
        <v>277218.90000000002</v>
      </c>
      <c r="E246" s="231">
        <v>274696</v>
      </c>
      <c r="F246" s="285"/>
    </row>
    <row r="247" spans="2:6" s="34" customFormat="1" ht="14.5">
      <c r="B247" s="81" t="s">
        <v>3965</v>
      </c>
      <c r="C247" s="230">
        <v>2750</v>
      </c>
      <c r="D247" s="230">
        <v>273610.79849999998</v>
      </c>
      <c r="E247" s="231">
        <v>271574</v>
      </c>
      <c r="F247" s="285"/>
    </row>
    <row r="248" spans="2:6" s="34" customFormat="1" ht="14.5">
      <c r="B248" s="232" t="s">
        <v>3975</v>
      </c>
      <c r="C248" s="233"/>
      <c r="D248" s="233"/>
      <c r="E248" s="233"/>
      <c r="F248" s="234"/>
    </row>
    <row r="249" spans="2:6" s="34" customFormat="1" ht="14.5">
      <c r="C249" s="40"/>
      <c r="F249" s="50"/>
    </row>
    <row r="250" spans="2:6" s="34" customFormat="1" ht="14.5">
      <c r="B250" s="235" t="s">
        <v>3966</v>
      </c>
      <c r="C250" s="236">
        <v>0.1113</v>
      </c>
      <c r="F250" s="50"/>
    </row>
    <row r="251" spans="2:6" s="34" customFormat="1" ht="14.5">
      <c r="B251" s="235"/>
      <c r="C251" s="236"/>
      <c r="F251" s="50"/>
    </row>
    <row r="252" spans="2:6" s="34" customFormat="1" ht="14.5">
      <c r="B252" s="2" t="s">
        <v>3967</v>
      </c>
      <c r="C252" s="237"/>
      <c r="F252" s="50"/>
    </row>
    <row r="253" spans="2:6" s="34" customFormat="1" ht="14.5">
      <c r="B253" s="238" t="s">
        <v>3968</v>
      </c>
      <c r="C253" s="239" t="s">
        <v>3969</v>
      </c>
      <c r="F253" s="50"/>
    </row>
    <row r="254" spans="2:6" s="34" customFormat="1" ht="14.5">
      <c r="B254" s="240" t="s">
        <v>3977</v>
      </c>
      <c r="C254" s="241">
        <v>90</v>
      </c>
      <c r="F254" s="50"/>
    </row>
    <row r="255" spans="2:6" s="34" customFormat="1" ht="14.5">
      <c r="B255" s="240" t="s">
        <v>3970</v>
      </c>
      <c r="C255" s="241">
        <v>250</v>
      </c>
      <c r="F255" s="50"/>
    </row>
    <row r="256" spans="2:6" s="34" customFormat="1" ht="14.5">
      <c r="B256" s="240" t="s">
        <v>3978</v>
      </c>
      <c r="C256" s="241">
        <v>90</v>
      </c>
      <c r="F256" s="50"/>
    </row>
    <row r="257" spans="2:6" s="34" customFormat="1" ht="14.5">
      <c r="B257" s="240" t="s">
        <v>3971</v>
      </c>
      <c r="C257" s="241">
        <v>250</v>
      </c>
      <c r="F257" s="50"/>
    </row>
    <row r="258" spans="2:6" s="34" customFormat="1" ht="14.5">
      <c r="B258" s="240" t="s">
        <v>3979</v>
      </c>
      <c r="C258" s="241">
        <v>240</v>
      </c>
      <c r="F258" s="50"/>
    </row>
    <row r="259" spans="2:6" s="34" customFormat="1" ht="14.5">
      <c r="B259" s="240" t="s">
        <v>3980</v>
      </c>
      <c r="C259" s="241">
        <v>50</v>
      </c>
      <c r="F259" s="50"/>
    </row>
    <row r="260" spans="2:6" s="34" customFormat="1" ht="14.5">
      <c r="C260" s="40"/>
    </row>
    <row r="261" spans="2:6" s="34" customFormat="1" ht="14.5">
      <c r="B261" s="238" t="s">
        <v>3972</v>
      </c>
      <c r="C261" s="239" t="s">
        <v>3969</v>
      </c>
    </row>
    <row r="262" spans="2:6" s="34" customFormat="1" ht="14.5">
      <c r="B262" s="240" t="s">
        <v>3977</v>
      </c>
      <c r="C262" s="241">
        <v>90</v>
      </c>
    </row>
    <row r="263" spans="2:6" s="34" customFormat="1" ht="14.5">
      <c r="B263" s="240" t="s">
        <v>3970</v>
      </c>
      <c r="C263" s="241">
        <v>250</v>
      </c>
    </row>
    <row r="264" spans="2:6" s="34" customFormat="1" ht="14.5">
      <c r="B264" s="240" t="s">
        <v>3978</v>
      </c>
      <c r="C264" s="241">
        <v>90</v>
      </c>
    </row>
    <row r="265" spans="2:6" s="34" customFormat="1" ht="14.5">
      <c r="B265" s="240" t="s">
        <v>3971</v>
      </c>
      <c r="C265" s="241">
        <v>250</v>
      </c>
    </row>
    <row r="266" spans="2:6" s="34" customFormat="1" ht="14.5">
      <c r="B266" s="240" t="s">
        <v>3979</v>
      </c>
      <c r="C266" s="241">
        <v>240</v>
      </c>
    </row>
    <row r="267" spans="2:6" s="34" customFormat="1" ht="14.5">
      <c r="B267" s="240" t="s">
        <v>3980</v>
      </c>
      <c r="C267" s="241">
        <v>50</v>
      </c>
    </row>
    <row r="268" spans="2:6" s="34" customFormat="1" ht="14.5">
      <c r="C268" s="40"/>
      <c r="F268" s="50"/>
    </row>
    <row r="269" spans="2:6" s="34" customFormat="1" ht="14.5">
      <c r="B269" s="238" t="s">
        <v>3973</v>
      </c>
      <c r="C269" s="239" t="s">
        <v>219</v>
      </c>
    </row>
    <row r="270" spans="2:6" s="34" customFormat="1" ht="14.5">
      <c r="B270" s="240" t="s">
        <v>3977</v>
      </c>
      <c r="C270" s="242">
        <v>300702622.5</v>
      </c>
    </row>
    <row r="271" spans="2:6" s="34" customFormat="1" ht="14.5">
      <c r="B271" s="240" t="s">
        <v>3970</v>
      </c>
      <c r="C271" s="242">
        <v>1797466200</v>
      </c>
    </row>
    <row r="272" spans="2:6" s="34" customFormat="1" ht="14.5">
      <c r="B272" s="240" t="s">
        <v>3978</v>
      </c>
      <c r="C272" s="242">
        <v>307271992.5</v>
      </c>
    </row>
    <row r="273" spans="2:6" s="34" customFormat="1" ht="14.5">
      <c r="B273" s="240" t="s">
        <v>3971</v>
      </c>
      <c r="C273" s="242">
        <v>330875940</v>
      </c>
    </row>
    <row r="274" spans="2:6" s="34" customFormat="1" ht="14.5">
      <c r="B274" s="240" t="s">
        <v>3979</v>
      </c>
      <c r="C274" s="242">
        <v>877197600</v>
      </c>
    </row>
    <row r="275" spans="2:6" s="34" customFormat="1" ht="14.5">
      <c r="B275" s="240" t="s">
        <v>3980</v>
      </c>
      <c r="C275" s="242">
        <v>408645090</v>
      </c>
    </row>
    <row r="276" spans="2:6" s="34" customFormat="1" ht="14.5">
      <c r="C276" s="243">
        <f>SUM(C270:C275)</f>
        <v>4022159445</v>
      </c>
    </row>
    <row r="277" spans="2:6" s="34" customFormat="1" ht="14.5">
      <c r="C277" s="40"/>
    </row>
    <row r="278" spans="2:6" s="34" customFormat="1" ht="14.5">
      <c r="C278" s="40"/>
    </row>
    <row r="279" spans="2:6" s="34" customFormat="1" ht="14.5">
      <c r="B279" s="238" t="s">
        <v>3974</v>
      </c>
      <c r="C279" s="239" t="s">
        <v>219</v>
      </c>
    </row>
    <row r="280" spans="2:6" s="34" customFormat="1" ht="14.5">
      <c r="B280" s="240" t="s">
        <v>3977</v>
      </c>
      <c r="C280" s="244">
        <v>270321485.25</v>
      </c>
    </row>
    <row r="281" spans="2:6" s="34" customFormat="1" ht="14.5">
      <c r="B281" s="240" t="s">
        <v>3970</v>
      </c>
      <c r="C281" s="244">
        <v>1782529025.98</v>
      </c>
    </row>
    <row r="282" spans="2:6" s="34" customFormat="1" ht="14.5">
      <c r="B282" s="240" t="s">
        <v>3978</v>
      </c>
      <c r="C282" s="244">
        <v>336029107.5</v>
      </c>
    </row>
    <row r="283" spans="2:6" s="34" customFormat="1" ht="14.5">
      <c r="B283" s="240" t="s">
        <v>3971</v>
      </c>
      <c r="C283" s="244">
        <v>319738381.86000001</v>
      </c>
    </row>
    <row r="284" spans="2:6" s="34" customFormat="1" ht="14.5">
      <c r="B284" s="240" t="s">
        <v>3979</v>
      </c>
      <c r="C284" s="244">
        <v>938377680</v>
      </c>
    </row>
    <row r="285" spans="2:6" s="34" customFormat="1" ht="14.5">
      <c r="B285" s="240" t="s">
        <v>3980</v>
      </c>
      <c r="C285" s="244">
        <v>380002503.80000001</v>
      </c>
    </row>
    <row r="286" spans="2:6" s="34" customFormat="1" ht="14.5">
      <c r="C286" s="243">
        <f>SUM(C280:C285)</f>
        <v>4026998184.3900003</v>
      </c>
      <c r="F286" s="50"/>
    </row>
    <row r="287" spans="2:6" s="34" customFormat="1" ht="14.5">
      <c r="C287" s="40"/>
      <c r="F287" s="245"/>
    </row>
    <row r="288" spans="2:6" s="34" customFormat="1" ht="14.5">
      <c r="B288" s="246" t="s">
        <v>209</v>
      </c>
      <c r="C288" s="247">
        <f>C286-C276</f>
        <v>4838739.3900003433</v>
      </c>
      <c r="D288" s="248"/>
      <c r="E288" s="249"/>
      <c r="F288" s="250"/>
    </row>
    <row r="289" spans="2:7" s="34" customFormat="1" ht="14.5">
      <c r="B289" s="251"/>
      <c r="C289" s="252"/>
      <c r="D289" s="248"/>
      <c r="E289" s="249"/>
      <c r="F289" s="250"/>
    </row>
    <row r="290" spans="2:7" ht="13">
      <c r="B290" s="20" t="s">
        <v>210</v>
      </c>
      <c r="C290" s="21">
        <v>46173</v>
      </c>
      <c r="D290" s="28"/>
      <c r="E290" s="23"/>
      <c r="F290" s="24"/>
    </row>
    <row r="291" spans="2:7" ht="13">
      <c r="B291" s="20" t="s">
        <v>196</v>
      </c>
      <c r="C291" s="25" t="s">
        <v>197</v>
      </c>
      <c r="D291" s="20" t="s">
        <v>198</v>
      </c>
      <c r="E291" s="26" t="s">
        <v>199</v>
      </c>
      <c r="F291" s="27" t="s">
        <v>200</v>
      </c>
      <c r="G291" s="14"/>
    </row>
    <row r="292" spans="2:7">
      <c r="B292" s="28" t="s">
        <v>168</v>
      </c>
      <c r="C292" s="29" t="s">
        <v>168</v>
      </c>
      <c r="D292" s="28" t="s">
        <v>168</v>
      </c>
      <c r="E292" s="30" t="s">
        <v>168</v>
      </c>
      <c r="F292" s="31" t="s">
        <v>168</v>
      </c>
    </row>
    <row r="293" spans="2:7" ht="13">
      <c r="B293" s="2" t="s">
        <v>201</v>
      </c>
    </row>
    <row r="294" spans="2:7" ht="13">
      <c r="B294" s="2"/>
    </row>
    <row r="295" spans="2:7" ht="13">
      <c r="B295" s="2" t="s">
        <v>202</v>
      </c>
    </row>
    <row r="296" spans="2:7" ht="13">
      <c r="B296" s="20" t="s">
        <v>203</v>
      </c>
      <c r="C296" s="25" t="s">
        <v>204</v>
      </c>
      <c r="D296" s="2"/>
    </row>
    <row r="297" spans="2:7">
      <c r="B297" s="22" t="s">
        <v>168</v>
      </c>
      <c r="C297" s="32" t="s">
        <v>168</v>
      </c>
    </row>
    <row r="299" spans="2:7" ht="13">
      <c r="B299" s="20" t="s">
        <v>205</v>
      </c>
      <c r="C299" s="25" t="s">
        <v>204</v>
      </c>
    </row>
    <row r="300" spans="2:7">
      <c r="B300" s="22" t="s">
        <v>168</v>
      </c>
      <c r="C300" s="32" t="s">
        <v>168</v>
      </c>
    </row>
    <row r="302" spans="2:7" ht="13">
      <c r="B302" s="20" t="s">
        <v>206</v>
      </c>
      <c r="C302" s="25" t="s">
        <v>207</v>
      </c>
    </row>
    <row r="303" spans="2:7">
      <c r="B303" s="22" t="s">
        <v>168</v>
      </c>
      <c r="C303" s="32" t="s">
        <v>168</v>
      </c>
    </row>
    <row r="305" spans="2:80" ht="13">
      <c r="B305" s="26" t="s">
        <v>208</v>
      </c>
      <c r="C305" s="25" t="s">
        <v>207</v>
      </c>
    </row>
    <row r="306" spans="2:80">
      <c r="B306" s="23" t="s">
        <v>168</v>
      </c>
      <c r="C306" s="32" t="s">
        <v>168</v>
      </c>
    </row>
    <row r="308" spans="2:80" ht="13">
      <c r="B308" s="20" t="s">
        <v>209</v>
      </c>
      <c r="C308" s="25" t="s">
        <v>168</v>
      </c>
    </row>
    <row r="311" spans="2:80" ht="13">
      <c r="B311" s="2" t="s">
        <v>211</v>
      </c>
    </row>
    <row r="313" spans="2:80" ht="13">
      <c r="B313" s="20" t="s">
        <v>196</v>
      </c>
      <c r="C313" s="25" t="s">
        <v>212</v>
      </c>
      <c r="D313" s="20" t="s">
        <v>213</v>
      </c>
      <c r="E313" s="20" t="s">
        <v>214</v>
      </c>
      <c r="F313" s="14"/>
    </row>
    <row r="314" spans="2:80">
      <c r="B314" s="22" t="s">
        <v>168</v>
      </c>
      <c r="C314" s="32" t="s">
        <v>168</v>
      </c>
      <c r="D314" s="22" t="s">
        <v>168</v>
      </c>
      <c r="E314" s="22" t="s">
        <v>168</v>
      </c>
    </row>
    <row r="317" spans="2:80" ht="13">
      <c r="B317" s="2" t="s">
        <v>215</v>
      </c>
      <c r="C317" s="12" t="s">
        <v>168</v>
      </c>
      <c r="D317" s="2"/>
      <c r="E317" s="2"/>
      <c r="F317" s="14"/>
      <c r="G317" s="14"/>
      <c r="H317" s="14"/>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row>
    <row r="319" spans="2:80" ht="13">
      <c r="B319" s="2" t="s">
        <v>216</v>
      </c>
    </row>
    <row r="321" spans="2:7" ht="13">
      <c r="B321" s="20" t="s">
        <v>217</v>
      </c>
      <c r="C321" s="25" t="s">
        <v>204</v>
      </c>
      <c r="D321" s="2"/>
    </row>
    <row r="322" spans="2:7">
      <c r="B322" s="22" t="s">
        <v>168</v>
      </c>
      <c r="C322" s="32" t="s">
        <v>168</v>
      </c>
    </row>
    <row r="325" spans="2:7" ht="13">
      <c r="B325" s="20" t="s">
        <v>218</v>
      </c>
      <c r="C325" s="25" t="s">
        <v>219</v>
      </c>
      <c r="D325" s="2"/>
    </row>
    <row r="326" spans="2:7">
      <c r="B326" s="22" t="s">
        <v>168</v>
      </c>
      <c r="C326" s="32" t="s">
        <v>168</v>
      </c>
    </row>
    <row r="329" spans="2:7" ht="13">
      <c r="B329" s="2" t="s">
        <v>220</v>
      </c>
    </row>
    <row r="332" spans="2:7" ht="13">
      <c r="B332" s="2" t="s">
        <v>221</v>
      </c>
    </row>
    <row r="334" spans="2:7" ht="13">
      <c r="B334" s="20" t="s">
        <v>196</v>
      </c>
      <c r="C334" s="25" t="s">
        <v>222</v>
      </c>
      <c r="D334" s="20" t="s">
        <v>212</v>
      </c>
      <c r="E334" s="20" t="s">
        <v>213</v>
      </c>
      <c r="F334" s="27" t="s">
        <v>214</v>
      </c>
      <c r="G334" s="14"/>
    </row>
    <row r="335" spans="2:7">
      <c r="B335" s="22" t="s">
        <v>168</v>
      </c>
      <c r="C335" s="32" t="s">
        <v>168</v>
      </c>
      <c r="D335" s="22" t="s">
        <v>168</v>
      </c>
      <c r="E335" s="22" t="s">
        <v>168</v>
      </c>
      <c r="F335" s="33" t="s">
        <v>168</v>
      </c>
    </row>
    <row r="338" spans="2:80" ht="13">
      <c r="B338" s="2" t="s">
        <v>215</v>
      </c>
      <c r="C338" s="12" t="s">
        <v>168</v>
      </c>
      <c r="D338" s="2"/>
      <c r="E338" s="2"/>
      <c r="F338" s="14"/>
      <c r="G338" s="14"/>
      <c r="H338" s="14"/>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c r="AT338" s="2"/>
      <c r="AU338" s="2"/>
      <c r="AV338" s="2"/>
      <c r="AW338" s="2"/>
      <c r="AX338" s="2"/>
      <c r="AY338" s="2"/>
      <c r="AZ338" s="2"/>
      <c r="BA338" s="2"/>
      <c r="BB338" s="2"/>
      <c r="BC338" s="2"/>
      <c r="BD338" s="2"/>
      <c r="BE338" s="2"/>
      <c r="BF338" s="2"/>
      <c r="BG338" s="2"/>
      <c r="BH338" s="2"/>
      <c r="BI338" s="2"/>
      <c r="BJ338" s="2"/>
      <c r="BK338" s="2"/>
      <c r="BL338" s="2"/>
      <c r="BM338" s="2"/>
      <c r="BN338" s="2"/>
      <c r="BO338" s="2"/>
      <c r="BP338" s="2"/>
      <c r="BQ338" s="2"/>
      <c r="BR338" s="2"/>
      <c r="BS338" s="2"/>
      <c r="BT338" s="2"/>
      <c r="BU338" s="2"/>
      <c r="BV338" s="2"/>
      <c r="BW338" s="2"/>
      <c r="BX338" s="2"/>
      <c r="BY338" s="2"/>
      <c r="BZ338" s="2"/>
      <c r="CA338" s="2"/>
      <c r="CB338" s="2"/>
    </row>
    <row r="340" spans="2:80" ht="13">
      <c r="B340" s="2" t="s">
        <v>216</v>
      </c>
    </row>
    <row r="342" spans="2:80" ht="13">
      <c r="B342" s="20" t="s">
        <v>217</v>
      </c>
      <c r="C342" s="25" t="s">
        <v>204</v>
      </c>
      <c r="D342" s="2"/>
    </row>
    <row r="343" spans="2:80">
      <c r="B343" s="22" t="s">
        <v>168</v>
      </c>
      <c r="C343" s="32" t="s">
        <v>168</v>
      </c>
    </row>
    <row r="346" spans="2:80" ht="13">
      <c r="B346" s="20" t="s">
        <v>218</v>
      </c>
      <c r="C346" s="25" t="s">
        <v>219</v>
      </c>
      <c r="D346" s="2"/>
    </row>
    <row r="347" spans="2:80">
      <c r="B347" s="22" t="s">
        <v>168</v>
      </c>
      <c r="C347" s="32" t="s">
        <v>168</v>
      </c>
    </row>
    <row r="350" spans="2:80" ht="13">
      <c r="B350" s="2" t="s">
        <v>220</v>
      </c>
    </row>
    <row r="353" spans="2:7" ht="13">
      <c r="B353" s="2" t="s">
        <v>223</v>
      </c>
    </row>
    <row r="354" spans="2:7" ht="13">
      <c r="B354" s="20" t="s">
        <v>196</v>
      </c>
      <c r="C354" s="25" t="s">
        <v>224</v>
      </c>
      <c r="D354" s="20" t="s">
        <v>225</v>
      </c>
      <c r="E354" s="20" t="s">
        <v>226</v>
      </c>
      <c r="F354" s="27" t="s">
        <v>227</v>
      </c>
      <c r="G354" s="14"/>
    </row>
    <row r="355" spans="2:7">
      <c r="B355" s="22" t="s">
        <v>168</v>
      </c>
      <c r="C355" s="32" t="s">
        <v>168</v>
      </c>
      <c r="D355" s="22" t="s">
        <v>168</v>
      </c>
      <c r="E355" s="22" t="s">
        <v>168</v>
      </c>
      <c r="F355" s="33" t="s">
        <v>168</v>
      </c>
    </row>
    <row r="356" spans="2:7">
      <c r="B356" s="1" t="s">
        <v>2576</v>
      </c>
    </row>
  </sheetData>
  <mergeCells count="5">
    <mergeCell ref="B1:E1"/>
    <mergeCell ref="C3:C7"/>
    <mergeCell ref="D3:D7"/>
    <mergeCell ref="B170:F170"/>
    <mergeCell ref="F244:F247"/>
  </mergeCells>
  <conditionalFormatting sqref="A244:B246 D244:E246 A247:E247">
    <cfRule type="expression" dxfId="3" priority="4">
      <formula>#REF!="Total"</formula>
    </cfRule>
  </conditionalFormatting>
  <conditionalFormatting sqref="C270:C275">
    <cfRule type="expression" dxfId="2" priority="1">
      <formula>#REF!="Total"</formula>
    </cfRule>
    <cfRule type="expression" dxfId="1" priority="2">
      <formula>$B260="Total"</formula>
    </cfRule>
  </conditionalFormatting>
  <conditionalFormatting sqref="C272:C275">
    <cfRule type="expression" dxfId="0" priority="3">
      <formula>$B271="Total"</formula>
    </cfRule>
  </conditionalFormatting>
  <hyperlinks>
    <hyperlink ref="A1" location="Index!A1" display="Index" xr:uid="{142D80AA-AEBB-496B-8812-6FFDD60D3414}"/>
  </hyperlink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EFC6B-9CCD-48DE-8639-CDB5550E8B63}">
  <sheetPr codeName="Sheet107"/>
  <dimension ref="A1:CB206"/>
  <sheetViews>
    <sheetView workbookViewId="0"/>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79</v>
      </c>
      <c r="C1" s="276"/>
      <c r="D1" s="276"/>
      <c r="E1" s="276"/>
    </row>
    <row r="3" spans="1:9" ht="14.5">
      <c r="B3" s="5" t="s">
        <v>1316</v>
      </c>
      <c r="C3" s="277"/>
      <c r="D3" s="278"/>
      <c r="E3" s="6"/>
    </row>
    <row r="4" spans="1:9" ht="14.5">
      <c r="B4" s="7" t="s">
        <v>1317</v>
      </c>
      <c r="C4" s="277"/>
      <c r="D4" s="278"/>
      <c r="E4" s="6"/>
    </row>
    <row r="5" spans="1:9" ht="14.5">
      <c r="B5" s="35" t="s">
        <v>140</v>
      </c>
      <c r="C5" s="277"/>
      <c r="D5" s="278"/>
      <c r="E5" s="6"/>
    </row>
    <row r="6" spans="1:9" ht="14.5">
      <c r="B6" s="35" t="s">
        <v>912</v>
      </c>
      <c r="C6" s="277"/>
      <c r="D6" s="278"/>
      <c r="E6" s="6"/>
    </row>
    <row r="7" spans="1:9" ht="29">
      <c r="B7" s="35" t="s">
        <v>1318</v>
      </c>
      <c r="C7" s="277"/>
      <c r="D7" s="278"/>
      <c r="E7" s="6"/>
    </row>
    <row r="8" spans="1:9" ht="29">
      <c r="B8" s="7" t="s">
        <v>143</v>
      </c>
      <c r="C8" s="8" t="s">
        <v>144</v>
      </c>
      <c r="D8" s="8" t="s">
        <v>145</v>
      </c>
      <c r="E8" s="6"/>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823</v>
      </c>
      <c r="C15" s="11" t="s">
        <v>151</v>
      </c>
      <c r="D15" s="1" t="s">
        <v>483</v>
      </c>
      <c r="E15" s="1" t="s">
        <v>824</v>
      </c>
      <c r="F15" s="4">
        <v>800000</v>
      </c>
      <c r="G15" s="4">
        <v>19004.8</v>
      </c>
      <c r="H15" s="4">
        <v>3.32</v>
      </c>
    </row>
    <row r="16" spans="1:9">
      <c r="B16" s="1" t="s">
        <v>3030</v>
      </c>
      <c r="C16" s="11" t="s">
        <v>151</v>
      </c>
      <c r="D16" s="1" t="s">
        <v>430</v>
      </c>
      <c r="E16" s="1" t="s">
        <v>469</v>
      </c>
      <c r="F16" s="4">
        <v>6000000</v>
      </c>
      <c r="G16" s="4">
        <v>17337</v>
      </c>
      <c r="H16" s="4">
        <v>3.02</v>
      </c>
    </row>
    <row r="17" spans="2:8">
      <c r="B17" s="1" t="s">
        <v>3131</v>
      </c>
      <c r="C17" s="11" t="s">
        <v>151</v>
      </c>
      <c r="D17" s="1" t="s">
        <v>461</v>
      </c>
      <c r="E17" s="1" t="s">
        <v>736</v>
      </c>
      <c r="F17" s="4">
        <v>4118139</v>
      </c>
      <c r="G17" s="4">
        <v>17162.34</v>
      </c>
      <c r="H17" s="4">
        <v>2.99</v>
      </c>
    </row>
    <row r="18" spans="2:8">
      <c r="B18" s="1" t="s">
        <v>2831</v>
      </c>
      <c r="C18" s="11" t="s">
        <v>151</v>
      </c>
      <c r="D18" s="1" t="s">
        <v>440</v>
      </c>
      <c r="E18" s="1" t="s">
        <v>614</v>
      </c>
      <c r="F18" s="4">
        <v>392200</v>
      </c>
      <c r="G18" s="4">
        <v>16261</v>
      </c>
      <c r="H18" s="4">
        <v>2.84</v>
      </c>
    </row>
    <row r="19" spans="2:8">
      <c r="B19" s="1" t="s">
        <v>3217</v>
      </c>
      <c r="C19" s="11" t="s">
        <v>151</v>
      </c>
      <c r="D19" s="1" t="s">
        <v>863</v>
      </c>
      <c r="E19" s="1" t="s">
        <v>864</v>
      </c>
      <c r="F19" s="4">
        <v>950000</v>
      </c>
      <c r="G19" s="4">
        <v>15903</v>
      </c>
      <c r="H19" s="4">
        <v>2.77</v>
      </c>
    </row>
    <row r="20" spans="2:8">
      <c r="B20" s="1" t="s">
        <v>3225</v>
      </c>
      <c r="C20" s="11" t="s">
        <v>151</v>
      </c>
      <c r="D20" s="1" t="s">
        <v>430</v>
      </c>
      <c r="E20" s="1" t="s">
        <v>904</v>
      </c>
      <c r="F20" s="4">
        <v>1700000</v>
      </c>
      <c r="G20" s="4">
        <v>15543.95</v>
      </c>
      <c r="H20" s="4">
        <v>2.71</v>
      </c>
    </row>
    <row r="21" spans="2:8">
      <c r="B21" s="1" t="s">
        <v>865</v>
      </c>
      <c r="C21" s="11" t="s">
        <v>151</v>
      </c>
      <c r="D21" s="1" t="s">
        <v>430</v>
      </c>
      <c r="E21" s="1" t="s">
        <v>866</v>
      </c>
      <c r="F21" s="4">
        <v>1835455</v>
      </c>
      <c r="G21" s="4">
        <v>15289.34</v>
      </c>
      <c r="H21" s="4">
        <v>2.67</v>
      </c>
    </row>
    <row r="22" spans="2:8">
      <c r="B22" s="1" t="s">
        <v>3218</v>
      </c>
      <c r="C22" s="11" t="s">
        <v>151</v>
      </c>
      <c r="D22" s="1" t="s">
        <v>430</v>
      </c>
      <c r="E22" s="1" t="s">
        <v>867</v>
      </c>
      <c r="F22" s="4">
        <v>1500000</v>
      </c>
      <c r="G22" s="4">
        <v>14770.5</v>
      </c>
      <c r="H22" s="4">
        <v>2.58</v>
      </c>
    </row>
    <row r="23" spans="2:8">
      <c r="B23" s="1" t="s">
        <v>3262</v>
      </c>
      <c r="C23" s="11" t="s">
        <v>151</v>
      </c>
      <c r="D23" s="1" t="s">
        <v>564</v>
      </c>
      <c r="E23" s="1" t="s">
        <v>981</v>
      </c>
      <c r="F23" s="4">
        <v>1750000</v>
      </c>
      <c r="G23" s="4">
        <v>14379.75</v>
      </c>
      <c r="H23" s="4">
        <v>2.5099999999999998</v>
      </c>
    </row>
    <row r="24" spans="2:8">
      <c r="B24" s="1" t="s">
        <v>3020</v>
      </c>
      <c r="C24" s="11" t="s">
        <v>151</v>
      </c>
      <c r="D24" s="1" t="s">
        <v>435</v>
      </c>
      <c r="E24" s="1" t="s">
        <v>436</v>
      </c>
      <c r="F24" s="4">
        <v>3100000</v>
      </c>
      <c r="G24" s="4">
        <v>13703.55</v>
      </c>
      <c r="H24" s="4">
        <v>2.39</v>
      </c>
    </row>
    <row r="25" spans="2:8">
      <c r="B25" s="1" t="s">
        <v>3186</v>
      </c>
      <c r="C25" s="11" t="s">
        <v>151</v>
      </c>
      <c r="D25" s="1" t="s">
        <v>483</v>
      </c>
      <c r="E25" s="1" t="s">
        <v>813</v>
      </c>
      <c r="F25" s="4">
        <v>600000</v>
      </c>
      <c r="G25" s="4">
        <v>13649.4</v>
      </c>
      <c r="H25" s="4">
        <v>2.38</v>
      </c>
    </row>
    <row r="26" spans="2:8">
      <c r="B26" s="1" t="s">
        <v>3220</v>
      </c>
      <c r="C26" s="11" t="s">
        <v>151</v>
      </c>
      <c r="D26" s="1" t="s">
        <v>491</v>
      </c>
      <c r="E26" s="1" t="s">
        <v>877</v>
      </c>
      <c r="F26" s="4">
        <v>1100000</v>
      </c>
      <c r="G26" s="4">
        <v>12306.8</v>
      </c>
      <c r="H26" s="4">
        <v>2.15</v>
      </c>
    </row>
    <row r="27" spans="2:8">
      <c r="B27" s="1" t="s">
        <v>3214</v>
      </c>
      <c r="C27" s="11" t="s">
        <v>151</v>
      </c>
      <c r="D27" s="1" t="s">
        <v>432</v>
      </c>
      <c r="E27" s="1" t="s">
        <v>858</v>
      </c>
      <c r="F27" s="4">
        <v>4000000</v>
      </c>
      <c r="G27" s="4">
        <v>11464</v>
      </c>
      <c r="H27" s="4">
        <v>2</v>
      </c>
    </row>
    <row r="28" spans="2:8">
      <c r="B28" s="1" t="s">
        <v>3274</v>
      </c>
      <c r="C28" s="11" t="s">
        <v>151</v>
      </c>
      <c r="D28" s="1" t="s">
        <v>470</v>
      </c>
      <c r="E28" s="1" t="s">
        <v>1007</v>
      </c>
      <c r="F28" s="4">
        <v>501148</v>
      </c>
      <c r="G28" s="4">
        <v>11383.08</v>
      </c>
      <c r="H28" s="4">
        <v>1.99</v>
      </c>
    </row>
    <row r="29" spans="2:8">
      <c r="B29" s="1" t="s">
        <v>3152</v>
      </c>
      <c r="C29" s="11" t="s">
        <v>151</v>
      </c>
      <c r="D29" s="1" t="s">
        <v>466</v>
      </c>
      <c r="E29" s="1" t="s">
        <v>760</v>
      </c>
      <c r="F29" s="4">
        <v>1001126</v>
      </c>
      <c r="G29" s="4">
        <v>11029.41</v>
      </c>
      <c r="H29" s="4">
        <v>1.92</v>
      </c>
    </row>
    <row r="30" spans="2:8">
      <c r="B30" s="1" t="s">
        <v>3132</v>
      </c>
      <c r="C30" s="11" t="s">
        <v>151</v>
      </c>
      <c r="D30" s="1" t="s">
        <v>466</v>
      </c>
      <c r="E30" s="1" t="s">
        <v>737</v>
      </c>
      <c r="F30" s="4">
        <v>550000</v>
      </c>
      <c r="G30" s="4">
        <v>10764.6</v>
      </c>
      <c r="H30" s="4">
        <v>1.88</v>
      </c>
    </row>
    <row r="31" spans="2:8">
      <c r="B31" s="1" t="s">
        <v>3270</v>
      </c>
      <c r="C31" s="11" t="s">
        <v>151</v>
      </c>
      <c r="D31" s="1" t="s">
        <v>863</v>
      </c>
      <c r="E31" s="1" t="s">
        <v>1001</v>
      </c>
      <c r="F31" s="4">
        <v>600000</v>
      </c>
      <c r="G31" s="4">
        <v>10753.2</v>
      </c>
      <c r="H31" s="4">
        <v>1.88</v>
      </c>
    </row>
    <row r="32" spans="2:8">
      <c r="B32" s="1" t="s">
        <v>3216</v>
      </c>
      <c r="C32" s="11" t="s">
        <v>151</v>
      </c>
      <c r="D32" s="1" t="s">
        <v>497</v>
      </c>
      <c r="E32" s="1" t="s">
        <v>860</v>
      </c>
      <c r="F32" s="4">
        <v>180000</v>
      </c>
      <c r="G32" s="4">
        <v>10585.8</v>
      </c>
      <c r="H32" s="4">
        <v>1.85</v>
      </c>
    </row>
    <row r="33" spans="2:8">
      <c r="B33" s="1" t="s">
        <v>989</v>
      </c>
      <c r="C33" s="11" t="s">
        <v>151</v>
      </c>
      <c r="D33" s="1" t="s">
        <v>435</v>
      </c>
      <c r="E33" s="1" t="s">
        <v>990</v>
      </c>
      <c r="F33" s="4">
        <v>700000</v>
      </c>
      <c r="G33" s="4">
        <v>10468.5</v>
      </c>
      <c r="H33" s="4">
        <v>1.83</v>
      </c>
    </row>
    <row r="34" spans="2:8">
      <c r="B34" s="1" t="s">
        <v>3185</v>
      </c>
      <c r="C34" s="11" t="s">
        <v>151</v>
      </c>
      <c r="D34" s="1" t="s">
        <v>483</v>
      </c>
      <c r="E34" s="1" t="s">
        <v>812</v>
      </c>
      <c r="F34" s="4">
        <v>700000</v>
      </c>
      <c r="G34" s="4">
        <v>9984.7999999999993</v>
      </c>
      <c r="H34" s="4">
        <v>1.74</v>
      </c>
    </row>
    <row r="35" spans="2:8">
      <c r="B35" s="1" t="s">
        <v>3114</v>
      </c>
      <c r="C35" s="11" t="s">
        <v>151</v>
      </c>
      <c r="D35" s="1" t="s">
        <v>485</v>
      </c>
      <c r="E35" s="1" t="s">
        <v>705</v>
      </c>
      <c r="F35" s="4">
        <v>1500000</v>
      </c>
      <c r="G35" s="4">
        <v>9672</v>
      </c>
      <c r="H35" s="4">
        <v>1.69</v>
      </c>
    </row>
    <row r="36" spans="2:8">
      <c r="B36" s="1" t="s">
        <v>460</v>
      </c>
      <c r="C36" s="11" t="s">
        <v>151</v>
      </c>
      <c r="D36" s="1" t="s">
        <v>461</v>
      </c>
      <c r="E36" s="1" t="s">
        <v>462</v>
      </c>
      <c r="F36" s="4">
        <v>885780</v>
      </c>
      <c r="G36" s="4">
        <v>9398.1299999999992</v>
      </c>
      <c r="H36" s="4">
        <v>1.64</v>
      </c>
    </row>
    <row r="37" spans="2:8">
      <c r="B37" s="1" t="s">
        <v>2822</v>
      </c>
      <c r="C37" s="11" t="s">
        <v>151</v>
      </c>
      <c r="D37" s="1" t="s">
        <v>552</v>
      </c>
      <c r="E37" s="1" t="s">
        <v>619</v>
      </c>
      <c r="F37" s="4">
        <v>500000</v>
      </c>
      <c r="G37" s="4">
        <v>9023</v>
      </c>
      <c r="H37" s="4">
        <v>1.57</v>
      </c>
    </row>
    <row r="38" spans="2:8">
      <c r="B38" s="1" t="s">
        <v>3264</v>
      </c>
      <c r="C38" s="11" t="s">
        <v>151</v>
      </c>
      <c r="D38" s="1" t="s">
        <v>554</v>
      </c>
      <c r="E38" s="1" t="s">
        <v>983</v>
      </c>
      <c r="F38" s="4">
        <v>173283</v>
      </c>
      <c r="G38" s="4">
        <v>8960.4599999999991</v>
      </c>
      <c r="H38" s="4">
        <v>1.56</v>
      </c>
    </row>
    <row r="39" spans="2:8">
      <c r="B39" s="1" t="s">
        <v>3252</v>
      </c>
      <c r="C39" s="11" t="s">
        <v>151</v>
      </c>
      <c r="D39" s="1" t="s">
        <v>483</v>
      </c>
      <c r="E39" s="1" t="s">
        <v>957</v>
      </c>
      <c r="F39" s="4">
        <v>32577</v>
      </c>
      <c r="G39" s="4">
        <v>8748.5499999999993</v>
      </c>
      <c r="H39" s="4">
        <v>1.53</v>
      </c>
    </row>
    <row r="40" spans="2:8">
      <c r="B40" s="1" t="s">
        <v>3291</v>
      </c>
      <c r="C40" s="11" t="s">
        <v>151</v>
      </c>
      <c r="D40" s="1" t="s">
        <v>564</v>
      </c>
      <c r="E40" s="1" t="s">
        <v>1030</v>
      </c>
      <c r="F40" s="4">
        <v>1905600</v>
      </c>
      <c r="G40" s="4">
        <v>8693.35</v>
      </c>
      <c r="H40" s="4">
        <v>1.52</v>
      </c>
    </row>
    <row r="41" spans="2:8">
      <c r="B41" s="1" t="s">
        <v>3043</v>
      </c>
      <c r="C41" s="11" t="s">
        <v>151</v>
      </c>
      <c r="D41" s="1" t="s">
        <v>444</v>
      </c>
      <c r="E41" s="1" t="s">
        <v>493</v>
      </c>
      <c r="F41" s="4">
        <v>565833</v>
      </c>
      <c r="G41" s="4">
        <v>8562.75</v>
      </c>
      <c r="H41" s="4">
        <v>1.49</v>
      </c>
    </row>
    <row r="42" spans="2:8">
      <c r="B42" s="1" t="s">
        <v>3151</v>
      </c>
      <c r="C42" s="11" t="s">
        <v>151</v>
      </c>
      <c r="D42" s="1" t="s">
        <v>489</v>
      </c>
      <c r="E42" s="1" t="s">
        <v>759</v>
      </c>
      <c r="F42" s="4">
        <v>500000</v>
      </c>
      <c r="G42" s="4">
        <v>8535.5</v>
      </c>
      <c r="H42" s="4">
        <v>1.49</v>
      </c>
    </row>
    <row r="43" spans="2:8">
      <c r="B43" s="1" t="s">
        <v>2806</v>
      </c>
      <c r="C43" s="11" t="s">
        <v>151</v>
      </c>
      <c r="D43" s="1" t="s">
        <v>440</v>
      </c>
      <c r="E43" s="1" t="s">
        <v>632</v>
      </c>
      <c r="F43" s="4">
        <v>4500000</v>
      </c>
      <c r="G43" s="4">
        <v>8320.0499999999993</v>
      </c>
      <c r="H43" s="4">
        <v>1.45</v>
      </c>
    </row>
    <row r="44" spans="2:8">
      <c r="B44" s="1" t="s">
        <v>3159</v>
      </c>
      <c r="C44" s="11" t="s">
        <v>151</v>
      </c>
      <c r="D44" s="1" t="s">
        <v>466</v>
      </c>
      <c r="E44" s="1" t="s">
        <v>767</v>
      </c>
      <c r="F44" s="4">
        <v>56551</v>
      </c>
      <c r="G44" s="4">
        <v>8298.2900000000009</v>
      </c>
      <c r="H44" s="4">
        <v>1.45</v>
      </c>
    </row>
    <row r="45" spans="2:8">
      <c r="B45" s="1" t="s">
        <v>1067</v>
      </c>
      <c r="C45" s="11" t="s">
        <v>151</v>
      </c>
      <c r="D45" s="1" t="s">
        <v>552</v>
      </c>
      <c r="E45" s="1" t="s">
        <v>1068</v>
      </c>
      <c r="F45" s="4">
        <v>2800000</v>
      </c>
      <c r="G45" s="4">
        <v>7708.4</v>
      </c>
      <c r="H45" s="4">
        <v>1.34</v>
      </c>
    </row>
    <row r="46" spans="2:8">
      <c r="B46" s="1" t="s">
        <v>3288</v>
      </c>
      <c r="C46" s="11" t="s">
        <v>151</v>
      </c>
      <c r="D46" s="1" t="s">
        <v>537</v>
      </c>
      <c r="E46" s="1" t="s">
        <v>1025</v>
      </c>
      <c r="F46" s="4">
        <v>1800000</v>
      </c>
      <c r="G46" s="4">
        <v>7695</v>
      </c>
      <c r="H46" s="4">
        <v>1.34</v>
      </c>
    </row>
    <row r="47" spans="2:8">
      <c r="B47" s="1" t="s">
        <v>3189</v>
      </c>
      <c r="C47" s="11" t="s">
        <v>151</v>
      </c>
      <c r="D47" s="1" t="s">
        <v>458</v>
      </c>
      <c r="E47" s="1" t="s">
        <v>816</v>
      </c>
      <c r="F47" s="4">
        <v>600000</v>
      </c>
      <c r="G47" s="4">
        <v>7474.2</v>
      </c>
      <c r="H47" s="4">
        <v>1.3</v>
      </c>
    </row>
    <row r="48" spans="2:8">
      <c r="B48" s="1" t="s">
        <v>3139</v>
      </c>
      <c r="C48" s="11" t="s">
        <v>151</v>
      </c>
      <c r="D48" s="1" t="s">
        <v>559</v>
      </c>
      <c r="E48" s="1" t="s">
        <v>747</v>
      </c>
      <c r="F48" s="4">
        <v>750000</v>
      </c>
      <c r="G48" s="4">
        <v>7238.25</v>
      </c>
      <c r="H48" s="4">
        <v>1.26</v>
      </c>
    </row>
    <row r="49" spans="2:8">
      <c r="B49" s="1" t="s">
        <v>3109</v>
      </c>
      <c r="C49" s="11" t="s">
        <v>151</v>
      </c>
      <c r="D49" s="1" t="s">
        <v>442</v>
      </c>
      <c r="E49" s="1" t="s">
        <v>699</v>
      </c>
      <c r="F49" s="4">
        <v>1800000</v>
      </c>
      <c r="G49" s="4">
        <v>7089.3</v>
      </c>
      <c r="H49" s="4">
        <v>1.24</v>
      </c>
    </row>
    <row r="50" spans="2:8">
      <c r="B50" s="1" t="s">
        <v>3142</v>
      </c>
      <c r="C50" s="11" t="s">
        <v>151</v>
      </c>
      <c r="D50" s="1" t="s">
        <v>489</v>
      </c>
      <c r="E50" s="1" t="s">
        <v>750</v>
      </c>
      <c r="F50" s="4">
        <v>400000</v>
      </c>
      <c r="G50" s="4">
        <v>7084.8</v>
      </c>
      <c r="H50" s="4">
        <v>1.24</v>
      </c>
    </row>
    <row r="51" spans="2:8">
      <c r="B51" s="1" t="s">
        <v>3285</v>
      </c>
      <c r="C51" s="11" t="s">
        <v>151</v>
      </c>
      <c r="D51" s="1" t="s">
        <v>461</v>
      </c>
      <c r="E51" s="1" t="s">
        <v>1020</v>
      </c>
      <c r="F51" s="4">
        <v>141737</v>
      </c>
      <c r="G51" s="4">
        <v>7062.33</v>
      </c>
      <c r="H51" s="4">
        <v>1.23</v>
      </c>
    </row>
    <row r="52" spans="2:8">
      <c r="B52" s="1" t="s">
        <v>2817</v>
      </c>
      <c r="C52" s="11" t="s">
        <v>151</v>
      </c>
      <c r="D52" s="1" t="s">
        <v>458</v>
      </c>
      <c r="E52" s="1" t="s">
        <v>459</v>
      </c>
      <c r="F52" s="4">
        <v>60600</v>
      </c>
      <c r="G52" s="4">
        <v>6983.54</v>
      </c>
      <c r="H52" s="4">
        <v>1.22</v>
      </c>
    </row>
    <row r="53" spans="2:8">
      <c r="B53" s="1" t="s">
        <v>1045</v>
      </c>
      <c r="C53" s="11" t="s">
        <v>151</v>
      </c>
      <c r="D53" s="1" t="s">
        <v>432</v>
      </c>
      <c r="E53" s="1" t="s">
        <v>1046</v>
      </c>
      <c r="F53" s="4">
        <v>1027541</v>
      </c>
      <c r="G53" s="4">
        <v>6841.88</v>
      </c>
      <c r="H53" s="4">
        <v>1.19</v>
      </c>
    </row>
    <row r="54" spans="2:8">
      <c r="B54" s="1" t="s">
        <v>2812</v>
      </c>
      <c r="C54" s="11" t="s">
        <v>151</v>
      </c>
      <c r="D54" s="1" t="s">
        <v>432</v>
      </c>
      <c r="E54" s="1" t="s">
        <v>437</v>
      </c>
      <c r="F54" s="4">
        <v>200000</v>
      </c>
      <c r="G54" s="4">
        <v>6685.8</v>
      </c>
      <c r="H54" s="4">
        <v>1.17</v>
      </c>
    </row>
    <row r="55" spans="2:8">
      <c r="B55" s="1" t="s">
        <v>3138</v>
      </c>
      <c r="C55" s="11" t="s">
        <v>151</v>
      </c>
      <c r="D55" s="1" t="s">
        <v>466</v>
      </c>
      <c r="E55" s="1" t="s">
        <v>744</v>
      </c>
      <c r="F55" s="4">
        <v>1100000</v>
      </c>
      <c r="G55" s="4">
        <v>6681.95</v>
      </c>
      <c r="H55" s="4">
        <v>1.17</v>
      </c>
    </row>
    <row r="56" spans="2:8">
      <c r="B56" s="1" t="s">
        <v>2792</v>
      </c>
      <c r="C56" s="11" t="s">
        <v>151</v>
      </c>
      <c r="D56" s="1" t="s">
        <v>463</v>
      </c>
      <c r="E56" s="1" t="s">
        <v>641</v>
      </c>
      <c r="F56" s="4">
        <v>1600000</v>
      </c>
      <c r="G56" s="4">
        <v>6572</v>
      </c>
      <c r="H56" s="4">
        <v>1.1499999999999999</v>
      </c>
    </row>
    <row r="57" spans="2:8">
      <c r="B57" s="1" t="s">
        <v>3181</v>
      </c>
      <c r="C57" s="11" t="s">
        <v>151</v>
      </c>
      <c r="D57" s="1" t="s">
        <v>483</v>
      </c>
      <c r="E57" s="1" t="s">
        <v>808</v>
      </c>
      <c r="F57" s="4">
        <v>276806</v>
      </c>
      <c r="G57" s="4">
        <v>6277.13</v>
      </c>
      <c r="H57" s="4">
        <v>1.1000000000000001</v>
      </c>
    </row>
    <row r="58" spans="2:8">
      <c r="B58" s="1" t="s">
        <v>3259</v>
      </c>
      <c r="C58" s="11" t="s">
        <v>151</v>
      </c>
      <c r="D58" s="1" t="s">
        <v>470</v>
      </c>
      <c r="E58" s="1" t="s">
        <v>978</v>
      </c>
      <c r="F58" s="4">
        <v>120000</v>
      </c>
      <c r="G58" s="4">
        <v>6233.16</v>
      </c>
      <c r="H58" s="4">
        <v>1.0900000000000001</v>
      </c>
    </row>
    <row r="59" spans="2:8">
      <c r="B59" s="1" t="s">
        <v>3136</v>
      </c>
      <c r="C59" s="11" t="s">
        <v>151</v>
      </c>
      <c r="D59" s="1" t="s">
        <v>741</v>
      </c>
      <c r="E59" s="1" t="s">
        <v>742</v>
      </c>
      <c r="F59" s="4">
        <v>4000000</v>
      </c>
      <c r="G59" s="4">
        <v>6217.6</v>
      </c>
      <c r="H59" s="4">
        <v>1.08</v>
      </c>
    </row>
    <row r="60" spans="2:8">
      <c r="B60" s="1" t="s">
        <v>3067</v>
      </c>
      <c r="C60" s="11" t="s">
        <v>151</v>
      </c>
      <c r="D60" s="1" t="s">
        <v>554</v>
      </c>
      <c r="E60" s="1" t="s">
        <v>555</v>
      </c>
      <c r="F60" s="4">
        <v>700000</v>
      </c>
      <c r="G60" s="4">
        <v>6098.4</v>
      </c>
      <c r="H60" s="4">
        <v>1.06</v>
      </c>
    </row>
    <row r="61" spans="2:8">
      <c r="B61" s="1" t="s">
        <v>3103</v>
      </c>
      <c r="C61" s="11" t="s">
        <v>151</v>
      </c>
      <c r="D61" s="1" t="s">
        <v>499</v>
      </c>
      <c r="E61" s="1" t="s">
        <v>693</v>
      </c>
      <c r="F61" s="4">
        <v>500000</v>
      </c>
      <c r="G61" s="4">
        <v>6036</v>
      </c>
      <c r="H61" s="4">
        <v>1.05</v>
      </c>
    </row>
    <row r="62" spans="2:8">
      <c r="B62" s="1" t="s">
        <v>2797</v>
      </c>
      <c r="C62" s="11" t="s">
        <v>151</v>
      </c>
      <c r="D62" s="1" t="s">
        <v>559</v>
      </c>
      <c r="E62" s="1" t="s">
        <v>637</v>
      </c>
      <c r="F62" s="4">
        <v>73727</v>
      </c>
      <c r="G62" s="4">
        <v>6028.29</v>
      </c>
      <c r="H62" s="4">
        <v>1.05</v>
      </c>
    </row>
    <row r="63" spans="2:8">
      <c r="B63" s="1" t="s">
        <v>3042</v>
      </c>
      <c r="C63" s="11" t="s">
        <v>151</v>
      </c>
      <c r="D63" s="1" t="s">
        <v>491</v>
      </c>
      <c r="E63" s="1" t="s">
        <v>492</v>
      </c>
      <c r="F63" s="4">
        <v>350000</v>
      </c>
      <c r="G63" s="4">
        <v>5958.75</v>
      </c>
      <c r="H63" s="4">
        <v>1.04</v>
      </c>
    </row>
    <row r="64" spans="2:8">
      <c r="B64" s="1" t="s">
        <v>3157</v>
      </c>
      <c r="C64" s="11" t="s">
        <v>151</v>
      </c>
      <c r="D64" s="1" t="s">
        <v>487</v>
      </c>
      <c r="E64" s="1" t="s">
        <v>765</v>
      </c>
      <c r="F64" s="4">
        <v>3590000</v>
      </c>
      <c r="G64" s="4">
        <v>5760.87</v>
      </c>
      <c r="H64" s="4">
        <v>1.01</v>
      </c>
    </row>
    <row r="65" spans="2:8">
      <c r="B65" s="1" t="s">
        <v>3317</v>
      </c>
      <c r="C65" s="11" t="s">
        <v>151</v>
      </c>
      <c r="D65" s="1" t="s">
        <v>470</v>
      </c>
      <c r="E65" s="1" t="s">
        <v>1071</v>
      </c>
      <c r="F65" s="4">
        <v>1129707</v>
      </c>
      <c r="G65" s="4">
        <v>5738.91</v>
      </c>
      <c r="H65" s="4">
        <v>1</v>
      </c>
    </row>
    <row r="66" spans="2:8">
      <c r="B66" s="1" t="s">
        <v>3400</v>
      </c>
      <c r="C66" s="11" t="s">
        <v>151</v>
      </c>
      <c r="D66" s="1" t="s">
        <v>479</v>
      </c>
      <c r="E66" s="1" t="s">
        <v>1319</v>
      </c>
      <c r="F66" s="4">
        <v>630400</v>
      </c>
      <c r="G66" s="4">
        <v>5671.71</v>
      </c>
      <c r="H66" s="4">
        <v>0.99</v>
      </c>
    </row>
    <row r="67" spans="2:8">
      <c r="B67" s="1" t="s">
        <v>3200</v>
      </c>
      <c r="C67" s="11" t="s">
        <v>151</v>
      </c>
      <c r="D67" s="1" t="s">
        <v>485</v>
      </c>
      <c r="E67" s="1" t="s">
        <v>831</v>
      </c>
      <c r="F67" s="4">
        <v>200000</v>
      </c>
      <c r="G67" s="4">
        <v>5550</v>
      </c>
      <c r="H67" s="4">
        <v>0.97</v>
      </c>
    </row>
    <row r="68" spans="2:8">
      <c r="B68" s="1" t="s">
        <v>3246</v>
      </c>
      <c r="C68" s="11" t="s">
        <v>151</v>
      </c>
      <c r="D68" s="1" t="s">
        <v>466</v>
      </c>
      <c r="E68" s="1" t="s">
        <v>937</v>
      </c>
      <c r="F68" s="4">
        <v>14790</v>
      </c>
      <c r="G68" s="4">
        <v>5416.84</v>
      </c>
      <c r="H68" s="4">
        <v>0.95</v>
      </c>
    </row>
    <row r="69" spans="2:8">
      <c r="B69" s="1" t="s">
        <v>2826</v>
      </c>
      <c r="C69" s="11" t="s">
        <v>151</v>
      </c>
      <c r="D69" s="1" t="s">
        <v>440</v>
      </c>
      <c r="E69" s="1" t="s">
        <v>616</v>
      </c>
      <c r="F69" s="4">
        <v>175000</v>
      </c>
      <c r="G69" s="4">
        <v>5170.38</v>
      </c>
      <c r="H69" s="4">
        <v>0.9</v>
      </c>
    </row>
    <row r="70" spans="2:8">
      <c r="B70" s="1" t="s">
        <v>3049</v>
      </c>
      <c r="C70" s="11" t="s">
        <v>151</v>
      </c>
      <c r="D70" s="1" t="s">
        <v>430</v>
      </c>
      <c r="E70" s="1" t="s">
        <v>529</v>
      </c>
      <c r="F70" s="4">
        <v>7000000</v>
      </c>
      <c r="G70" s="4">
        <v>4992.3999999999996</v>
      </c>
      <c r="H70" s="4">
        <v>0.87</v>
      </c>
    </row>
    <row r="71" spans="2:8">
      <c r="B71" s="1" t="s">
        <v>3106</v>
      </c>
      <c r="C71" s="11" t="s">
        <v>151</v>
      </c>
      <c r="D71" s="1" t="s">
        <v>520</v>
      </c>
      <c r="E71" s="1" t="s">
        <v>696</v>
      </c>
      <c r="F71" s="4">
        <v>70000</v>
      </c>
      <c r="G71" s="4">
        <v>4990.3</v>
      </c>
      <c r="H71" s="4">
        <v>0.87</v>
      </c>
    </row>
    <row r="72" spans="2:8">
      <c r="B72" s="1" t="s">
        <v>3204</v>
      </c>
      <c r="C72" s="11" t="s">
        <v>151</v>
      </c>
      <c r="D72" s="1" t="s">
        <v>520</v>
      </c>
      <c r="E72" s="1" t="s">
        <v>835</v>
      </c>
      <c r="F72" s="4">
        <v>615450</v>
      </c>
      <c r="G72" s="4">
        <v>4665.1099999999997</v>
      </c>
      <c r="H72" s="4">
        <v>0.81</v>
      </c>
    </row>
    <row r="73" spans="2:8">
      <c r="B73" s="1" t="s">
        <v>3304</v>
      </c>
      <c r="C73" s="11" t="s">
        <v>151</v>
      </c>
      <c r="D73" s="1" t="s">
        <v>568</v>
      </c>
      <c r="E73" s="1" t="s">
        <v>1051</v>
      </c>
      <c r="F73" s="4">
        <v>479100</v>
      </c>
      <c r="G73" s="4">
        <v>4630.5</v>
      </c>
      <c r="H73" s="4">
        <v>0.81</v>
      </c>
    </row>
    <row r="74" spans="2:8">
      <c r="B74" s="1" t="s">
        <v>3295</v>
      </c>
      <c r="C74" s="11" t="s">
        <v>151</v>
      </c>
      <c r="D74" s="1" t="s">
        <v>520</v>
      </c>
      <c r="E74" s="1" t="s">
        <v>1034</v>
      </c>
      <c r="F74" s="4">
        <v>60000</v>
      </c>
      <c r="G74" s="4">
        <v>4322.7</v>
      </c>
      <c r="H74" s="4">
        <v>0.75</v>
      </c>
    </row>
    <row r="75" spans="2:8">
      <c r="B75" s="1" t="s">
        <v>2804</v>
      </c>
      <c r="C75" s="11" t="s">
        <v>151</v>
      </c>
      <c r="D75" s="1" t="s">
        <v>458</v>
      </c>
      <c r="E75" s="1" t="s">
        <v>639</v>
      </c>
      <c r="F75" s="4">
        <v>405429</v>
      </c>
      <c r="G75" s="4">
        <v>4152.8100000000004</v>
      </c>
      <c r="H75" s="4">
        <v>0.72</v>
      </c>
    </row>
    <row r="76" spans="2:8">
      <c r="B76" s="1" t="s">
        <v>3197</v>
      </c>
      <c r="C76" s="11" t="s">
        <v>151</v>
      </c>
      <c r="D76" s="1" t="s">
        <v>568</v>
      </c>
      <c r="E76" s="1" t="s">
        <v>828</v>
      </c>
      <c r="F76" s="4">
        <v>10000</v>
      </c>
      <c r="G76" s="4">
        <v>3819.5</v>
      </c>
      <c r="H76" s="4">
        <v>0.67</v>
      </c>
    </row>
    <row r="77" spans="2:8">
      <c r="B77" s="1" t="s">
        <v>3401</v>
      </c>
      <c r="C77" s="11" t="s">
        <v>151</v>
      </c>
      <c r="D77" s="1" t="s">
        <v>576</v>
      </c>
      <c r="E77" s="1" t="s">
        <v>1320</v>
      </c>
      <c r="F77" s="4">
        <v>1031250</v>
      </c>
      <c r="G77" s="4">
        <v>3528.42</v>
      </c>
      <c r="H77" s="4">
        <v>0.62</v>
      </c>
    </row>
    <row r="78" spans="2:8">
      <c r="B78" s="1" t="s">
        <v>3269</v>
      </c>
      <c r="C78" s="11" t="s">
        <v>151</v>
      </c>
      <c r="D78" s="1" t="s">
        <v>526</v>
      </c>
      <c r="E78" s="1" t="s">
        <v>988</v>
      </c>
      <c r="F78" s="4">
        <v>10514</v>
      </c>
      <c r="G78" s="4">
        <v>3449.64</v>
      </c>
      <c r="H78" s="4">
        <v>0.6</v>
      </c>
    </row>
    <row r="79" spans="2:8">
      <c r="B79" s="1" t="s">
        <v>3402</v>
      </c>
      <c r="C79" s="11" t="s">
        <v>151</v>
      </c>
      <c r="D79" s="1" t="s">
        <v>497</v>
      </c>
      <c r="E79" s="1" t="s">
        <v>1321</v>
      </c>
      <c r="F79" s="4">
        <v>105000</v>
      </c>
      <c r="G79" s="4">
        <v>2271.2600000000002</v>
      </c>
      <c r="H79" s="4">
        <v>0.4</v>
      </c>
    </row>
    <row r="80" spans="2:8" ht="13">
      <c r="B80" s="2" t="s">
        <v>161</v>
      </c>
      <c r="C80" s="12"/>
      <c r="D80" s="2"/>
      <c r="E80" s="2"/>
      <c r="F80" s="14"/>
      <c r="G80" s="14">
        <f>SUM(G12:G79)</f>
        <v>562055.03</v>
      </c>
      <c r="H80" s="14">
        <f>SUM(H12:H79)</f>
        <v>98.07000000000005</v>
      </c>
    </row>
    <row r="81" spans="2:8" ht="13">
      <c r="B81" s="2" t="s">
        <v>244</v>
      </c>
      <c r="C81" s="12"/>
      <c r="D81" s="2"/>
      <c r="E81" s="2"/>
      <c r="F81" s="14"/>
      <c r="G81" s="14">
        <v>372.11</v>
      </c>
      <c r="H81" s="14">
        <v>0.06</v>
      </c>
    </row>
    <row r="82" spans="2:8" ht="13">
      <c r="B82" s="2" t="s">
        <v>154</v>
      </c>
      <c r="C82" s="12"/>
      <c r="D82" s="2"/>
      <c r="E82" s="2"/>
      <c r="F82" s="14"/>
      <c r="G82" s="14">
        <v>562427.14</v>
      </c>
      <c r="H82" s="14">
        <v>98.13</v>
      </c>
    </row>
    <row r="83" spans="2:8" ht="13">
      <c r="B83" s="2" t="s">
        <v>155</v>
      </c>
      <c r="C83" s="12"/>
      <c r="D83" s="2"/>
      <c r="E83" s="2"/>
      <c r="F83" s="14"/>
      <c r="G83" s="14">
        <v>10751.962658609948</v>
      </c>
      <c r="H83" s="14">
        <v>1.8700000000000045</v>
      </c>
    </row>
    <row r="84" spans="2:8" ht="13">
      <c r="B84" s="2" t="s">
        <v>162</v>
      </c>
      <c r="C84" s="12"/>
      <c r="D84" s="2"/>
      <c r="E84" s="2"/>
      <c r="F84" s="14"/>
      <c r="G84" s="14">
        <v>573179.10265860998</v>
      </c>
      <c r="H84" s="14">
        <v>100</v>
      </c>
    </row>
    <row r="85" spans="2:8">
      <c r="B85" s="1" t="s">
        <v>163</v>
      </c>
    </row>
    <row r="86" spans="2:8" ht="13">
      <c r="B86" s="2" t="s">
        <v>164</v>
      </c>
    </row>
    <row r="87" spans="2:8" ht="13">
      <c r="B87" s="2" t="s">
        <v>165</v>
      </c>
      <c r="C87" s="11" t="s">
        <v>166</v>
      </c>
    </row>
    <row r="88" spans="2:8" ht="13">
      <c r="B88" s="2" t="s">
        <v>169</v>
      </c>
      <c r="C88" s="11" t="s">
        <v>168</v>
      </c>
    </row>
    <row r="89" spans="2:8" ht="13">
      <c r="B89" s="2" t="s">
        <v>170</v>
      </c>
      <c r="C89" s="11" t="s">
        <v>168</v>
      </c>
    </row>
    <row r="90" spans="2:8" ht="13">
      <c r="B90" s="2" t="s">
        <v>171</v>
      </c>
      <c r="C90" s="11" t="s">
        <v>172</v>
      </c>
    </row>
    <row r="91" spans="2:8" ht="13">
      <c r="B91" s="2" t="s">
        <v>1322</v>
      </c>
      <c r="C91" s="12"/>
    </row>
    <row r="92" spans="2:8" ht="13">
      <c r="B92" s="2" t="s">
        <v>1323</v>
      </c>
      <c r="C92" s="12"/>
    </row>
    <row r="93" spans="2:8" ht="13">
      <c r="B93" s="2" t="s">
        <v>1324</v>
      </c>
      <c r="C93" s="12"/>
    </row>
    <row r="94" spans="2:8" ht="13">
      <c r="B94" s="2" t="s">
        <v>1325</v>
      </c>
      <c r="C94" s="12"/>
    </row>
    <row r="95" spans="2:8" ht="13">
      <c r="B95" s="2" t="s">
        <v>1326</v>
      </c>
      <c r="C95" s="12"/>
    </row>
    <row r="96" spans="2:8" ht="13">
      <c r="B96" s="2" t="s">
        <v>1327</v>
      </c>
      <c r="C96" s="12"/>
    </row>
    <row r="97" spans="2:3" ht="13">
      <c r="B97" s="2" t="s">
        <v>1328</v>
      </c>
      <c r="C97" s="12"/>
    </row>
    <row r="98" spans="2:3" ht="13">
      <c r="B98" s="2" t="s">
        <v>1329</v>
      </c>
      <c r="C98" s="12"/>
    </row>
    <row r="99" spans="2:3" ht="13">
      <c r="B99" s="2" t="s">
        <v>3935</v>
      </c>
      <c r="C99" s="12"/>
    </row>
    <row r="100" spans="2:3">
      <c r="B100" s="1" t="s">
        <v>182</v>
      </c>
    </row>
    <row r="101" spans="2:3">
      <c r="B101" s="1" t="s">
        <v>411</v>
      </c>
    </row>
    <row r="104" spans="2:3" ht="14.5">
      <c r="B104" s="39" t="s">
        <v>412</v>
      </c>
      <c r="C104" s="41"/>
    </row>
    <row r="105" spans="2:3" ht="14.5">
      <c r="B105" s="39" t="s">
        <v>3982</v>
      </c>
      <c r="C105" s="42" t="s">
        <v>413</v>
      </c>
    </row>
    <row r="106" spans="2:3" ht="14.5">
      <c r="B106" s="16" t="s">
        <v>414</v>
      </c>
      <c r="C106" s="17">
        <v>1500</v>
      </c>
    </row>
    <row r="107" spans="2:3" ht="14.5">
      <c r="B107" s="16" t="s">
        <v>3983</v>
      </c>
      <c r="C107" s="17">
        <v>0</v>
      </c>
    </row>
    <row r="108" spans="2:3" ht="14.5">
      <c r="B108" s="16" t="s">
        <v>416</v>
      </c>
      <c r="C108" s="17">
        <v>0</v>
      </c>
    </row>
    <row r="109" spans="2:3" ht="14.5">
      <c r="B109" s="16" t="s">
        <v>417</v>
      </c>
      <c r="C109" s="17">
        <v>0</v>
      </c>
    </row>
    <row r="110" spans="2:3" ht="14.5">
      <c r="B110" s="16" t="s">
        <v>418</v>
      </c>
      <c r="C110" s="17">
        <v>0</v>
      </c>
    </row>
    <row r="111" spans="2:3" ht="14.5">
      <c r="B111" s="16" t="s">
        <v>419</v>
      </c>
      <c r="C111" s="17">
        <v>0</v>
      </c>
    </row>
    <row r="112" spans="2:3" ht="14.5">
      <c r="B112" s="39" t="s">
        <v>420</v>
      </c>
      <c r="C112" s="41">
        <v>1500</v>
      </c>
    </row>
    <row r="114" spans="2:7" ht="14.5">
      <c r="B114" s="16" t="s">
        <v>191</v>
      </c>
      <c r="C114" s="17"/>
      <c r="D114" s="16"/>
    </row>
    <row r="115" spans="2:7" ht="29">
      <c r="B115" s="19" t="s">
        <v>192</v>
      </c>
      <c r="C115" s="18" t="s">
        <v>193</v>
      </c>
      <c r="D115" s="19" t="s">
        <v>194</v>
      </c>
    </row>
    <row r="116" spans="2:7" ht="14.5">
      <c r="B116" s="16" t="s">
        <v>168</v>
      </c>
      <c r="C116" s="17" t="s">
        <v>168</v>
      </c>
      <c r="D116" s="16" t="s">
        <v>168</v>
      </c>
    </row>
    <row r="118" spans="2:7" ht="13">
      <c r="B118" s="20" t="s">
        <v>195</v>
      </c>
      <c r="C118" s="21">
        <v>46173</v>
      </c>
      <c r="D118" s="22"/>
      <c r="E118" s="23"/>
      <c r="F118" s="24"/>
    </row>
    <row r="119" spans="2:7" ht="13">
      <c r="B119" s="20" t="s">
        <v>196</v>
      </c>
      <c r="C119" s="25" t="s">
        <v>197</v>
      </c>
      <c r="D119" s="20" t="s">
        <v>198</v>
      </c>
      <c r="E119" s="26" t="s">
        <v>199</v>
      </c>
      <c r="F119" s="27" t="s">
        <v>200</v>
      </c>
      <c r="G119" s="14"/>
    </row>
    <row r="120" spans="2:7">
      <c r="B120" s="28" t="s">
        <v>168</v>
      </c>
      <c r="C120" s="29" t="s">
        <v>168</v>
      </c>
      <c r="D120" s="28" t="s">
        <v>168</v>
      </c>
      <c r="E120" s="30" t="s">
        <v>168</v>
      </c>
      <c r="F120" s="31" t="s">
        <v>168</v>
      </c>
    </row>
    <row r="123" spans="2:7" ht="13">
      <c r="B123" s="2" t="s">
        <v>201</v>
      </c>
    </row>
    <row r="124" spans="2:7" ht="13">
      <c r="B124" s="2"/>
    </row>
    <row r="125" spans="2:7" ht="13">
      <c r="B125" s="2" t="s">
        <v>202</v>
      </c>
    </row>
    <row r="126" spans="2:7" ht="13">
      <c r="B126" s="20" t="s">
        <v>203</v>
      </c>
      <c r="C126" s="25" t="s">
        <v>204</v>
      </c>
      <c r="D126" s="2"/>
    </row>
    <row r="127" spans="2:7">
      <c r="B127" s="22" t="s">
        <v>168</v>
      </c>
      <c r="C127" s="32" t="s">
        <v>168</v>
      </c>
    </row>
    <row r="129" spans="2:7" ht="13">
      <c r="B129" s="20" t="s">
        <v>205</v>
      </c>
      <c r="C129" s="25" t="s">
        <v>204</v>
      </c>
    </row>
    <row r="130" spans="2:7">
      <c r="B130" s="22" t="s">
        <v>168</v>
      </c>
      <c r="C130" s="32" t="s">
        <v>168</v>
      </c>
    </row>
    <row r="132" spans="2:7" ht="13">
      <c r="B132" s="20" t="s">
        <v>206</v>
      </c>
      <c r="C132" s="25" t="s">
        <v>207</v>
      </c>
    </row>
    <row r="133" spans="2:7">
      <c r="B133" s="22" t="s">
        <v>168</v>
      </c>
      <c r="C133" s="32" t="s">
        <v>168</v>
      </c>
    </row>
    <row r="135" spans="2:7" ht="13">
      <c r="B135" s="26" t="s">
        <v>208</v>
      </c>
      <c r="C135" s="25" t="s">
        <v>207</v>
      </c>
    </row>
    <row r="136" spans="2:7">
      <c r="B136" s="23" t="s">
        <v>168</v>
      </c>
      <c r="C136" s="32" t="s">
        <v>168</v>
      </c>
    </row>
    <row r="138" spans="2:7" ht="13">
      <c r="B138" s="20" t="s">
        <v>209</v>
      </c>
      <c r="C138" s="25" t="s">
        <v>168</v>
      </c>
    </row>
    <row r="140" spans="2:7" ht="13">
      <c r="B140" s="20" t="s">
        <v>210</v>
      </c>
      <c r="C140" s="21">
        <v>46173</v>
      </c>
      <c r="D140" s="22"/>
      <c r="E140" s="23"/>
      <c r="F140" s="24"/>
    </row>
    <row r="141" spans="2:7" ht="13">
      <c r="B141" s="20" t="s">
        <v>196</v>
      </c>
      <c r="C141" s="25" t="s">
        <v>197</v>
      </c>
      <c r="D141" s="20" t="s">
        <v>198</v>
      </c>
      <c r="E141" s="26" t="s">
        <v>199</v>
      </c>
      <c r="F141" s="27" t="s">
        <v>200</v>
      </c>
      <c r="G141" s="14"/>
    </row>
    <row r="142" spans="2:7">
      <c r="B142" s="28" t="s">
        <v>168</v>
      </c>
      <c r="C142" s="29" t="s">
        <v>168</v>
      </c>
      <c r="D142" s="28" t="s">
        <v>168</v>
      </c>
      <c r="E142" s="30" t="s">
        <v>168</v>
      </c>
      <c r="F142" s="31" t="s">
        <v>168</v>
      </c>
    </row>
    <row r="143" spans="2:7" ht="13">
      <c r="B143" s="2" t="s">
        <v>201</v>
      </c>
    </row>
    <row r="144" spans="2:7" ht="13">
      <c r="B144" s="2"/>
    </row>
    <row r="145" spans="2:4" ht="13">
      <c r="B145" s="2" t="s">
        <v>202</v>
      </c>
    </row>
    <row r="146" spans="2:4" ht="13">
      <c r="B146" s="20" t="s">
        <v>203</v>
      </c>
      <c r="C146" s="25" t="s">
        <v>204</v>
      </c>
      <c r="D146" s="2"/>
    </row>
    <row r="147" spans="2:4">
      <c r="B147" s="22" t="s">
        <v>168</v>
      </c>
      <c r="C147" s="32" t="s">
        <v>168</v>
      </c>
    </row>
    <row r="149" spans="2:4" ht="13">
      <c r="B149" s="20" t="s">
        <v>205</v>
      </c>
      <c r="C149" s="25" t="s">
        <v>204</v>
      </c>
    </row>
    <row r="150" spans="2:4">
      <c r="B150" s="22" t="s">
        <v>168</v>
      </c>
      <c r="C150" s="32" t="s">
        <v>168</v>
      </c>
    </row>
    <row r="152" spans="2:4" ht="13">
      <c r="B152" s="20" t="s">
        <v>206</v>
      </c>
      <c r="C152" s="25" t="s">
        <v>207</v>
      </c>
    </row>
    <row r="153" spans="2:4">
      <c r="B153" s="22" t="s">
        <v>168</v>
      </c>
      <c r="C153" s="32" t="s">
        <v>168</v>
      </c>
    </row>
    <row r="155" spans="2:4" ht="13">
      <c r="B155" s="26" t="s">
        <v>208</v>
      </c>
      <c r="C155" s="25" t="s">
        <v>207</v>
      </c>
    </row>
    <row r="156" spans="2:4">
      <c r="B156" s="23" t="s">
        <v>168</v>
      </c>
      <c r="C156" s="32" t="s">
        <v>168</v>
      </c>
    </row>
    <row r="158" spans="2:4" ht="13">
      <c r="B158" s="20" t="s">
        <v>209</v>
      </c>
      <c r="C158" s="25" t="s">
        <v>168</v>
      </c>
    </row>
    <row r="161" spans="2:80" ht="13">
      <c r="B161" s="2" t="s">
        <v>211</v>
      </c>
    </row>
    <row r="163" spans="2:80" ht="13">
      <c r="B163" s="20" t="s">
        <v>196</v>
      </c>
      <c r="C163" s="25" t="s">
        <v>212</v>
      </c>
      <c r="D163" s="20" t="s">
        <v>213</v>
      </c>
      <c r="E163" s="20" t="s">
        <v>214</v>
      </c>
      <c r="F163" s="14"/>
    </row>
    <row r="164" spans="2:80">
      <c r="B164" s="22" t="s">
        <v>168</v>
      </c>
      <c r="C164" s="32" t="s">
        <v>168</v>
      </c>
      <c r="D164" s="22" t="s">
        <v>168</v>
      </c>
      <c r="E164" s="22" t="s">
        <v>168</v>
      </c>
    </row>
    <row r="167" spans="2:80" ht="13">
      <c r="B167" s="2" t="s">
        <v>215</v>
      </c>
      <c r="C167" s="12" t="s">
        <v>168</v>
      </c>
      <c r="D167" s="2"/>
      <c r="E167" s="2"/>
      <c r="F167" s="14"/>
      <c r="G167" s="14"/>
      <c r="H167" s="14"/>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row>
    <row r="169" spans="2:80" ht="13">
      <c r="B169" s="2" t="s">
        <v>216</v>
      </c>
    </row>
    <row r="171" spans="2:80" ht="13">
      <c r="B171" s="20" t="s">
        <v>217</v>
      </c>
      <c r="C171" s="25" t="s">
        <v>204</v>
      </c>
      <c r="D171" s="2"/>
    </row>
    <row r="172" spans="2:80">
      <c r="B172" s="22" t="s">
        <v>168</v>
      </c>
      <c r="C172" s="32" t="s">
        <v>168</v>
      </c>
    </row>
    <row r="175" spans="2:80" ht="13">
      <c r="B175" s="20" t="s">
        <v>218</v>
      </c>
      <c r="C175" s="25" t="s">
        <v>219</v>
      </c>
      <c r="D175" s="2"/>
    </row>
    <row r="176" spans="2:80">
      <c r="B176" s="22" t="s">
        <v>168</v>
      </c>
      <c r="C176" s="32" t="s">
        <v>168</v>
      </c>
    </row>
    <row r="179" spans="2:80" ht="13">
      <c r="B179" s="2" t="s">
        <v>220</v>
      </c>
    </row>
    <row r="182" spans="2:80" ht="13">
      <c r="B182" s="2" t="s">
        <v>221</v>
      </c>
    </row>
    <row r="184" spans="2:80" ht="13">
      <c r="B184" s="20" t="s">
        <v>196</v>
      </c>
      <c r="C184" s="25" t="s">
        <v>222</v>
      </c>
      <c r="D184" s="20" t="s">
        <v>212</v>
      </c>
      <c r="E184" s="20" t="s">
        <v>213</v>
      </c>
      <c r="F184" s="27" t="s">
        <v>214</v>
      </c>
      <c r="G184" s="14"/>
    </row>
    <row r="185" spans="2:80">
      <c r="B185" s="22" t="s">
        <v>168</v>
      </c>
      <c r="C185" s="32" t="s">
        <v>168</v>
      </c>
      <c r="D185" s="22" t="s">
        <v>168</v>
      </c>
      <c r="E185" s="22" t="s">
        <v>168</v>
      </c>
      <c r="F185" s="33" t="s">
        <v>168</v>
      </c>
    </row>
    <row r="188" spans="2:80" ht="13">
      <c r="B188" s="2" t="s">
        <v>215</v>
      </c>
      <c r="C188" s="12" t="s">
        <v>168</v>
      </c>
      <c r="D188" s="2"/>
      <c r="E188" s="2"/>
      <c r="F188" s="14"/>
      <c r="G188" s="14"/>
      <c r="H188" s="14"/>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row>
    <row r="190" spans="2:80" ht="13">
      <c r="B190" s="2" t="s">
        <v>216</v>
      </c>
    </row>
    <row r="192" spans="2:80" ht="13">
      <c r="B192" s="20" t="s">
        <v>217</v>
      </c>
      <c r="C192" s="25" t="s">
        <v>204</v>
      </c>
      <c r="D192" s="2"/>
    </row>
    <row r="193" spans="2:7">
      <c r="B193" s="22" t="s">
        <v>168</v>
      </c>
      <c r="C193" s="32" t="s">
        <v>168</v>
      </c>
    </row>
    <row r="196" spans="2:7" ht="13">
      <c r="B196" s="20" t="s">
        <v>218</v>
      </c>
      <c r="C196" s="25" t="s">
        <v>219</v>
      </c>
      <c r="D196" s="2"/>
    </row>
    <row r="197" spans="2:7">
      <c r="B197" s="22" t="s">
        <v>168</v>
      </c>
      <c r="C197" s="32" t="s">
        <v>168</v>
      </c>
    </row>
    <row r="200" spans="2:7" ht="13">
      <c r="B200" s="2" t="s">
        <v>220</v>
      </c>
    </row>
    <row r="203" spans="2:7" ht="13">
      <c r="B203" s="2" t="s">
        <v>223</v>
      </c>
    </row>
    <row r="204" spans="2:7" ht="13">
      <c r="B204" s="20" t="s">
        <v>196</v>
      </c>
      <c r="C204" s="25" t="s">
        <v>224</v>
      </c>
      <c r="D204" s="20" t="s">
        <v>225</v>
      </c>
      <c r="E204" s="20" t="s">
        <v>226</v>
      </c>
      <c r="F204" s="27" t="s">
        <v>227</v>
      </c>
      <c r="G204" s="14"/>
    </row>
    <row r="205" spans="2:7">
      <c r="B205" s="22" t="s">
        <v>168</v>
      </c>
      <c r="C205" s="32" t="s">
        <v>168</v>
      </c>
      <c r="D205" s="22" t="s">
        <v>168</v>
      </c>
      <c r="E205" s="22" t="s">
        <v>168</v>
      </c>
      <c r="F205" s="33" t="s">
        <v>168</v>
      </c>
    </row>
    <row r="206" spans="2:7">
      <c r="B206" s="1" t="s">
        <v>2576</v>
      </c>
    </row>
  </sheetData>
  <mergeCells count="3">
    <mergeCell ref="B1:E1"/>
    <mergeCell ref="C3:C7"/>
    <mergeCell ref="D3:D7"/>
  </mergeCells>
  <hyperlinks>
    <hyperlink ref="A1" location="Index!A1" display="Index" xr:uid="{82FDE0C7-C220-4FE0-B399-D79D7620881C}"/>
  </hyperlink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270BD-F255-4DA0-9361-DF052646A882}">
  <sheetPr codeName="Sheet106"/>
  <dimension ref="A1:CB188"/>
  <sheetViews>
    <sheetView workbookViewId="0"/>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77</v>
      </c>
      <c r="C1" s="276"/>
      <c r="D1" s="276"/>
      <c r="E1" s="276"/>
    </row>
    <row r="3" spans="1:9" ht="14.5">
      <c r="B3" s="5" t="s">
        <v>1330</v>
      </c>
      <c r="C3" s="286"/>
      <c r="D3" s="278"/>
      <c r="E3" s="6"/>
    </row>
    <row r="4" spans="1:9" ht="14.5">
      <c r="B4" s="7" t="s">
        <v>1331</v>
      </c>
      <c r="C4" s="286"/>
      <c r="D4" s="278"/>
      <c r="E4" s="6"/>
    </row>
    <row r="5" spans="1:9" ht="14.5">
      <c r="B5" s="35" t="s">
        <v>140</v>
      </c>
      <c r="C5" s="286"/>
      <c r="D5" s="278"/>
      <c r="E5" s="6"/>
    </row>
    <row r="6" spans="1:9" ht="14.5">
      <c r="B6" s="35" t="s">
        <v>516</v>
      </c>
      <c r="C6" s="286"/>
      <c r="D6" s="278"/>
      <c r="E6" s="6"/>
    </row>
    <row r="7" spans="1:9" ht="14.5">
      <c r="B7" s="7" t="s">
        <v>1332</v>
      </c>
      <c r="C7" s="286"/>
      <c r="D7" s="278"/>
      <c r="E7" s="6"/>
    </row>
    <row r="8" spans="1:9" ht="29">
      <c r="B8" s="7" t="s">
        <v>143</v>
      </c>
      <c r="C8" s="8" t="s">
        <v>144</v>
      </c>
      <c r="D8" s="8" t="s">
        <v>145</v>
      </c>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2830</v>
      </c>
      <c r="C15" s="11" t="s">
        <v>151</v>
      </c>
      <c r="D15" s="1" t="s">
        <v>430</v>
      </c>
      <c r="E15" s="1" t="s">
        <v>431</v>
      </c>
      <c r="F15" s="4">
        <v>1760300</v>
      </c>
      <c r="G15" s="4">
        <v>22116.41</v>
      </c>
      <c r="H15" s="4">
        <v>8.25</v>
      </c>
    </row>
    <row r="16" spans="1:9">
      <c r="B16" s="1" t="s">
        <v>3026</v>
      </c>
      <c r="C16" s="11" t="s">
        <v>151</v>
      </c>
      <c r="D16" s="1" t="s">
        <v>430</v>
      </c>
      <c r="E16" s="1" t="s">
        <v>453</v>
      </c>
      <c r="F16" s="4">
        <v>2171900</v>
      </c>
      <c r="G16" s="4">
        <v>16170.88</v>
      </c>
      <c r="H16" s="4">
        <v>6.03</v>
      </c>
    </row>
    <row r="17" spans="2:8">
      <c r="B17" s="1" t="s">
        <v>3128</v>
      </c>
      <c r="C17" s="11" t="s">
        <v>151</v>
      </c>
      <c r="D17" s="1" t="s">
        <v>435</v>
      </c>
      <c r="E17" s="1" t="s">
        <v>733</v>
      </c>
      <c r="F17" s="4">
        <v>845000</v>
      </c>
      <c r="G17" s="4">
        <v>15455.05</v>
      </c>
      <c r="H17" s="4">
        <v>5.76</v>
      </c>
    </row>
    <row r="18" spans="2:8">
      <c r="B18" s="1" t="s">
        <v>2829</v>
      </c>
      <c r="C18" s="11" t="s">
        <v>151</v>
      </c>
      <c r="D18" s="1" t="s">
        <v>442</v>
      </c>
      <c r="E18" s="1" t="s">
        <v>615</v>
      </c>
      <c r="F18" s="4">
        <v>1050000</v>
      </c>
      <c r="G18" s="4">
        <v>13872.6</v>
      </c>
      <c r="H18" s="4">
        <v>5.17</v>
      </c>
    </row>
    <row r="19" spans="2:8">
      <c r="B19" s="1" t="s">
        <v>2813</v>
      </c>
      <c r="C19" s="11" t="s">
        <v>151</v>
      </c>
      <c r="D19" s="1" t="s">
        <v>430</v>
      </c>
      <c r="E19" s="1" t="s">
        <v>434</v>
      </c>
      <c r="F19" s="4">
        <v>2495000</v>
      </c>
      <c r="G19" s="4">
        <v>9585.7900000000009</v>
      </c>
      <c r="H19" s="4">
        <v>3.57</v>
      </c>
    </row>
    <row r="20" spans="2:8">
      <c r="B20" s="1" t="s">
        <v>3129</v>
      </c>
      <c r="C20" s="11" t="s">
        <v>151</v>
      </c>
      <c r="D20" s="1" t="s">
        <v>479</v>
      </c>
      <c r="E20" s="1" t="s">
        <v>734</v>
      </c>
      <c r="F20" s="4">
        <v>232784</v>
      </c>
      <c r="G20" s="4">
        <v>9489.44</v>
      </c>
      <c r="H20" s="4">
        <v>3.54</v>
      </c>
    </row>
    <row r="21" spans="2:8">
      <c r="B21" s="1" t="s">
        <v>3031</v>
      </c>
      <c r="C21" s="11" t="s">
        <v>151</v>
      </c>
      <c r="D21" s="1" t="s">
        <v>470</v>
      </c>
      <c r="E21" s="1" t="s">
        <v>471</v>
      </c>
      <c r="F21" s="4">
        <v>758248</v>
      </c>
      <c r="G21" s="4">
        <v>8802.5</v>
      </c>
      <c r="H21" s="4">
        <v>3.28</v>
      </c>
    </row>
    <row r="22" spans="2:8">
      <c r="B22" s="1" t="s">
        <v>3043</v>
      </c>
      <c r="C22" s="11" t="s">
        <v>151</v>
      </c>
      <c r="D22" s="1" t="s">
        <v>444</v>
      </c>
      <c r="E22" s="1" t="s">
        <v>493</v>
      </c>
      <c r="F22" s="4">
        <v>528193</v>
      </c>
      <c r="G22" s="4">
        <v>7993.14</v>
      </c>
      <c r="H22" s="4">
        <v>2.98</v>
      </c>
    </row>
    <row r="23" spans="2:8">
      <c r="B23" s="1" t="s">
        <v>3224</v>
      </c>
      <c r="C23" s="11" t="s">
        <v>151</v>
      </c>
      <c r="D23" s="1" t="s">
        <v>430</v>
      </c>
      <c r="E23" s="1" t="s">
        <v>903</v>
      </c>
      <c r="F23" s="4">
        <v>620000</v>
      </c>
      <c r="G23" s="4">
        <v>7976.92</v>
      </c>
      <c r="H23" s="4">
        <v>2.97</v>
      </c>
    </row>
    <row r="24" spans="2:8">
      <c r="B24" s="1" t="s">
        <v>874</v>
      </c>
      <c r="C24" s="11" t="s">
        <v>151</v>
      </c>
      <c r="D24" s="1" t="s">
        <v>430</v>
      </c>
      <c r="E24" s="1" t="s">
        <v>875</v>
      </c>
      <c r="F24" s="4">
        <v>821000</v>
      </c>
      <c r="G24" s="4">
        <v>7917.72</v>
      </c>
      <c r="H24" s="4">
        <v>2.95</v>
      </c>
    </row>
    <row r="25" spans="2:8">
      <c r="B25" s="1" t="s">
        <v>3346</v>
      </c>
      <c r="C25" s="11" t="s">
        <v>151</v>
      </c>
      <c r="D25" s="1" t="s">
        <v>432</v>
      </c>
      <c r="E25" s="1" t="s">
        <v>1148</v>
      </c>
      <c r="F25" s="4">
        <v>850000</v>
      </c>
      <c r="G25" s="4">
        <v>7720.13</v>
      </c>
      <c r="H25" s="4">
        <v>2.88</v>
      </c>
    </row>
    <row r="26" spans="2:8">
      <c r="B26" s="1" t="s">
        <v>3231</v>
      </c>
      <c r="C26" s="11" t="s">
        <v>151</v>
      </c>
      <c r="D26" s="1" t="s">
        <v>466</v>
      </c>
      <c r="E26" s="1" t="s">
        <v>916</v>
      </c>
      <c r="F26" s="4">
        <v>4850000</v>
      </c>
      <c r="G26" s="4">
        <v>7068.39</v>
      </c>
      <c r="H26" s="4">
        <v>2.64</v>
      </c>
    </row>
    <row r="27" spans="2:8">
      <c r="B27" s="1" t="s">
        <v>2799</v>
      </c>
      <c r="C27" s="11" t="s">
        <v>151</v>
      </c>
      <c r="D27" s="1" t="s">
        <v>470</v>
      </c>
      <c r="E27" s="1" t="s">
        <v>481</v>
      </c>
      <c r="F27" s="4">
        <v>301873</v>
      </c>
      <c r="G27" s="4">
        <v>6819.01</v>
      </c>
      <c r="H27" s="4">
        <v>2.54</v>
      </c>
    </row>
    <row r="28" spans="2:8">
      <c r="B28" s="1" t="s">
        <v>3176</v>
      </c>
      <c r="C28" s="11" t="s">
        <v>151</v>
      </c>
      <c r="D28" s="1" t="s">
        <v>446</v>
      </c>
      <c r="E28" s="1" t="s">
        <v>803</v>
      </c>
      <c r="F28" s="4">
        <v>200000</v>
      </c>
      <c r="G28" s="4">
        <v>6091.2</v>
      </c>
      <c r="H28" s="4">
        <v>2.27</v>
      </c>
    </row>
    <row r="29" spans="2:8">
      <c r="B29" s="1" t="s">
        <v>3301</v>
      </c>
      <c r="C29" s="11" t="s">
        <v>151</v>
      </c>
      <c r="D29" s="1" t="s">
        <v>440</v>
      </c>
      <c r="E29" s="1" t="s">
        <v>1044</v>
      </c>
      <c r="F29" s="4">
        <v>163794</v>
      </c>
      <c r="G29" s="4">
        <v>5795.85</v>
      </c>
      <c r="H29" s="4">
        <v>2.16</v>
      </c>
    </row>
    <row r="30" spans="2:8">
      <c r="B30" s="1" t="s">
        <v>3134</v>
      </c>
      <c r="C30" s="11" t="s">
        <v>151</v>
      </c>
      <c r="D30" s="1" t="s">
        <v>576</v>
      </c>
      <c r="E30" s="1" t="s">
        <v>739</v>
      </c>
      <c r="F30" s="4">
        <v>130000</v>
      </c>
      <c r="G30" s="4">
        <v>5726.5</v>
      </c>
      <c r="H30" s="4">
        <v>2.14</v>
      </c>
    </row>
    <row r="31" spans="2:8">
      <c r="B31" s="1" t="s">
        <v>3326</v>
      </c>
      <c r="C31" s="11" t="s">
        <v>151</v>
      </c>
      <c r="D31" s="1" t="s">
        <v>470</v>
      </c>
      <c r="E31" s="1" t="s">
        <v>1106</v>
      </c>
      <c r="F31" s="4">
        <v>380000</v>
      </c>
      <c r="G31" s="4">
        <v>5638.82</v>
      </c>
      <c r="H31" s="4">
        <v>2.1</v>
      </c>
    </row>
    <row r="32" spans="2:8">
      <c r="B32" s="1" t="s">
        <v>3104</v>
      </c>
      <c r="C32" s="11" t="s">
        <v>151</v>
      </c>
      <c r="D32" s="1" t="s">
        <v>499</v>
      </c>
      <c r="E32" s="1" t="s">
        <v>694</v>
      </c>
      <c r="F32" s="4">
        <v>430000</v>
      </c>
      <c r="G32" s="4">
        <v>5495.4</v>
      </c>
      <c r="H32" s="4">
        <v>2.0499999999999998</v>
      </c>
    </row>
    <row r="33" spans="2:8">
      <c r="B33" s="1" t="s">
        <v>2794</v>
      </c>
      <c r="C33" s="11" t="s">
        <v>151</v>
      </c>
      <c r="D33" s="1" t="s">
        <v>483</v>
      </c>
      <c r="E33" s="1" t="s">
        <v>638</v>
      </c>
      <c r="F33" s="4">
        <v>300000</v>
      </c>
      <c r="G33" s="4">
        <v>5397.6</v>
      </c>
      <c r="H33" s="4">
        <v>2.0099999999999998</v>
      </c>
    </row>
    <row r="34" spans="2:8">
      <c r="B34" s="1" t="s">
        <v>3101</v>
      </c>
      <c r="C34" s="11" t="s">
        <v>151</v>
      </c>
      <c r="D34" s="1" t="s">
        <v>554</v>
      </c>
      <c r="E34" s="1" t="s">
        <v>689</v>
      </c>
      <c r="F34" s="4">
        <v>1197765</v>
      </c>
      <c r="G34" s="4">
        <v>5364.19</v>
      </c>
      <c r="H34" s="4">
        <v>2</v>
      </c>
    </row>
    <row r="35" spans="2:8">
      <c r="B35" s="1" t="s">
        <v>3032</v>
      </c>
      <c r="C35" s="11" t="s">
        <v>151</v>
      </c>
      <c r="D35" s="1" t="s">
        <v>440</v>
      </c>
      <c r="E35" s="1" t="s">
        <v>472</v>
      </c>
      <c r="F35" s="4">
        <v>200000</v>
      </c>
      <c r="G35" s="4">
        <v>5348.6</v>
      </c>
      <c r="H35" s="4">
        <v>1.99</v>
      </c>
    </row>
    <row r="36" spans="2:8">
      <c r="B36" s="1" t="s">
        <v>3357</v>
      </c>
      <c r="C36" s="11" t="s">
        <v>151</v>
      </c>
      <c r="D36" s="1" t="s">
        <v>448</v>
      </c>
      <c r="E36" s="1" t="s">
        <v>1199</v>
      </c>
      <c r="F36" s="4">
        <v>244814</v>
      </c>
      <c r="G36" s="4">
        <v>5272.07</v>
      </c>
      <c r="H36" s="4">
        <v>1.97</v>
      </c>
    </row>
    <row r="37" spans="2:8">
      <c r="B37" s="1" t="s">
        <v>3023</v>
      </c>
      <c r="C37" s="11" t="s">
        <v>151</v>
      </c>
      <c r="D37" s="1" t="s">
        <v>444</v>
      </c>
      <c r="E37" s="1" t="s">
        <v>445</v>
      </c>
      <c r="F37" s="4">
        <v>1305000</v>
      </c>
      <c r="G37" s="4">
        <v>5049.05</v>
      </c>
      <c r="H37" s="4">
        <v>1.88</v>
      </c>
    </row>
    <row r="38" spans="2:8">
      <c r="B38" s="1" t="s">
        <v>823</v>
      </c>
      <c r="C38" s="11" t="s">
        <v>151</v>
      </c>
      <c r="D38" s="1" t="s">
        <v>483</v>
      </c>
      <c r="E38" s="1" t="s">
        <v>824</v>
      </c>
      <c r="F38" s="4">
        <v>205000</v>
      </c>
      <c r="G38" s="4">
        <v>4869.9799999999996</v>
      </c>
      <c r="H38" s="4">
        <v>1.82</v>
      </c>
    </row>
    <row r="39" spans="2:8">
      <c r="B39" s="1" t="s">
        <v>3403</v>
      </c>
      <c r="C39" s="11" t="s">
        <v>151</v>
      </c>
      <c r="D39" s="1" t="s">
        <v>554</v>
      </c>
      <c r="E39" s="1" t="s">
        <v>1333</v>
      </c>
      <c r="F39" s="4">
        <v>3424408</v>
      </c>
      <c r="G39" s="4">
        <v>4439.0600000000004</v>
      </c>
      <c r="H39" s="4">
        <v>1.66</v>
      </c>
    </row>
    <row r="40" spans="2:8">
      <c r="B40" s="1" t="s">
        <v>3118</v>
      </c>
      <c r="C40" s="11" t="s">
        <v>151</v>
      </c>
      <c r="D40" s="1" t="s">
        <v>500</v>
      </c>
      <c r="E40" s="1" t="s">
        <v>709</v>
      </c>
      <c r="F40" s="4">
        <v>700000</v>
      </c>
      <c r="G40" s="4">
        <v>4430.6499999999996</v>
      </c>
      <c r="H40" s="4">
        <v>1.65</v>
      </c>
    </row>
    <row r="41" spans="2:8">
      <c r="B41" s="1" t="s">
        <v>3131</v>
      </c>
      <c r="C41" s="11" t="s">
        <v>151</v>
      </c>
      <c r="D41" s="1" t="s">
        <v>461</v>
      </c>
      <c r="E41" s="1" t="s">
        <v>736</v>
      </c>
      <c r="F41" s="4">
        <v>1000000</v>
      </c>
      <c r="G41" s="4">
        <v>4167.5</v>
      </c>
      <c r="H41" s="4">
        <v>1.55</v>
      </c>
    </row>
    <row r="42" spans="2:8">
      <c r="B42" s="1" t="s">
        <v>3144</v>
      </c>
      <c r="C42" s="11" t="s">
        <v>151</v>
      </c>
      <c r="D42" s="1" t="s">
        <v>537</v>
      </c>
      <c r="E42" s="1" t="s">
        <v>752</v>
      </c>
      <c r="F42" s="4">
        <v>628658</v>
      </c>
      <c r="G42" s="4">
        <v>4112.99</v>
      </c>
      <c r="H42" s="4">
        <v>1.53</v>
      </c>
    </row>
    <row r="43" spans="2:8">
      <c r="B43" s="1" t="s">
        <v>3020</v>
      </c>
      <c r="C43" s="11" t="s">
        <v>151</v>
      </c>
      <c r="D43" s="1" t="s">
        <v>435</v>
      </c>
      <c r="E43" s="1" t="s">
        <v>436</v>
      </c>
      <c r="F43" s="4">
        <v>900000</v>
      </c>
      <c r="G43" s="4">
        <v>3978.45</v>
      </c>
      <c r="H43" s="4">
        <v>1.48</v>
      </c>
    </row>
    <row r="44" spans="2:8">
      <c r="B44" s="1" t="s">
        <v>2822</v>
      </c>
      <c r="C44" s="11" t="s">
        <v>151</v>
      </c>
      <c r="D44" s="1" t="s">
        <v>552</v>
      </c>
      <c r="E44" s="1" t="s">
        <v>619</v>
      </c>
      <c r="F44" s="4">
        <v>220000</v>
      </c>
      <c r="G44" s="4">
        <v>3970.12</v>
      </c>
      <c r="H44" s="4">
        <v>1.48</v>
      </c>
    </row>
    <row r="45" spans="2:8">
      <c r="B45" s="1" t="s">
        <v>2811</v>
      </c>
      <c r="C45" s="11" t="s">
        <v>151</v>
      </c>
      <c r="D45" s="1" t="s">
        <v>495</v>
      </c>
      <c r="E45" s="1" t="s">
        <v>626</v>
      </c>
      <c r="F45" s="4">
        <v>278503</v>
      </c>
      <c r="G45" s="4">
        <v>3958.92</v>
      </c>
      <c r="H45" s="4">
        <v>1.48</v>
      </c>
    </row>
    <row r="46" spans="2:8">
      <c r="B46" s="1" t="s">
        <v>3025</v>
      </c>
      <c r="C46" s="11" t="s">
        <v>151</v>
      </c>
      <c r="D46" s="1" t="s">
        <v>444</v>
      </c>
      <c r="E46" s="1" t="s">
        <v>452</v>
      </c>
      <c r="F46" s="4">
        <v>1333333</v>
      </c>
      <c r="G46" s="4">
        <v>3874</v>
      </c>
      <c r="H46" s="4">
        <v>1.44</v>
      </c>
    </row>
    <row r="47" spans="2:8">
      <c r="B47" s="1" t="s">
        <v>2806</v>
      </c>
      <c r="C47" s="11" t="s">
        <v>151</v>
      </c>
      <c r="D47" s="1" t="s">
        <v>440</v>
      </c>
      <c r="E47" s="1" t="s">
        <v>632</v>
      </c>
      <c r="F47" s="4">
        <v>2000000</v>
      </c>
      <c r="G47" s="4">
        <v>3697.8</v>
      </c>
      <c r="H47" s="4">
        <v>1.38</v>
      </c>
    </row>
    <row r="48" spans="2:8">
      <c r="B48" s="1" t="s">
        <v>3233</v>
      </c>
      <c r="C48" s="11" t="s">
        <v>151</v>
      </c>
      <c r="D48" s="1" t="s">
        <v>495</v>
      </c>
      <c r="E48" s="1" t="s">
        <v>918</v>
      </c>
      <c r="F48" s="4">
        <v>62718</v>
      </c>
      <c r="G48" s="4">
        <v>3264.16</v>
      </c>
      <c r="H48" s="4">
        <v>1.22</v>
      </c>
    </row>
    <row r="49" spans="2:8">
      <c r="B49" s="1" t="s">
        <v>3247</v>
      </c>
      <c r="C49" s="11" t="s">
        <v>151</v>
      </c>
      <c r="D49" s="1" t="s">
        <v>446</v>
      </c>
      <c r="E49" s="1" t="s">
        <v>938</v>
      </c>
      <c r="F49" s="4">
        <v>169648</v>
      </c>
      <c r="G49" s="4">
        <v>3264.03</v>
      </c>
      <c r="H49" s="4">
        <v>1.22</v>
      </c>
    </row>
    <row r="50" spans="2:8">
      <c r="B50" s="1" t="s">
        <v>3022</v>
      </c>
      <c r="C50" s="11" t="s">
        <v>151</v>
      </c>
      <c r="D50" s="1" t="s">
        <v>442</v>
      </c>
      <c r="E50" s="1" t="s">
        <v>443</v>
      </c>
      <c r="F50" s="4">
        <v>1000000</v>
      </c>
      <c r="G50" s="4">
        <v>2981</v>
      </c>
      <c r="H50" s="4">
        <v>1.1100000000000001</v>
      </c>
    </row>
    <row r="51" spans="2:8">
      <c r="B51" s="1" t="s">
        <v>3404</v>
      </c>
      <c r="C51" s="11" t="s">
        <v>151</v>
      </c>
      <c r="D51" s="1" t="s">
        <v>537</v>
      </c>
      <c r="E51" s="1" t="s">
        <v>1334</v>
      </c>
      <c r="F51" s="4">
        <v>602938</v>
      </c>
      <c r="G51" s="4">
        <v>2712.62</v>
      </c>
      <c r="H51" s="4">
        <v>1.01</v>
      </c>
    </row>
    <row r="52" spans="2:8">
      <c r="B52" s="1" t="s">
        <v>3183</v>
      </c>
      <c r="C52" s="11" t="s">
        <v>151</v>
      </c>
      <c r="D52" s="1" t="s">
        <v>483</v>
      </c>
      <c r="E52" s="1" t="s">
        <v>810</v>
      </c>
      <c r="F52" s="4">
        <v>189925</v>
      </c>
      <c r="G52" s="4">
        <v>2660.85</v>
      </c>
      <c r="H52" s="4">
        <v>0.99</v>
      </c>
    </row>
    <row r="53" spans="2:8">
      <c r="B53" s="1" t="s">
        <v>3245</v>
      </c>
      <c r="C53" s="11" t="s">
        <v>151</v>
      </c>
      <c r="D53" s="1" t="s">
        <v>461</v>
      </c>
      <c r="E53" s="1" t="s">
        <v>936</v>
      </c>
      <c r="F53" s="4">
        <v>57512</v>
      </c>
      <c r="G53" s="4">
        <v>2210.7600000000002</v>
      </c>
      <c r="H53" s="4">
        <v>0.82</v>
      </c>
    </row>
    <row r="54" spans="2:8">
      <c r="B54" s="1" t="s">
        <v>3212</v>
      </c>
      <c r="C54" s="11" t="s">
        <v>151</v>
      </c>
      <c r="D54" s="1" t="s">
        <v>458</v>
      </c>
      <c r="E54" s="1" t="s">
        <v>845</v>
      </c>
      <c r="F54" s="4">
        <v>262000</v>
      </c>
      <c r="G54" s="4">
        <v>2154.9499999999998</v>
      </c>
      <c r="H54" s="4">
        <v>0.8</v>
      </c>
    </row>
    <row r="55" spans="2:8">
      <c r="B55" s="1" t="s">
        <v>3334</v>
      </c>
      <c r="C55" s="11" t="s">
        <v>151</v>
      </c>
      <c r="D55" s="1" t="s">
        <v>590</v>
      </c>
      <c r="E55" s="1" t="s">
        <v>1120</v>
      </c>
      <c r="F55" s="4">
        <v>200000</v>
      </c>
      <c r="G55" s="4">
        <v>1816.5</v>
      </c>
      <c r="H55" s="4">
        <v>0.68</v>
      </c>
    </row>
    <row r="56" spans="2:8">
      <c r="B56" s="1" t="s">
        <v>3316</v>
      </c>
      <c r="C56" s="11" t="s">
        <v>151</v>
      </c>
      <c r="D56" s="1" t="s">
        <v>523</v>
      </c>
      <c r="E56" s="1" t="s">
        <v>1070</v>
      </c>
      <c r="F56" s="4">
        <v>4500</v>
      </c>
      <c r="G56" s="4">
        <v>1598.4</v>
      </c>
      <c r="H56" s="4">
        <v>0.6</v>
      </c>
    </row>
    <row r="57" spans="2:8">
      <c r="B57" s="1" t="s">
        <v>3242</v>
      </c>
      <c r="C57" s="11" t="s">
        <v>151</v>
      </c>
      <c r="D57" s="1" t="s">
        <v>461</v>
      </c>
      <c r="E57" s="1" t="s">
        <v>930</v>
      </c>
      <c r="F57" s="4">
        <v>20000</v>
      </c>
      <c r="G57" s="4">
        <v>1450.6</v>
      </c>
      <c r="H57" s="4">
        <v>0.54</v>
      </c>
    </row>
    <row r="58" spans="2:8" ht="13">
      <c r="B58" s="2" t="s">
        <v>161</v>
      </c>
      <c r="C58" s="12"/>
      <c r="D58" s="2"/>
      <c r="E58" s="2"/>
      <c r="F58" s="14"/>
      <c r="G58" s="14">
        <f>SUM(G12:G57)</f>
        <v>261780.60000000009</v>
      </c>
      <c r="H58" s="14">
        <f>SUM(H12:H57)</f>
        <v>97.589999999999989</v>
      </c>
    </row>
    <row r="59" spans="2:8" ht="13">
      <c r="B59" s="2" t="s">
        <v>244</v>
      </c>
      <c r="C59" s="12"/>
      <c r="D59" s="2"/>
      <c r="E59" s="2"/>
      <c r="F59" s="14"/>
      <c r="G59" s="14">
        <v>492.7</v>
      </c>
      <c r="H59" s="14">
        <v>0.18</v>
      </c>
    </row>
    <row r="60" spans="2:8" ht="13">
      <c r="B60" s="2" t="s">
        <v>154</v>
      </c>
      <c r="C60" s="12"/>
      <c r="D60" s="2"/>
      <c r="E60" s="2"/>
      <c r="F60" s="14"/>
      <c r="G60" s="14">
        <v>262273.3</v>
      </c>
      <c r="H60" s="14">
        <v>97.77</v>
      </c>
    </row>
    <row r="61" spans="2:8" ht="13">
      <c r="B61" s="2" t="s">
        <v>155</v>
      </c>
      <c r="C61" s="12"/>
      <c r="D61" s="2"/>
      <c r="E61" s="2"/>
      <c r="F61" s="14"/>
      <c r="G61" s="14">
        <v>5896.3962647999697</v>
      </c>
      <c r="H61" s="14">
        <v>2.230000000000004</v>
      </c>
    </row>
    <row r="62" spans="2:8" ht="13">
      <c r="B62" s="2" t="s">
        <v>162</v>
      </c>
      <c r="C62" s="12"/>
      <c r="D62" s="2"/>
      <c r="E62" s="2"/>
      <c r="F62" s="14"/>
      <c r="G62" s="14">
        <v>268169.69626479998</v>
      </c>
      <c r="H62" s="14">
        <v>100</v>
      </c>
    </row>
    <row r="63" spans="2:8">
      <c r="B63" s="1" t="s">
        <v>163</v>
      </c>
    </row>
    <row r="64" spans="2:8" ht="13">
      <c r="B64" s="2" t="s">
        <v>164</v>
      </c>
    </row>
    <row r="65" spans="2:3" ht="13">
      <c r="B65" s="2" t="s">
        <v>165</v>
      </c>
      <c r="C65" s="11" t="s">
        <v>166</v>
      </c>
    </row>
    <row r="66" spans="2:3" ht="13">
      <c r="B66" s="2" t="s">
        <v>169</v>
      </c>
      <c r="C66" s="11" t="s">
        <v>168</v>
      </c>
    </row>
    <row r="67" spans="2:3" ht="13">
      <c r="B67" s="2" t="s">
        <v>170</v>
      </c>
      <c r="C67" s="11" t="s">
        <v>168</v>
      </c>
    </row>
    <row r="68" spans="2:3" ht="13">
      <c r="B68" s="2" t="s">
        <v>171</v>
      </c>
      <c r="C68" s="11" t="s">
        <v>172</v>
      </c>
    </row>
    <row r="69" spans="2:3" ht="13">
      <c r="B69" s="2" t="s">
        <v>1335</v>
      </c>
      <c r="C69" s="12"/>
    </row>
    <row r="70" spans="2:3" ht="13">
      <c r="B70" s="2" t="s">
        <v>1336</v>
      </c>
      <c r="C70" s="12"/>
    </row>
    <row r="71" spans="2:3" ht="13">
      <c r="B71" s="2" t="s">
        <v>1337</v>
      </c>
      <c r="C71" s="12"/>
    </row>
    <row r="72" spans="2:3" ht="13">
      <c r="B72" s="2" t="s">
        <v>1338</v>
      </c>
      <c r="C72" s="12"/>
    </row>
    <row r="73" spans="2:3" ht="13">
      <c r="B73" s="2" t="s">
        <v>1339</v>
      </c>
      <c r="C73" s="12"/>
    </row>
    <row r="74" spans="2:3" ht="13">
      <c r="B74" s="2" t="s">
        <v>1340</v>
      </c>
      <c r="C74" s="12"/>
    </row>
    <row r="75" spans="2:3" ht="13">
      <c r="B75" s="2" t="s">
        <v>1341</v>
      </c>
      <c r="C75" s="12"/>
    </row>
    <row r="76" spans="2:3" ht="13">
      <c r="B76" s="2" t="s">
        <v>1342</v>
      </c>
      <c r="C76" s="12"/>
    </row>
    <row r="77" spans="2:3" ht="13">
      <c r="B77" s="2" t="s">
        <v>3934</v>
      </c>
      <c r="C77" s="12"/>
    </row>
    <row r="78" spans="2:3">
      <c r="B78" s="1" t="s">
        <v>182</v>
      </c>
    </row>
    <row r="79" spans="2:3">
      <c r="B79" s="1" t="s">
        <v>411</v>
      </c>
    </row>
    <row r="82" spans="2:6" ht="14.5">
      <c r="B82" s="39" t="s">
        <v>412</v>
      </c>
      <c r="C82" s="41"/>
    </row>
    <row r="83" spans="2:6" ht="14.5">
      <c r="B83" s="39" t="s">
        <v>3982</v>
      </c>
      <c r="C83" s="42" t="s">
        <v>413</v>
      </c>
    </row>
    <row r="84" spans="2:6" ht="14.5">
      <c r="B84" s="16" t="s">
        <v>414</v>
      </c>
      <c r="C84" s="17">
        <v>2000</v>
      </c>
    </row>
    <row r="85" spans="2:6" ht="14.5">
      <c r="B85" s="16" t="s">
        <v>3983</v>
      </c>
      <c r="C85" s="17">
        <v>0</v>
      </c>
    </row>
    <row r="86" spans="2:6" ht="14.5">
      <c r="B86" s="16" t="s">
        <v>416</v>
      </c>
      <c r="C86" s="17">
        <v>0</v>
      </c>
    </row>
    <row r="87" spans="2:6" ht="14.5">
      <c r="B87" s="16" t="s">
        <v>417</v>
      </c>
      <c r="C87" s="17">
        <v>0</v>
      </c>
    </row>
    <row r="88" spans="2:6" ht="14.5">
      <c r="B88" s="16" t="s">
        <v>418</v>
      </c>
      <c r="C88" s="17">
        <v>0</v>
      </c>
    </row>
    <row r="89" spans="2:6" ht="14.5">
      <c r="B89" s="16" t="s">
        <v>419</v>
      </c>
      <c r="C89" s="17">
        <v>0</v>
      </c>
    </row>
    <row r="90" spans="2:6" ht="14.5">
      <c r="B90" s="39" t="s">
        <v>420</v>
      </c>
      <c r="C90" s="41">
        <v>2000</v>
      </c>
    </row>
    <row r="92" spans="2:6" ht="14.5">
      <c r="B92" s="16" t="s">
        <v>191</v>
      </c>
      <c r="C92" s="17"/>
      <c r="D92" s="16"/>
    </row>
    <row r="93" spans="2:6" ht="29">
      <c r="B93" s="19" t="s">
        <v>192</v>
      </c>
      <c r="C93" s="18" t="s">
        <v>193</v>
      </c>
      <c r="D93" s="19" t="s">
        <v>194</v>
      </c>
    </row>
    <row r="94" spans="2:6" ht="14.5">
      <c r="B94" s="16" t="s">
        <v>168</v>
      </c>
      <c r="C94" s="17" t="s">
        <v>168</v>
      </c>
      <c r="D94" s="16" t="s">
        <v>168</v>
      </c>
    </row>
    <row r="96" spans="2:6" ht="13">
      <c r="B96" s="20" t="s">
        <v>195</v>
      </c>
      <c r="C96" s="21">
        <v>46173</v>
      </c>
      <c r="D96" s="22"/>
      <c r="E96" s="23"/>
      <c r="F96" s="24"/>
    </row>
    <row r="97" spans="2:7" ht="13">
      <c r="B97" s="20" t="s">
        <v>196</v>
      </c>
      <c r="C97" s="25" t="s">
        <v>197</v>
      </c>
      <c r="D97" s="20" t="s">
        <v>198</v>
      </c>
      <c r="E97" s="26" t="s">
        <v>199</v>
      </c>
      <c r="F97" s="27" t="s">
        <v>200</v>
      </c>
      <c r="G97" s="14"/>
    </row>
    <row r="98" spans="2:7">
      <c r="B98" s="28" t="s">
        <v>168</v>
      </c>
      <c r="C98" s="29" t="s">
        <v>168</v>
      </c>
      <c r="D98" s="28" t="s">
        <v>168</v>
      </c>
      <c r="E98" s="30" t="s">
        <v>168</v>
      </c>
      <c r="F98" s="31" t="s">
        <v>168</v>
      </c>
    </row>
    <row r="101" spans="2:7" ht="13">
      <c r="B101" s="2" t="s">
        <v>201</v>
      </c>
    </row>
    <row r="102" spans="2:7" ht="13">
      <c r="B102" s="2"/>
    </row>
    <row r="103" spans="2:7" ht="13">
      <c r="B103" s="2" t="s">
        <v>202</v>
      </c>
    </row>
    <row r="104" spans="2:7" ht="13">
      <c r="B104" s="26" t="s">
        <v>203</v>
      </c>
      <c r="C104" s="25" t="s">
        <v>204</v>
      </c>
      <c r="D104" s="2"/>
    </row>
    <row r="105" spans="2:7">
      <c r="B105" s="23" t="s">
        <v>3405</v>
      </c>
      <c r="C105" s="32">
        <v>550</v>
      </c>
    </row>
    <row r="107" spans="2:7" ht="13">
      <c r="B107" s="26" t="s">
        <v>205</v>
      </c>
      <c r="C107" s="25" t="s">
        <v>204</v>
      </c>
    </row>
    <row r="108" spans="2:7">
      <c r="B108" s="23" t="s">
        <v>3405</v>
      </c>
      <c r="C108" s="32">
        <v>550</v>
      </c>
    </row>
    <row r="111" spans="2:7" ht="13">
      <c r="B111" s="26" t="s">
        <v>206</v>
      </c>
      <c r="C111" s="25" t="s">
        <v>207</v>
      </c>
    </row>
    <row r="112" spans="2:7">
      <c r="B112" s="23" t="s">
        <v>3405</v>
      </c>
      <c r="C112" s="32">
        <v>395606722.5</v>
      </c>
    </row>
    <row r="113" spans="2:7" ht="13">
      <c r="C113" s="25">
        <f>SUM(C111:C112)</f>
        <v>395606722.5</v>
      </c>
    </row>
    <row r="115" spans="2:7" ht="13">
      <c r="B115" s="26" t="s">
        <v>208</v>
      </c>
      <c r="C115" s="25" t="s">
        <v>207</v>
      </c>
    </row>
    <row r="116" spans="2:7">
      <c r="B116" s="23" t="s">
        <v>3405</v>
      </c>
      <c r="C116" s="32">
        <v>383541448.13</v>
      </c>
    </row>
    <row r="117" spans="2:7" ht="13">
      <c r="C117" s="25">
        <f>SUM(C115:C116)</f>
        <v>383541448.13</v>
      </c>
    </row>
    <row r="120" spans="2:7" ht="13">
      <c r="B120" s="20" t="s">
        <v>209</v>
      </c>
      <c r="C120" s="25">
        <f xml:space="preserve"> C117-C113</f>
        <v>-12065274.370000005</v>
      </c>
    </row>
    <row r="122" spans="2:7" ht="13">
      <c r="B122" s="20" t="s">
        <v>210</v>
      </c>
      <c r="C122" s="21">
        <v>46173</v>
      </c>
      <c r="D122" s="22"/>
      <c r="E122" s="23"/>
      <c r="F122" s="24"/>
    </row>
    <row r="123" spans="2:7" ht="13">
      <c r="B123" s="20" t="s">
        <v>196</v>
      </c>
      <c r="C123" s="25" t="s">
        <v>197</v>
      </c>
      <c r="D123" s="20" t="s">
        <v>198</v>
      </c>
      <c r="E123" s="26" t="s">
        <v>199</v>
      </c>
      <c r="F123" s="27" t="s">
        <v>200</v>
      </c>
      <c r="G123" s="14"/>
    </row>
    <row r="124" spans="2:7">
      <c r="B124" s="28" t="s">
        <v>168</v>
      </c>
      <c r="C124" s="29" t="s">
        <v>168</v>
      </c>
      <c r="D124" s="28" t="s">
        <v>168</v>
      </c>
      <c r="E124" s="30" t="s">
        <v>168</v>
      </c>
      <c r="F124" s="31" t="s">
        <v>168</v>
      </c>
    </row>
    <row r="125" spans="2:7" ht="13">
      <c r="B125" s="2" t="s">
        <v>201</v>
      </c>
      <c r="C125" s="11">
        <v>0</v>
      </c>
    </row>
    <row r="126" spans="2:7" ht="13">
      <c r="B126" s="2"/>
    </row>
    <row r="127" spans="2:7" ht="13">
      <c r="B127" s="2" t="s">
        <v>202</v>
      </c>
    </row>
    <row r="128" spans="2:7" ht="13">
      <c r="B128" s="20" t="s">
        <v>203</v>
      </c>
      <c r="C128" s="25" t="s">
        <v>204</v>
      </c>
      <c r="D128" s="2"/>
    </row>
    <row r="129" spans="2:3">
      <c r="B129" s="22" t="s">
        <v>168</v>
      </c>
      <c r="C129" s="32" t="s">
        <v>168</v>
      </c>
    </row>
    <row r="131" spans="2:3" ht="13">
      <c r="B131" s="20" t="s">
        <v>205</v>
      </c>
      <c r="C131" s="25" t="s">
        <v>204</v>
      </c>
    </row>
    <row r="132" spans="2:3">
      <c r="B132" s="22" t="s">
        <v>168</v>
      </c>
      <c r="C132" s="32" t="s">
        <v>168</v>
      </c>
    </row>
    <row r="134" spans="2:3" ht="13">
      <c r="B134" s="20" t="s">
        <v>206</v>
      </c>
      <c r="C134" s="25" t="s">
        <v>207</v>
      </c>
    </row>
    <row r="135" spans="2:3">
      <c r="B135" s="22" t="s">
        <v>168</v>
      </c>
      <c r="C135" s="32" t="s">
        <v>168</v>
      </c>
    </row>
    <row r="137" spans="2:3" ht="13">
      <c r="B137" s="26" t="s">
        <v>208</v>
      </c>
      <c r="C137" s="25" t="s">
        <v>207</v>
      </c>
    </row>
    <row r="138" spans="2:3">
      <c r="B138" s="23" t="s">
        <v>168</v>
      </c>
      <c r="C138" s="32" t="s">
        <v>168</v>
      </c>
    </row>
    <row r="140" spans="2:3" ht="13">
      <c r="B140" s="20" t="s">
        <v>209</v>
      </c>
      <c r="C140" s="25" t="s">
        <v>168</v>
      </c>
    </row>
    <row r="143" spans="2:3" ht="13">
      <c r="B143" s="2" t="s">
        <v>211</v>
      </c>
    </row>
    <row r="145" spans="2:80" ht="13">
      <c r="B145" s="20" t="s">
        <v>196</v>
      </c>
      <c r="C145" s="25" t="s">
        <v>212</v>
      </c>
      <c r="D145" s="20" t="s">
        <v>213</v>
      </c>
      <c r="E145" s="20" t="s">
        <v>214</v>
      </c>
      <c r="F145" s="14"/>
    </row>
    <row r="146" spans="2:80">
      <c r="B146" s="22" t="s">
        <v>168</v>
      </c>
      <c r="C146" s="32" t="s">
        <v>168</v>
      </c>
      <c r="D146" s="22" t="s">
        <v>168</v>
      </c>
      <c r="E146" s="22" t="s">
        <v>168</v>
      </c>
    </row>
    <row r="149" spans="2:80" ht="13">
      <c r="B149" s="2" t="s">
        <v>215</v>
      </c>
      <c r="C149" s="12" t="s">
        <v>168</v>
      </c>
      <c r="D149" s="2"/>
      <c r="E149" s="2"/>
      <c r="F149" s="14"/>
      <c r="G149" s="14"/>
      <c r="H149" s="14"/>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row>
    <row r="151" spans="2:80" ht="13">
      <c r="B151" s="2" t="s">
        <v>216</v>
      </c>
    </row>
    <row r="153" spans="2:80" ht="13">
      <c r="B153" s="20" t="s">
        <v>217</v>
      </c>
      <c r="C153" s="25" t="s">
        <v>204</v>
      </c>
      <c r="D153" s="2"/>
    </row>
    <row r="154" spans="2:80">
      <c r="B154" s="22" t="s">
        <v>168</v>
      </c>
      <c r="C154" s="32" t="s">
        <v>168</v>
      </c>
    </row>
    <row r="157" spans="2:80" ht="13">
      <c r="B157" s="20" t="s">
        <v>218</v>
      </c>
      <c r="C157" s="25" t="s">
        <v>219</v>
      </c>
      <c r="D157" s="2"/>
    </row>
    <row r="158" spans="2:80">
      <c r="B158" s="22" t="s">
        <v>168</v>
      </c>
      <c r="C158" s="32" t="s">
        <v>168</v>
      </c>
    </row>
    <row r="161" spans="2:80" ht="13">
      <c r="B161" s="2" t="s">
        <v>220</v>
      </c>
    </row>
    <row r="164" spans="2:80" ht="13">
      <c r="B164" s="2" t="s">
        <v>221</v>
      </c>
    </row>
    <row r="166" spans="2:80" ht="13">
      <c r="B166" s="20" t="s">
        <v>196</v>
      </c>
      <c r="C166" s="25" t="s">
        <v>222</v>
      </c>
      <c r="D166" s="20" t="s">
        <v>212</v>
      </c>
      <c r="E166" s="20" t="s">
        <v>213</v>
      </c>
      <c r="F166" s="27" t="s">
        <v>214</v>
      </c>
      <c r="G166" s="14"/>
    </row>
    <row r="167" spans="2:80">
      <c r="B167" s="22" t="s">
        <v>168</v>
      </c>
      <c r="C167" s="32" t="s">
        <v>168</v>
      </c>
      <c r="D167" s="22" t="s">
        <v>168</v>
      </c>
      <c r="E167" s="22" t="s">
        <v>168</v>
      </c>
      <c r="F167" s="33" t="s">
        <v>168</v>
      </c>
    </row>
    <row r="170" spans="2:80" ht="13">
      <c r="B170" s="2" t="s">
        <v>215</v>
      </c>
      <c r="C170" s="12" t="s">
        <v>168</v>
      </c>
      <c r="D170" s="2"/>
      <c r="E170" s="2"/>
      <c r="F170" s="14"/>
      <c r="G170" s="14"/>
      <c r="H170" s="14"/>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row>
    <row r="172" spans="2:80" ht="13">
      <c r="B172" s="2" t="s">
        <v>216</v>
      </c>
    </row>
    <row r="174" spans="2:80" ht="13">
      <c r="B174" s="20" t="s">
        <v>217</v>
      </c>
      <c r="C174" s="25" t="s">
        <v>204</v>
      </c>
      <c r="D174" s="2"/>
    </row>
    <row r="175" spans="2:80">
      <c r="B175" s="22" t="s">
        <v>168</v>
      </c>
      <c r="C175" s="32" t="s">
        <v>168</v>
      </c>
    </row>
    <row r="178" spans="2:7" ht="13">
      <c r="B178" s="20" t="s">
        <v>218</v>
      </c>
      <c r="C178" s="25" t="s">
        <v>219</v>
      </c>
      <c r="D178" s="2"/>
    </row>
    <row r="179" spans="2:7">
      <c r="B179" s="22" t="s">
        <v>168</v>
      </c>
      <c r="C179" s="32" t="s">
        <v>168</v>
      </c>
    </row>
    <row r="182" spans="2:7" ht="13">
      <c r="B182" s="2" t="s">
        <v>220</v>
      </c>
    </row>
    <row r="185" spans="2:7" ht="13">
      <c r="B185" s="2" t="s">
        <v>223</v>
      </c>
    </row>
    <row r="186" spans="2:7" ht="13">
      <c r="B186" s="20" t="s">
        <v>196</v>
      </c>
      <c r="C186" s="25" t="s">
        <v>224</v>
      </c>
      <c r="D186" s="20" t="s">
        <v>225</v>
      </c>
      <c r="E186" s="20" t="s">
        <v>226</v>
      </c>
      <c r="F186" s="27" t="s">
        <v>227</v>
      </c>
      <c r="G186" s="14"/>
    </row>
    <row r="187" spans="2:7">
      <c r="B187" s="22" t="s">
        <v>168</v>
      </c>
      <c r="C187" s="32" t="s">
        <v>168</v>
      </c>
      <c r="D187" s="22" t="s">
        <v>168</v>
      </c>
      <c r="E187" s="22" t="s">
        <v>168</v>
      </c>
      <c r="F187" s="33" t="s">
        <v>168</v>
      </c>
    </row>
    <row r="188" spans="2:7">
      <c r="B188" s="1" t="s">
        <v>2576</v>
      </c>
    </row>
  </sheetData>
  <mergeCells count="3">
    <mergeCell ref="B1:E1"/>
    <mergeCell ref="C3:C7"/>
    <mergeCell ref="D3:D7"/>
  </mergeCells>
  <hyperlinks>
    <hyperlink ref="A1" location="Index!A1" display="Index" xr:uid="{3029D9BA-A1EC-4BCA-8734-1FF491C412FD}"/>
  </hyperlink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BFED6-E886-47BB-8D14-F5438F5165BD}">
  <sheetPr codeName="Sheet105"/>
  <dimension ref="A1:CB192"/>
  <sheetViews>
    <sheetView workbookViewId="0"/>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75</v>
      </c>
      <c r="C1" s="276"/>
      <c r="D1" s="276"/>
      <c r="E1" s="276"/>
    </row>
    <row r="3" spans="1:9" ht="14.5">
      <c r="B3" s="5" t="s">
        <v>1343</v>
      </c>
      <c r="C3" s="277"/>
      <c r="D3" s="278"/>
      <c r="E3" s="6"/>
    </row>
    <row r="4" spans="1:9" ht="14.5">
      <c r="B4" s="7" t="s">
        <v>1344</v>
      </c>
      <c r="C4" s="277"/>
      <c r="D4" s="278"/>
      <c r="E4" s="6"/>
    </row>
    <row r="5" spans="1:9" ht="14.5">
      <c r="B5" s="35" t="s">
        <v>140</v>
      </c>
      <c r="C5" s="277"/>
      <c r="D5" s="278"/>
      <c r="E5" s="6"/>
    </row>
    <row r="6" spans="1:9" ht="14.5">
      <c r="B6" s="7" t="s">
        <v>516</v>
      </c>
      <c r="C6" s="277"/>
      <c r="D6" s="278"/>
      <c r="E6" s="6"/>
    </row>
    <row r="7" spans="1:9" ht="29">
      <c r="B7" s="7" t="s">
        <v>1345</v>
      </c>
      <c r="C7" s="277"/>
      <c r="D7" s="278"/>
      <c r="E7" s="6"/>
    </row>
    <row r="8" spans="1:9" ht="29">
      <c r="B8" s="7" t="s">
        <v>143</v>
      </c>
      <c r="C8" s="8" t="s">
        <v>144</v>
      </c>
      <c r="D8" s="8" t="s">
        <v>145</v>
      </c>
      <c r="E8" s="6"/>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3026</v>
      </c>
      <c r="C15" s="11" t="s">
        <v>151</v>
      </c>
      <c r="D15" s="1" t="s">
        <v>430</v>
      </c>
      <c r="E15" s="1" t="s">
        <v>453</v>
      </c>
      <c r="F15" s="4">
        <v>8600000</v>
      </c>
      <c r="G15" s="4">
        <v>64031.3</v>
      </c>
      <c r="H15" s="4">
        <v>8.2200000000000006</v>
      </c>
    </row>
    <row r="16" spans="1:9">
      <c r="B16" s="1" t="s">
        <v>874</v>
      </c>
      <c r="C16" s="11" t="s">
        <v>151</v>
      </c>
      <c r="D16" s="1" t="s">
        <v>430</v>
      </c>
      <c r="E16" s="1" t="s">
        <v>875</v>
      </c>
      <c r="F16" s="4">
        <v>4200000</v>
      </c>
      <c r="G16" s="4">
        <v>40504.800000000003</v>
      </c>
      <c r="H16" s="4">
        <v>5.2</v>
      </c>
    </row>
    <row r="17" spans="2:8">
      <c r="B17" s="1" t="s">
        <v>2795</v>
      </c>
      <c r="C17" s="11" t="s">
        <v>151</v>
      </c>
      <c r="D17" s="1" t="s">
        <v>450</v>
      </c>
      <c r="E17" s="1" t="s">
        <v>636</v>
      </c>
      <c r="F17" s="4">
        <v>7000000</v>
      </c>
      <c r="G17" s="4">
        <v>36960</v>
      </c>
      <c r="H17" s="4">
        <v>4.75</v>
      </c>
    </row>
    <row r="18" spans="2:8">
      <c r="B18" s="1" t="s">
        <v>3049</v>
      </c>
      <c r="C18" s="11" t="s">
        <v>151</v>
      </c>
      <c r="D18" s="1" t="s">
        <v>430</v>
      </c>
      <c r="E18" s="1" t="s">
        <v>529</v>
      </c>
      <c r="F18" s="4">
        <v>48250000</v>
      </c>
      <c r="G18" s="4">
        <v>34411.9</v>
      </c>
      <c r="H18" s="4">
        <v>4.42</v>
      </c>
    </row>
    <row r="19" spans="2:8">
      <c r="B19" s="1" t="s">
        <v>3128</v>
      </c>
      <c r="C19" s="11" t="s">
        <v>151</v>
      </c>
      <c r="D19" s="1" t="s">
        <v>435</v>
      </c>
      <c r="E19" s="1" t="s">
        <v>733</v>
      </c>
      <c r="F19" s="4">
        <v>1677203</v>
      </c>
      <c r="G19" s="4">
        <v>30676.04</v>
      </c>
      <c r="H19" s="4">
        <v>3.94</v>
      </c>
    </row>
    <row r="20" spans="2:8">
      <c r="B20" s="1" t="s">
        <v>2829</v>
      </c>
      <c r="C20" s="11" t="s">
        <v>151</v>
      </c>
      <c r="D20" s="1" t="s">
        <v>442</v>
      </c>
      <c r="E20" s="1" t="s">
        <v>615</v>
      </c>
      <c r="F20" s="4">
        <v>2300000</v>
      </c>
      <c r="G20" s="4">
        <v>30387.599999999999</v>
      </c>
      <c r="H20" s="4">
        <v>3.9</v>
      </c>
    </row>
    <row r="21" spans="2:8">
      <c r="B21" s="1" t="s">
        <v>2800</v>
      </c>
      <c r="C21" s="11" t="s">
        <v>151</v>
      </c>
      <c r="D21" s="1" t="s">
        <v>489</v>
      </c>
      <c r="E21" s="1" t="s">
        <v>629</v>
      </c>
      <c r="F21" s="4">
        <v>1700000</v>
      </c>
      <c r="G21" s="4">
        <v>29965.9</v>
      </c>
      <c r="H21" s="4">
        <v>3.85</v>
      </c>
    </row>
    <row r="22" spans="2:8">
      <c r="B22" s="1" t="s">
        <v>3200</v>
      </c>
      <c r="C22" s="11" t="s">
        <v>151</v>
      </c>
      <c r="D22" s="1" t="s">
        <v>485</v>
      </c>
      <c r="E22" s="1" t="s">
        <v>831</v>
      </c>
      <c r="F22" s="4">
        <v>1059175</v>
      </c>
      <c r="G22" s="4">
        <v>29392.11</v>
      </c>
      <c r="H22" s="4">
        <v>3.77</v>
      </c>
    </row>
    <row r="23" spans="2:8">
      <c r="B23" s="1" t="s">
        <v>2830</v>
      </c>
      <c r="C23" s="11" t="s">
        <v>151</v>
      </c>
      <c r="D23" s="1" t="s">
        <v>430</v>
      </c>
      <c r="E23" s="1" t="s">
        <v>431</v>
      </c>
      <c r="F23" s="4">
        <v>2299020</v>
      </c>
      <c r="G23" s="4">
        <v>28884.89</v>
      </c>
      <c r="H23" s="4">
        <v>3.71</v>
      </c>
    </row>
    <row r="24" spans="2:8">
      <c r="B24" s="1" t="s">
        <v>3267</v>
      </c>
      <c r="C24" s="11" t="s">
        <v>151</v>
      </c>
      <c r="D24" s="1" t="s">
        <v>432</v>
      </c>
      <c r="E24" s="1" t="s">
        <v>986</v>
      </c>
      <c r="F24" s="4">
        <v>4600000</v>
      </c>
      <c r="G24" s="4">
        <v>28722.400000000001</v>
      </c>
      <c r="H24" s="4">
        <v>3.69</v>
      </c>
    </row>
    <row r="25" spans="2:8">
      <c r="B25" s="1" t="s">
        <v>3279</v>
      </c>
      <c r="C25" s="11" t="s">
        <v>151</v>
      </c>
      <c r="D25" s="1" t="s">
        <v>435</v>
      </c>
      <c r="E25" s="1" t="s">
        <v>1014</v>
      </c>
      <c r="F25" s="4">
        <v>1150000</v>
      </c>
      <c r="G25" s="4">
        <v>22597.5</v>
      </c>
      <c r="H25" s="4">
        <v>2.9</v>
      </c>
    </row>
    <row r="26" spans="2:8">
      <c r="B26" s="1" t="s">
        <v>522</v>
      </c>
      <c r="C26" s="11" t="s">
        <v>151</v>
      </c>
      <c r="D26" s="1" t="s">
        <v>523</v>
      </c>
      <c r="E26" s="1" t="s">
        <v>524</v>
      </c>
      <c r="F26" s="4">
        <v>1200000</v>
      </c>
      <c r="G26" s="4">
        <v>21192</v>
      </c>
      <c r="H26" s="4">
        <v>2.72</v>
      </c>
    </row>
    <row r="27" spans="2:8">
      <c r="B27" s="1" t="s">
        <v>3132</v>
      </c>
      <c r="C27" s="11" t="s">
        <v>151</v>
      </c>
      <c r="D27" s="1" t="s">
        <v>466</v>
      </c>
      <c r="E27" s="1" t="s">
        <v>737</v>
      </c>
      <c r="F27" s="4">
        <v>1034389</v>
      </c>
      <c r="G27" s="4">
        <v>20245.060000000001</v>
      </c>
      <c r="H27" s="4">
        <v>2.6</v>
      </c>
    </row>
    <row r="28" spans="2:8">
      <c r="B28" s="1" t="s">
        <v>3048</v>
      </c>
      <c r="C28" s="11" t="s">
        <v>151</v>
      </c>
      <c r="D28" s="1" t="s">
        <v>483</v>
      </c>
      <c r="E28" s="1" t="s">
        <v>528</v>
      </c>
      <c r="F28" s="4">
        <v>978826</v>
      </c>
      <c r="G28" s="4">
        <v>19883.87</v>
      </c>
      <c r="H28" s="4">
        <v>2.5499999999999998</v>
      </c>
    </row>
    <row r="29" spans="2:8">
      <c r="B29" s="1" t="s">
        <v>525</v>
      </c>
      <c r="C29" s="11" t="s">
        <v>151</v>
      </c>
      <c r="D29" s="1" t="s">
        <v>526</v>
      </c>
      <c r="E29" s="1" t="s">
        <v>527</v>
      </c>
      <c r="F29" s="4">
        <v>1745663</v>
      </c>
      <c r="G29" s="4">
        <v>19329.73</v>
      </c>
      <c r="H29" s="4">
        <v>2.48</v>
      </c>
    </row>
    <row r="30" spans="2:8">
      <c r="B30" s="1" t="s">
        <v>3261</v>
      </c>
      <c r="C30" s="11" t="s">
        <v>151</v>
      </c>
      <c r="D30" s="1" t="s">
        <v>432</v>
      </c>
      <c r="E30" s="1" t="s">
        <v>980</v>
      </c>
      <c r="F30" s="4">
        <v>5750000</v>
      </c>
      <c r="G30" s="4">
        <v>17459.88</v>
      </c>
      <c r="H30" s="4">
        <v>2.2400000000000002</v>
      </c>
    </row>
    <row r="31" spans="2:8">
      <c r="B31" s="1" t="s">
        <v>3315</v>
      </c>
      <c r="C31" s="11" t="s">
        <v>151</v>
      </c>
      <c r="D31" s="1" t="s">
        <v>554</v>
      </c>
      <c r="E31" s="1" t="s">
        <v>1069</v>
      </c>
      <c r="F31" s="4">
        <v>1120000</v>
      </c>
      <c r="G31" s="4">
        <v>15672.16</v>
      </c>
      <c r="H31" s="4">
        <v>2.0099999999999998</v>
      </c>
    </row>
    <row r="32" spans="2:8">
      <c r="B32" s="1" t="s">
        <v>3129</v>
      </c>
      <c r="C32" s="11" t="s">
        <v>151</v>
      </c>
      <c r="D32" s="1" t="s">
        <v>479</v>
      </c>
      <c r="E32" s="1" t="s">
        <v>734</v>
      </c>
      <c r="F32" s="4">
        <v>363164</v>
      </c>
      <c r="G32" s="4">
        <v>14804.38</v>
      </c>
      <c r="H32" s="4">
        <v>1.9</v>
      </c>
    </row>
    <row r="33" spans="2:8">
      <c r="B33" s="1" t="s">
        <v>3043</v>
      </c>
      <c r="C33" s="11" t="s">
        <v>151</v>
      </c>
      <c r="D33" s="1" t="s">
        <v>444</v>
      </c>
      <c r="E33" s="1" t="s">
        <v>493</v>
      </c>
      <c r="F33" s="4">
        <v>967995</v>
      </c>
      <c r="G33" s="4">
        <v>14648.67</v>
      </c>
      <c r="H33" s="4">
        <v>1.88</v>
      </c>
    </row>
    <row r="34" spans="2:8">
      <c r="B34" s="1" t="s">
        <v>3310</v>
      </c>
      <c r="C34" s="11" t="s">
        <v>151</v>
      </c>
      <c r="D34" s="1" t="s">
        <v>450</v>
      </c>
      <c r="E34" s="1" t="s">
        <v>1059</v>
      </c>
      <c r="F34" s="4">
        <v>1058204</v>
      </c>
      <c r="G34" s="4">
        <v>13968.29</v>
      </c>
      <c r="H34" s="4">
        <v>1.79</v>
      </c>
    </row>
    <row r="35" spans="2:8">
      <c r="B35" s="1" t="s">
        <v>3141</v>
      </c>
      <c r="C35" s="11" t="s">
        <v>151</v>
      </c>
      <c r="D35" s="1" t="s">
        <v>466</v>
      </c>
      <c r="E35" s="1" t="s">
        <v>749</v>
      </c>
      <c r="F35" s="4">
        <v>413354</v>
      </c>
      <c r="G35" s="4">
        <v>12985.1</v>
      </c>
      <c r="H35" s="4">
        <v>1.67</v>
      </c>
    </row>
    <row r="36" spans="2:8">
      <c r="B36" s="1" t="s">
        <v>3406</v>
      </c>
      <c r="C36" s="11" t="s">
        <v>151</v>
      </c>
      <c r="D36" s="1" t="s">
        <v>466</v>
      </c>
      <c r="E36" s="1" t="s">
        <v>1346</v>
      </c>
      <c r="F36" s="4">
        <v>1456877</v>
      </c>
      <c r="G36" s="4">
        <v>12535.7</v>
      </c>
      <c r="H36" s="4">
        <v>1.61</v>
      </c>
    </row>
    <row r="37" spans="2:8">
      <c r="B37" s="1" t="s">
        <v>3101</v>
      </c>
      <c r="C37" s="11" t="s">
        <v>151</v>
      </c>
      <c r="D37" s="1" t="s">
        <v>554</v>
      </c>
      <c r="E37" s="1" t="s">
        <v>689</v>
      </c>
      <c r="F37" s="4">
        <v>2500000</v>
      </c>
      <c r="G37" s="4">
        <v>11196.25</v>
      </c>
      <c r="H37" s="4">
        <v>1.44</v>
      </c>
    </row>
    <row r="38" spans="2:8">
      <c r="B38" s="1" t="s">
        <v>3290</v>
      </c>
      <c r="C38" s="11" t="s">
        <v>151</v>
      </c>
      <c r="D38" s="1" t="s">
        <v>432</v>
      </c>
      <c r="E38" s="1" t="s">
        <v>1029</v>
      </c>
      <c r="F38" s="4">
        <v>1932481</v>
      </c>
      <c r="G38" s="4">
        <v>10303.02</v>
      </c>
      <c r="H38" s="4">
        <v>1.32</v>
      </c>
    </row>
    <row r="39" spans="2:8">
      <c r="B39" s="1" t="s">
        <v>3047</v>
      </c>
      <c r="C39" s="11" t="s">
        <v>151</v>
      </c>
      <c r="D39" s="1" t="s">
        <v>520</v>
      </c>
      <c r="E39" s="1" t="s">
        <v>521</v>
      </c>
      <c r="F39" s="4">
        <v>1080011</v>
      </c>
      <c r="G39" s="4">
        <v>10130.5</v>
      </c>
      <c r="H39" s="4">
        <v>1.3</v>
      </c>
    </row>
    <row r="40" spans="2:8">
      <c r="B40" s="1" t="s">
        <v>3285</v>
      </c>
      <c r="C40" s="11" t="s">
        <v>151</v>
      </c>
      <c r="D40" s="1" t="s">
        <v>461</v>
      </c>
      <c r="E40" s="1" t="s">
        <v>1020</v>
      </c>
      <c r="F40" s="4">
        <v>200000</v>
      </c>
      <c r="G40" s="4">
        <v>9965.4</v>
      </c>
      <c r="H40" s="4">
        <v>1.28</v>
      </c>
    </row>
    <row r="41" spans="2:8">
      <c r="B41" s="1" t="s">
        <v>3067</v>
      </c>
      <c r="C41" s="11" t="s">
        <v>151</v>
      </c>
      <c r="D41" s="1" t="s">
        <v>554</v>
      </c>
      <c r="E41" s="1" t="s">
        <v>555</v>
      </c>
      <c r="F41" s="4">
        <v>1100000</v>
      </c>
      <c r="G41" s="4">
        <v>9583.2000000000007</v>
      </c>
      <c r="H41" s="4">
        <v>1.23</v>
      </c>
    </row>
    <row r="42" spans="2:8">
      <c r="B42" s="1" t="s">
        <v>3135</v>
      </c>
      <c r="C42" s="11" t="s">
        <v>151</v>
      </c>
      <c r="D42" s="1" t="s">
        <v>559</v>
      </c>
      <c r="E42" s="1" t="s">
        <v>740</v>
      </c>
      <c r="F42" s="4">
        <v>998350</v>
      </c>
      <c r="G42" s="4">
        <v>9269.18</v>
      </c>
      <c r="H42" s="4">
        <v>1.19</v>
      </c>
    </row>
    <row r="43" spans="2:8">
      <c r="B43" s="1" t="s">
        <v>3051</v>
      </c>
      <c r="C43" s="11" t="s">
        <v>151</v>
      </c>
      <c r="D43" s="1" t="s">
        <v>520</v>
      </c>
      <c r="E43" s="1" t="s">
        <v>533</v>
      </c>
      <c r="F43" s="4">
        <v>263657</v>
      </c>
      <c r="G43" s="4">
        <v>8963.5499999999993</v>
      </c>
      <c r="H43" s="4">
        <v>1.1499999999999999</v>
      </c>
    </row>
    <row r="44" spans="2:8">
      <c r="B44" s="1" t="s">
        <v>3058</v>
      </c>
      <c r="C44" s="11" t="s">
        <v>151</v>
      </c>
      <c r="D44" s="1" t="s">
        <v>520</v>
      </c>
      <c r="E44" s="1" t="s">
        <v>543</v>
      </c>
      <c r="F44" s="4">
        <v>94264</v>
      </c>
      <c r="G44" s="4">
        <v>8721.7800000000007</v>
      </c>
      <c r="H44" s="4">
        <v>1.1200000000000001</v>
      </c>
    </row>
    <row r="45" spans="2:8">
      <c r="B45" s="1" t="s">
        <v>3252</v>
      </c>
      <c r="C45" s="11" t="s">
        <v>151</v>
      </c>
      <c r="D45" s="1" t="s">
        <v>483</v>
      </c>
      <c r="E45" s="1" t="s">
        <v>957</v>
      </c>
      <c r="F45" s="4">
        <v>31674</v>
      </c>
      <c r="G45" s="4">
        <v>8506.0499999999993</v>
      </c>
      <c r="H45" s="4">
        <v>1.0900000000000001</v>
      </c>
    </row>
    <row r="46" spans="2:8">
      <c r="B46" s="1" t="s">
        <v>3180</v>
      </c>
      <c r="C46" s="11" t="s">
        <v>151</v>
      </c>
      <c r="D46" s="1" t="s">
        <v>446</v>
      </c>
      <c r="E46" s="1" t="s">
        <v>807</v>
      </c>
      <c r="F46" s="4">
        <v>2100000</v>
      </c>
      <c r="G46" s="4">
        <v>8271.9</v>
      </c>
      <c r="H46" s="4">
        <v>1.06</v>
      </c>
    </row>
    <row r="47" spans="2:8">
      <c r="B47" s="1" t="s">
        <v>2799</v>
      </c>
      <c r="C47" s="11" t="s">
        <v>151</v>
      </c>
      <c r="D47" s="1" t="s">
        <v>470</v>
      </c>
      <c r="E47" s="1" t="s">
        <v>481</v>
      </c>
      <c r="F47" s="4">
        <v>314205</v>
      </c>
      <c r="G47" s="4">
        <v>7097.58</v>
      </c>
      <c r="H47" s="4">
        <v>0.91</v>
      </c>
    </row>
    <row r="48" spans="2:8">
      <c r="B48" s="1" t="s">
        <v>2825</v>
      </c>
      <c r="C48" s="11" t="s">
        <v>151</v>
      </c>
      <c r="D48" s="1" t="s">
        <v>448</v>
      </c>
      <c r="E48" s="1" t="s">
        <v>449</v>
      </c>
      <c r="F48" s="4">
        <v>2303000</v>
      </c>
      <c r="G48" s="4">
        <v>6607.31</v>
      </c>
      <c r="H48" s="4">
        <v>0.85</v>
      </c>
    </row>
    <row r="49" spans="2:8">
      <c r="B49" s="1" t="s">
        <v>3100</v>
      </c>
      <c r="C49" s="11" t="s">
        <v>151</v>
      </c>
      <c r="D49" s="1" t="s">
        <v>554</v>
      </c>
      <c r="E49" s="1" t="s">
        <v>688</v>
      </c>
      <c r="F49" s="4">
        <v>56000</v>
      </c>
      <c r="G49" s="4">
        <v>6429.92</v>
      </c>
      <c r="H49" s="4">
        <v>0.83</v>
      </c>
    </row>
    <row r="50" spans="2:8">
      <c r="B50" s="1" t="s">
        <v>3107</v>
      </c>
      <c r="C50" s="11" t="s">
        <v>151</v>
      </c>
      <c r="D50" s="1" t="s">
        <v>444</v>
      </c>
      <c r="E50" s="1" t="s">
        <v>697</v>
      </c>
      <c r="F50" s="4">
        <v>7944472</v>
      </c>
      <c r="G50" s="4">
        <v>6265.81</v>
      </c>
      <c r="H50" s="4">
        <v>0.8</v>
      </c>
    </row>
    <row r="51" spans="2:8">
      <c r="B51" s="1" t="s">
        <v>823</v>
      </c>
      <c r="C51" s="11" t="s">
        <v>151</v>
      </c>
      <c r="D51" s="1" t="s">
        <v>483</v>
      </c>
      <c r="E51" s="1" t="s">
        <v>824</v>
      </c>
      <c r="F51" s="4">
        <v>260000</v>
      </c>
      <c r="G51" s="4">
        <v>6176.56</v>
      </c>
      <c r="H51" s="4">
        <v>0.79</v>
      </c>
    </row>
    <row r="52" spans="2:8">
      <c r="B52" s="1" t="s">
        <v>3322</v>
      </c>
      <c r="C52" s="11" t="s">
        <v>151</v>
      </c>
      <c r="D52" s="1" t="s">
        <v>537</v>
      </c>
      <c r="E52" s="1" t="s">
        <v>1087</v>
      </c>
      <c r="F52" s="4">
        <v>5203000</v>
      </c>
      <c r="G52" s="4">
        <v>6002.18</v>
      </c>
      <c r="H52" s="4">
        <v>0.77</v>
      </c>
    </row>
    <row r="53" spans="2:8">
      <c r="B53" s="1" t="s">
        <v>3080</v>
      </c>
      <c r="C53" s="11" t="s">
        <v>151</v>
      </c>
      <c r="D53" s="1" t="s">
        <v>458</v>
      </c>
      <c r="E53" s="1" t="s">
        <v>572</v>
      </c>
      <c r="F53" s="4">
        <v>181800</v>
      </c>
      <c r="G53" s="4">
        <v>5729.97</v>
      </c>
      <c r="H53" s="4">
        <v>0.74</v>
      </c>
    </row>
    <row r="54" spans="2:8">
      <c r="B54" s="1" t="s">
        <v>2813</v>
      </c>
      <c r="C54" s="11" t="s">
        <v>151</v>
      </c>
      <c r="D54" s="1" t="s">
        <v>430</v>
      </c>
      <c r="E54" s="1" t="s">
        <v>434</v>
      </c>
      <c r="F54" s="4">
        <v>1450000</v>
      </c>
      <c r="G54" s="4">
        <v>5570.9</v>
      </c>
      <c r="H54" s="4">
        <v>0.72</v>
      </c>
    </row>
    <row r="55" spans="2:8">
      <c r="B55" s="1" t="s">
        <v>3031</v>
      </c>
      <c r="C55" s="11" t="s">
        <v>151</v>
      </c>
      <c r="D55" s="1" t="s">
        <v>470</v>
      </c>
      <c r="E55" s="1" t="s">
        <v>471</v>
      </c>
      <c r="F55" s="4">
        <v>459518</v>
      </c>
      <c r="G55" s="4">
        <v>5334.54</v>
      </c>
      <c r="H55" s="4">
        <v>0.68</v>
      </c>
    </row>
    <row r="56" spans="2:8">
      <c r="B56" s="1" t="s">
        <v>3278</v>
      </c>
      <c r="C56" s="11" t="s">
        <v>151</v>
      </c>
      <c r="D56" s="1" t="s">
        <v>470</v>
      </c>
      <c r="E56" s="1" t="s">
        <v>1013</v>
      </c>
      <c r="F56" s="4">
        <v>50000</v>
      </c>
      <c r="G56" s="4">
        <v>4982</v>
      </c>
      <c r="H56" s="4">
        <v>0.64</v>
      </c>
    </row>
    <row r="57" spans="2:8">
      <c r="B57" s="1" t="s">
        <v>3059</v>
      </c>
      <c r="C57" s="11" t="s">
        <v>151</v>
      </c>
      <c r="D57" s="1" t="s">
        <v>544</v>
      </c>
      <c r="E57" s="1" t="s">
        <v>545</v>
      </c>
      <c r="F57" s="4">
        <v>2378531</v>
      </c>
      <c r="G57" s="4">
        <v>4973.2700000000004</v>
      </c>
      <c r="H57" s="4">
        <v>0.64</v>
      </c>
    </row>
    <row r="58" spans="2:8">
      <c r="B58" s="1" t="s">
        <v>3064</v>
      </c>
      <c r="C58" s="11" t="s">
        <v>151</v>
      </c>
      <c r="D58" s="1" t="s">
        <v>491</v>
      </c>
      <c r="E58" s="1" t="s">
        <v>550</v>
      </c>
      <c r="F58" s="4">
        <v>430000</v>
      </c>
      <c r="G58" s="4">
        <v>4967.79</v>
      </c>
      <c r="H58" s="4">
        <v>0.64</v>
      </c>
    </row>
    <row r="59" spans="2:8">
      <c r="B59" s="1" t="s">
        <v>3291</v>
      </c>
      <c r="C59" s="11" t="s">
        <v>151</v>
      </c>
      <c r="D59" s="1" t="s">
        <v>564</v>
      </c>
      <c r="E59" s="1" t="s">
        <v>1030</v>
      </c>
      <c r="F59" s="4">
        <v>888831</v>
      </c>
      <c r="G59" s="4">
        <v>4054.85</v>
      </c>
      <c r="H59" s="4">
        <v>0.52</v>
      </c>
    </row>
    <row r="60" spans="2:8">
      <c r="B60" s="1" t="s">
        <v>3187</v>
      </c>
      <c r="C60" s="11" t="s">
        <v>151</v>
      </c>
      <c r="D60" s="1" t="s">
        <v>483</v>
      </c>
      <c r="E60" s="1" t="s">
        <v>814</v>
      </c>
      <c r="F60" s="4">
        <v>62937</v>
      </c>
      <c r="G60" s="4">
        <v>3460.28</v>
      </c>
      <c r="H60" s="4">
        <v>0.44</v>
      </c>
    </row>
    <row r="61" spans="2:8">
      <c r="B61" s="1" t="s">
        <v>3089</v>
      </c>
      <c r="C61" s="11" t="s">
        <v>151</v>
      </c>
      <c r="D61" s="1" t="s">
        <v>590</v>
      </c>
      <c r="E61" s="1" t="s">
        <v>591</v>
      </c>
      <c r="F61" s="4">
        <v>2378531</v>
      </c>
      <c r="G61" s="4">
        <v>2052.91</v>
      </c>
      <c r="H61" s="4">
        <v>0.26</v>
      </c>
    </row>
    <row r="62" spans="2:8">
      <c r="B62" s="1" t="s">
        <v>3085</v>
      </c>
      <c r="C62" s="11" t="s">
        <v>151</v>
      </c>
      <c r="D62" s="1" t="s">
        <v>544</v>
      </c>
      <c r="E62" s="1" t="s">
        <v>581</v>
      </c>
      <c r="F62" s="4">
        <v>2378531</v>
      </c>
      <c r="G62" s="4">
        <v>1879.75</v>
      </c>
      <c r="H62" s="4">
        <v>0.24</v>
      </c>
    </row>
    <row r="63" spans="2:8">
      <c r="B63" s="1" t="s">
        <v>3179</v>
      </c>
      <c r="C63" s="11" t="s">
        <v>151</v>
      </c>
      <c r="D63" s="1" t="s">
        <v>483</v>
      </c>
      <c r="E63" s="1" t="s">
        <v>806</v>
      </c>
      <c r="F63" s="4">
        <v>27375</v>
      </c>
      <c r="G63" s="4">
        <v>1825.09</v>
      </c>
      <c r="H63" s="4">
        <v>0.23</v>
      </c>
    </row>
    <row r="64" spans="2:8">
      <c r="B64" s="1" t="s">
        <v>3287</v>
      </c>
      <c r="C64" s="11" t="s">
        <v>151</v>
      </c>
      <c r="D64" s="1" t="s">
        <v>537</v>
      </c>
      <c r="E64" s="1" t="s">
        <v>1024</v>
      </c>
      <c r="F64" s="4">
        <v>230300</v>
      </c>
      <c r="G64" s="4">
        <v>356.62</v>
      </c>
      <c r="H64" s="4">
        <v>0.05</v>
      </c>
    </row>
    <row r="65" spans="2:8">
      <c r="B65" s="1" t="s">
        <v>3042</v>
      </c>
      <c r="C65" s="11" t="s">
        <v>151</v>
      </c>
      <c r="D65" s="1" t="s">
        <v>491</v>
      </c>
      <c r="E65" s="1" t="s">
        <v>492</v>
      </c>
      <c r="F65" s="4">
        <v>18537</v>
      </c>
      <c r="G65" s="4">
        <v>315.58999999999997</v>
      </c>
      <c r="H65" s="4">
        <v>0.04</v>
      </c>
    </row>
    <row r="66" spans="2:8" ht="13">
      <c r="B66" s="2" t="s">
        <v>161</v>
      </c>
      <c r="C66" s="12"/>
      <c r="D66" s="2"/>
      <c r="E66" s="2"/>
      <c r="F66" s="14"/>
      <c r="G66" s="14">
        <f>SUM(G12:G65)</f>
        <v>738253.03000000038</v>
      </c>
      <c r="H66" s="14">
        <f>SUM(H12:H65)</f>
        <v>94.77</v>
      </c>
    </row>
    <row r="67" spans="2:8" ht="13">
      <c r="B67" s="2" t="s">
        <v>244</v>
      </c>
      <c r="C67" s="12"/>
      <c r="D67" s="2"/>
      <c r="E67" s="2"/>
      <c r="F67" s="14"/>
      <c r="G67" s="14">
        <v>32487.41</v>
      </c>
      <c r="H67" s="14">
        <v>4.17</v>
      </c>
    </row>
    <row r="68" spans="2:8" ht="13">
      <c r="B68" s="2" t="s">
        <v>154</v>
      </c>
      <c r="C68" s="12"/>
      <c r="D68" s="2"/>
      <c r="E68" s="2"/>
      <c r="F68" s="14"/>
      <c r="G68" s="14">
        <v>770740.44000000006</v>
      </c>
      <c r="H68" s="14">
        <v>98.94</v>
      </c>
    </row>
    <row r="69" spans="2:8" ht="13">
      <c r="B69" s="2" t="s">
        <v>155</v>
      </c>
      <c r="C69" s="12"/>
      <c r="D69" s="2"/>
      <c r="E69" s="2"/>
      <c r="F69" s="14"/>
      <c r="G69" s="14">
        <v>8129.7548597100285</v>
      </c>
      <c r="H69" s="14">
        <v>1.0600000000000023</v>
      </c>
    </row>
    <row r="70" spans="2:8" ht="13">
      <c r="B70" s="2" t="s">
        <v>162</v>
      </c>
      <c r="C70" s="12"/>
      <c r="D70" s="2"/>
      <c r="E70" s="2"/>
      <c r="F70" s="14"/>
      <c r="G70" s="14">
        <v>778870.19485971006</v>
      </c>
      <c r="H70" s="14">
        <v>100</v>
      </c>
    </row>
    <row r="71" spans="2:8">
      <c r="B71" s="1" t="s">
        <v>163</v>
      </c>
    </row>
    <row r="72" spans="2:8" ht="13">
      <c r="B72" s="2" t="s">
        <v>164</v>
      </c>
    </row>
    <row r="73" spans="2:8" ht="13">
      <c r="B73" s="2" t="s">
        <v>165</v>
      </c>
      <c r="C73" s="11" t="s">
        <v>166</v>
      </c>
    </row>
    <row r="74" spans="2:8" ht="13">
      <c r="B74" s="2" t="s">
        <v>169</v>
      </c>
      <c r="C74" s="11" t="s">
        <v>168</v>
      </c>
    </row>
    <row r="75" spans="2:8" ht="13">
      <c r="B75" s="2" t="s">
        <v>170</v>
      </c>
      <c r="C75" s="11" t="s">
        <v>168</v>
      </c>
    </row>
    <row r="76" spans="2:8" ht="13">
      <c r="B76" s="2" t="s">
        <v>171</v>
      </c>
      <c r="C76" s="11" t="s">
        <v>172</v>
      </c>
    </row>
    <row r="77" spans="2:8" ht="13">
      <c r="B77" s="2" t="s">
        <v>1347</v>
      </c>
      <c r="C77" s="12"/>
    </row>
    <row r="78" spans="2:8" ht="13">
      <c r="B78" s="2" t="s">
        <v>1348</v>
      </c>
      <c r="C78" s="12"/>
    </row>
    <row r="79" spans="2:8" ht="13">
      <c r="B79" s="2" t="s">
        <v>1349</v>
      </c>
      <c r="C79" s="12"/>
    </row>
    <row r="80" spans="2:8" ht="13">
      <c r="B80" s="2" t="s">
        <v>1350</v>
      </c>
      <c r="C80" s="12"/>
    </row>
    <row r="81" spans="2:3" ht="13">
      <c r="B81" s="2" t="s">
        <v>1351</v>
      </c>
      <c r="C81" s="12"/>
    </row>
    <row r="82" spans="2:3" ht="13">
      <c r="B82" s="2" t="s">
        <v>1352</v>
      </c>
      <c r="C82" s="12"/>
    </row>
    <row r="83" spans="2:3" ht="13">
      <c r="B83" s="2" t="s">
        <v>1353</v>
      </c>
      <c r="C83" s="12"/>
    </row>
    <row r="84" spans="2:3" ht="13">
      <c r="B84" s="2" t="s">
        <v>1354</v>
      </c>
      <c r="C84" s="12"/>
    </row>
    <row r="85" spans="2:3" ht="13">
      <c r="B85" s="2" t="s">
        <v>3933</v>
      </c>
      <c r="C85" s="12"/>
    </row>
    <row r="86" spans="2:3">
      <c r="B86" s="1" t="s">
        <v>182</v>
      </c>
    </row>
    <row r="87" spans="2:3">
      <c r="B87" s="1" t="s">
        <v>411</v>
      </c>
    </row>
    <row r="90" spans="2:3" ht="14.5">
      <c r="B90" s="39" t="s">
        <v>412</v>
      </c>
      <c r="C90" s="41"/>
    </row>
    <row r="91" spans="2:3" ht="14.5">
      <c r="B91" s="39" t="s">
        <v>3982</v>
      </c>
      <c r="C91" s="42" t="s">
        <v>413</v>
      </c>
    </row>
    <row r="92" spans="2:3" ht="14.5">
      <c r="B92" s="16" t="s">
        <v>414</v>
      </c>
      <c r="C92" s="17" t="s">
        <v>415</v>
      </c>
    </row>
    <row r="93" spans="2:3" ht="14.5">
      <c r="B93" s="16" t="s">
        <v>3983</v>
      </c>
      <c r="C93" s="17" t="s">
        <v>415</v>
      </c>
    </row>
    <row r="94" spans="2:3" ht="14.5">
      <c r="B94" s="16" t="s">
        <v>416</v>
      </c>
      <c r="C94" s="17" t="s">
        <v>415</v>
      </c>
    </row>
    <row r="95" spans="2:3" ht="14.5">
      <c r="B95" s="16" t="s">
        <v>417</v>
      </c>
      <c r="C95" s="17" t="s">
        <v>415</v>
      </c>
    </row>
    <row r="96" spans="2:3" ht="14.5">
      <c r="B96" s="16" t="s">
        <v>418</v>
      </c>
      <c r="C96" s="17" t="s">
        <v>415</v>
      </c>
    </row>
    <row r="97" spans="2:7" ht="14.5">
      <c r="B97" s="16" t="s">
        <v>419</v>
      </c>
      <c r="C97" s="17" t="s">
        <v>415</v>
      </c>
    </row>
    <row r="98" spans="2:7" ht="14.5">
      <c r="B98" s="39" t="s">
        <v>420</v>
      </c>
      <c r="C98" s="41" t="s">
        <v>415</v>
      </c>
    </row>
    <row r="100" spans="2:7" ht="14.5">
      <c r="B100" s="16" t="s">
        <v>191</v>
      </c>
      <c r="C100" s="17"/>
      <c r="D100" s="16"/>
    </row>
    <row r="101" spans="2:7" ht="29">
      <c r="B101" s="19" t="s">
        <v>192</v>
      </c>
      <c r="C101" s="18" t="s">
        <v>193</v>
      </c>
      <c r="D101" s="19" t="s">
        <v>194</v>
      </c>
    </row>
    <row r="102" spans="2:7" ht="14.5">
      <c r="B102" s="16" t="s">
        <v>168</v>
      </c>
      <c r="C102" s="17" t="s">
        <v>168</v>
      </c>
      <c r="D102" s="16" t="s">
        <v>168</v>
      </c>
    </row>
    <row r="104" spans="2:7" ht="13">
      <c r="B104" s="20" t="s">
        <v>195</v>
      </c>
      <c r="C104" s="21">
        <v>46173</v>
      </c>
      <c r="D104" s="22"/>
      <c r="E104" s="23"/>
      <c r="F104" s="24"/>
    </row>
    <row r="105" spans="2:7" ht="13">
      <c r="B105" s="20" t="s">
        <v>196</v>
      </c>
      <c r="C105" s="25" t="s">
        <v>197</v>
      </c>
      <c r="D105" s="20" t="s">
        <v>198</v>
      </c>
      <c r="E105" s="26" t="s">
        <v>199</v>
      </c>
      <c r="F105" s="27" t="s">
        <v>200</v>
      </c>
      <c r="G105" s="14"/>
    </row>
    <row r="106" spans="2:7">
      <c r="B106" s="28" t="s">
        <v>168</v>
      </c>
      <c r="C106" s="29" t="s">
        <v>168</v>
      </c>
      <c r="D106" s="28" t="s">
        <v>168</v>
      </c>
      <c r="E106" s="30" t="s">
        <v>168</v>
      </c>
      <c r="F106" s="31" t="s">
        <v>168</v>
      </c>
    </row>
    <row r="109" spans="2:7" ht="13">
      <c r="B109" s="2" t="s">
        <v>201</v>
      </c>
    </row>
    <row r="110" spans="2:7" ht="13">
      <c r="B110" s="2"/>
    </row>
    <row r="111" spans="2:7" ht="13">
      <c r="B111" s="2" t="s">
        <v>202</v>
      </c>
    </row>
    <row r="112" spans="2:7" ht="13">
      <c r="B112" s="20" t="s">
        <v>203</v>
      </c>
      <c r="C112" s="25" t="s">
        <v>204</v>
      </c>
      <c r="D112" s="2"/>
    </row>
    <row r="113" spans="2:7">
      <c r="B113" s="22" t="s">
        <v>168</v>
      </c>
      <c r="C113" s="32" t="s">
        <v>168</v>
      </c>
    </row>
    <row r="115" spans="2:7" ht="13">
      <c r="B115" s="20" t="s">
        <v>205</v>
      </c>
      <c r="C115" s="25" t="s">
        <v>204</v>
      </c>
    </row>
    <row r="116" spans="2:7">
      <c r="B116" s="22" t="s">
        <v>168</v>
      </c>
      <c r="C116" s="32" t="s">
        <v>168</v>
      </c>
    </row>
    <row r="118" spans="2:7" ht="13">
      <c r="B118" s="20" t="s">
        <v>206</v>
      </c>
      <c r="C118" s="25" t="s">
        <v>207</v>
      </c>
    </row>
    <row r="119" spans="2:7">
      <c r="B119" s="22" t="s">
        <v>168</v>
      </c>
      <c r="C119" s="32" t="s">
        <v>168</v>
      </c>
    </row>
    <row r="121" spans="2:7" ht="13">
      <c r="B121" s="26" t="s">
        <v>208</v>
      </c>
      <c r="C121" s="25" t="s">
        <v>207</v>
      </c>
    </row>
    <row r="122" spans="2:7">
      <c r="B122" s="23" t="s">
        <v>168</v>
      </c>
      <c r="C122" s="32" t="s">
        <v>168</v>
      </c>
    </row>
    <row r="124" spans="2:7" ht="13">
      <c r="B124" s="20" t="s">
        <v>209</v>
      </c>
      <c r="C124" s="25" t="s">
        <v>168</v>
      </c>
    </row>
    <row r="126" spans="2:7" ht="13">
      <c r="B126" s="20" t="s">
        <v>210</v>
      </c>
      <c r="C126" s="21">
        <v>46173</v>
      </c>
      <c r="D126" s="22"/>
      <c r="E126" s="23"/>
      <c r="F126" s="24"/>
    </row>
    <row r="127" spans="2:7" ht="13">
      <c r="B127" s="20" t="s">
        <v>196</v>
      </c>
      <c r="C127" s="25" t="s">
        <v>197</v>
      </c>
      <c r="D127" s="20" t="s">
        <v>198</v>
      </c>
      <c r="E127" s="26" t="s">
        <v>199</v>
      </c>
      <c r="F127" s="27" t="s">
        <v>200</v>
      </c>
      <c r="G127" s="14"/>
    </row>
    <row r="128" spans="2:7">
      <c r="B128" s="28" t="s">
        <v>168</v>
      </c>
      <c r="C128" s="29" t="s">
        <v>168</v>
      </c>
      <c r="D128" s="28" t="s">
        <v>168</v>
      </c>
      <c r="E128" s="30" t="s">
        <v>168</v>
      </c>
      <c r="F128" s="31" t="s">
        <v>168</v>
      </c>
    </row>
    <row r="129" spans="2:4" ht="13">
      <c r="B129" s="2" t="s">
        <v>201</v>
      </c>
    </row>
    <row r="130" spans="2:4" ht="13">
      <c r="B130" s="2"/>
    </row>
    <row r="131" spans="2:4" ht="13">
      <c r="B131" s="2" t="s">
        <v>202</v>
      </c>
    </row>
    <row r="132" spans="2:4" ht="13">
      <c r="B132" s="20" t="s">
        <v>203</v>
      </c>
      <c r="C132" s="25" t="s">
        <v>204</v>
      </c>
      <c r="D132" s="2"/>
    </row>
    <row r="133" spans="2:4">
      <c r="B133" s="22" t="s">
        <v>168</v>
      </c>
      <c r="C133" s="32" t="s">
        <v>168</v>
      </c>
    </row>
    <row r="135" spans="2:4" ht="13">
      <c r="B135" s="20" t="s">
        <v>205</v>
      </c>
      <c r="C135" s="25" t="s">
        <v>204</v>
      </c>
    </row>
    <row r="136" spans="2:4">
      <c r="B136" s="22" t="s">
        <v>168</v>
      </c>
      <c r="C136" s="32" t="s">
        <v>168</v>
      </c>
    </row>
    <row r="138" spans="2:4" ht="13">
      <c r="B138" s="20" t="s">
        <v>206</v>
      </c>
      <c r="C138" s="25" t="s">
        <v>207</v>
      </c>
    </row>
    <row r="139" spans="2:4">
      <c r="B139" s="22" t="s">
        <v>168</v>
      </c>
      <c r="C139" s="32" t="s">
        <v>168</v>
      </c>
    </row>
    <row r="141" spans="2:4" ht="13">
      <c r="B141" s="26" t="s">
        <v>208</v>
      </c>
      <c r="C141" s="25" t="s">
        <v>207</v>
      </c>
    </row>
    <row r="142" spans="2:4">
      <c r="B142" s="23" t="s">
        <v>168</v>
      </c>
      <c r="C142" s="32" t="s">
        <v>168</v>
      </c>
    </row>
    <row r="144" spans="2:4" ht="13">
      <c r="B144" s="20" t="s">
        <v>209</v>
      </c>
      <c r="C144" s="25" t="s">
        <v>168</v>
      </c>
    </row>
    <row r="147" spans="2:80" ht="13">
      <c r="B147" s="2" t="s">
        <v>211</v>
      </c>
    </row>
    <row r="149" spans="2:80" ht="13">
      <c r="B149" s="20" t="s">
        <v>196</v>
      </c>
      <c r="C149" s="25" t="s">
        <v>212</v>
      </c>
      <c r="D149" s="20" t="s">
        <v>213</v>
      </c>
      <c r="E149" s="20" t="s">
        <v>214</v>
      </c>
      <c r="F149" s="14"/>
    </row>
    <row r="150" spans="2:80">
      <c r="B150" s="22" t="s">
        <v>168</v>
      </c>
      <c r="C150" s="32" t="s">
        <v>168</v>
      </c>
      <c r="D150" s="22" t="s">
        <v>168</v>
      </c>
      <c r="E150" s="22" t="s">
        <v>168</v>
      </c>
    </row>
    <row r="153" spans="2:80" ht="13">
      <c r="B153" s="2" t="s">
        <v>215</v>
      </c>
      <c r="C153" s="12" t="s">
        <v>168</v>
      </c>
      <c r="D153" s="2"/>
      <c r="E153" s="2"/>
      <c r="F153" s="14"/>
      <c r="G153" s="14"/>
      <c r="H153" s="14"/>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row>
    <row r="155" spans="2:80" ht="13">
      <c r="B155" s="2" t="s">
        <v>216</v>
      </c>
    </row>
    <row r="157" spans="2:80" ht="13">
      <c r="B157" s="20" t="s">
        <v>217</v>
      </c>
      <c r="C157" s="25" t="s">
        <v>204</v>
      </c>
      <c r="D157" s="2"/>
    </row>
    <row r="158" spans="2:80">
      <c r="B158" s="22" t="s">
        <v>168</v>
      </c>
      <c r="C158" s="32" t="s">
        <v>168</v>
      </c>
    </row>
    <row r="161" spans="2:80" ht="13">
      <c r="B161" s="20" t="s">
        <v>218</v>
      </c>
      <c r="C161" s="25" t="s">
        <v>219</v>
      </c>
      <c r="D161" s="2"/>
    </row>
    <row r="162" spans="2:80">
      <c r="B162" s="22" t="s">
        <v>168</v>
      </c>
      <c r="C162" s="32" t="s">
        <v>168</v>
      </c>
    </row>
    <row r="165" spans="2:80" ht="13">
      <c r="B165" s="2" t="s">
        <v>220</v>
      </c>
    </row>
    <row r="168" spans="2:80" ht="13">
      <c r="B168" s="2" t="s">
        <v>221</v>
      </c>
    </row>
    <row r="170" spans="2:80" ht="13">
      <c r="B170" s="20" t="s">
        <v>196</v>
      </c>
      <c r="C170" s="25" t="s">
        <v>222</v>
      </c>
      <c r="D170" s="20" t="s">
        <v>212</v>
      </c>
      <c r="E170" s="20" t="s">
        <v>213</v>
      </c>
      <c r="F170" s="27" t="s">
        <v>214</v>
      </c>
      <c r="G170" s="14"/>
    </row>
    <row r="171" spans="2:80">
      <c r="B171" s="22" t="s">
        <v>168</v>
      </c>
      <c r="C171" s="32" t="s">
        <v>168</v>
      </c>
      <c r="D171" s="22" t="s">
        <v>168</v>
      </c>
      <c r="E171" s="22" t="s">
        <v>168</v>
      </c>
      <c r="F171" s="33" t="s">
        <v>168</v>
      </c>
    </row>
    <row r="174" spans="2:80" ht="13">
      <c r="B174" s="2" t="s">
        <v>215</v>
      </c>
      <c r="C174" s="12" t="s">
        <v>168</v>
      </c>
      <c r="D174" s="2"/>
      <c r="E174" s="2"/>
      <c r="F174" s="14"/>
      <c r="G174" s="14"/>
      <c r="H174" s="14"/>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c r="AT174" s="2"/>
      <c r="AU174" s="2"/>
      <c r="AV174" s="2"/>
      <c r="AW174" s="2"/>
      <c r="AX174" s="2"/>
      <c r="AY174" s="2"/>
      <c r="AZ174" s="2"/>
      <c r="BA174" s="2"/>
      <c r="BB174" s="2"/>
      <c r="BC174" s="2"/>
      <c r="BD174" s="2"/>
      <c r="BE174" s="2"/>
      <c r="BF174" s="2"/>
      <c r="BG174" s="2"/>
      <c r="BH174" s="2"/>
      <c r="BI174" s="2"/>
      <c r="BJ174" s="2"/>
      <c r="BK174" s="2"/>
      <c r="BL174" s="2"/>
      <c r="BM174" s="2"/>
      <c r="BN174" s="2"/>
      <c r="BO174" s="2"/>
      <c r="BP174" s="2"/>
      <c r="BQ174" s="2"/>
      <c r="BR174" s="2"/>
      <c r="BS174" s="2"/>
      <c r="BT174" s="2"/>
      <c r="BU174" s="2"/>
      <c r="BV174" s="2"/>
      <c r="BW174" s="2"/>
      <c r="BX174" s="2"/>
      <c r="BY174" s="2"/>
      <c r="BZ174" s="2"/>
      <c r="CA174" s="2"/>
      <c r="CB174" s="2"/>
    </row>
    <row r="176" spans="2:80" ht="13">
      <c r="B176" s="2" t="s">
        <v>216</v>
      </c>
    </row>
    <row r="178" spans="2:7" ht="13">
      <c r="B178" s="20" t="s">
        <v>217</v>
      </c>
      <c r="C178" s="25" t="s">
        <v>204</v>
      </c>
      <c r="D178" s="2"/>
    </row>
    <row r="179" spans="2:7">
      <c r="B179" s="22" t="s">
        <v>168</v>
      </c>
      <c r="C179" s="32" t="s">
        <v>168</v>
      </c>
    </row>
    <row r="182" spans="2:7" ht="13">
      <c r="B182" s="20" t="s">
        <v>218</v>
      </c>
      <c r="C182" s="25" t="s">
        <v>219</v>
      </c>
      <c r="D182" s="2"/>
    </row>
    <row r="183" spans="2:7">
      <c r="B183" s="22" t="s">
        <v>168</v>
      </c>
      <c r="C183" s="32" t="s">
        <v>168</v>
      </c>
    </row>
    <row r="186" spans="2:7" ht="13">
      <c r="B186" s="2" t="s">
        <v>220</v>
      </c>
    </row>
    <row r="189" spans="2:7" ht="13">
      <c r="B189" s="2" t="s">
        <v>223</v>
      </c>
    </row>
    <row r="190" spans="2:7" ht="13">
      <c r="B190" s="20" t="s">
        <v>196</v>
      </c>
      <c r="C190" s="25" t="s">
        <v>224</v>
      </c>
      <c r="D190" s="20" t="s">
        <v>225</v>
      </c>
      <c r="E190" s="20" t="s">
        <v>226</v>
      </c>
      <c r="F190" s="27" t="s">
        <v>227</v>
      </c>
      <c r="G190" s="14"/>
    </row>
    <row r="191" spans="2:7">
      <c r="B191" s="22" t="s">
        <v>168</v>
      </c>
      <c r="C191" s="32" t="s">
        <v>168</v>
      </c>
      <c r="D191" s="22" t="s">
        <v>168</v>
      </c>
      <c r="E191" s="22" t="s">
        <v>168</v>
      </c>
      <c r="F191" s="33" t="s">
        <v>168</v>
      </c>
    </row>
    <row r="192" spans="2:7">
      <c r="B192" s="1" t="s">
        <v>2576</v>
      </c>
    </row>
  </sheetData>
  <mergeCells count="3">
    <mergeCell ref="B1:E1"/>
    <mergeCell ref="C3:C7"/>
    <mergeCell ref="D3:D7"/>
  </mergeCells>
  <hyperlinks>
    <hyperlink ref="A1" location="Index!A1" display="Index" xr:uid="{6ACBB7FB-74E8-4589-A1DB-7C12D78C5676}"/>
  </hyperlink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F4515A-D337-424B-B2FA-1C52FCD8042F}">
  <sheetPr codeName="Sheet104"/>
  <dimension ref="A1:CB198"/>
  <sheetViews>
    <sheetView workbookViewId="0"/>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73</v>
      </c>
      <c r="C1" s="276"/>
      <c r="D1" s="276"/>
      <c r="E1" s="276"/>
    </row>
    <row r="3" spans="1:9" ht="14.5">
      <c r="B3" s="5" t="s">
        <v>1356</v>
      </c>
      <c r="C3" s="277"/>
      <c r="D3" s="278"/>
      <c r="E3" s="6"/>
    </row>
    <row r="4" spans="1:9" ht="14.5">
      <c r="B4" s="7" t="s">
        <v>1357</v>
      </c>
      <c r="C4" s="277"/>
      <c r="D4" s="278"/>
      <c r="E4" s="6"/>
    </row>
    <row r="5" spans="1:9" ht="14.5">
      <c r="B5" s="7" t="s">
        <v>140</v>
      </c>
      <c r="C5" s="277"/>
      <c r="D5" s="278"/>
      <c r="E5" s="6"/>
    </row>
    <row r="6" spans="1:9" ht="14.5">
      <c r="B6" s="35" t="s">
        <v>141</v>
      </c>
      <c r="C6" s="277"/>
      <c r="D6" s="278"/>
      <c r="E6" s="6"/>
    </row>
    <row r="7" spans="1:9" ht="29">
      <c r="B7" s="7" t="s">
        <v>1358</v>
      </c>
      <c r="C7" s="277"/>
      <c r="D7" s="278"/>
      <c r="E7" s="6"/>
    </row>
    <row r="8" spans="1:9" ht="29">
      <c r="B8" s="7" t="s">
        <v>143</v>
      </c>
      <c r="C8" s="8" t="s">
        <v>144</v>
      </c>
      <c r="D8" s="8" t="s">
        <v>145</v>
      </c>
      <c r="E8" s="6"/>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3129</v>
      </c>
      <c r="C15" s="11" t="s">
        <v>151</v>
      </c>
      <c r="D15" s="1" t="s">
        <v>479</v>
      </c>
      <c r="E15" s="1" t="s">
        <v>734</v>
      </c>
      <c r="F15" s="4">
        <v>349889</v>
      </c>
      <c r="G15" s="4">
        <v>14263.23</v>
      </c>
      <c r="H15" s="4">
        <v>6.82</v>
      </c>
    </row>
    <row r="16" spans="1:9">
      <c r="B16" s="1" t="s">
        <v>3023</v>
      </c>
      <c r="C16" s="11" t="s">
        <v>151</v>
      </c>
      <c r="D16" s="1" t="s">
        <v>444</v>
      </c>
      <c r="E16" s="1" t="s">
        <v>445</v>
      </c>
      <c r="F16" s="4">
        <v>2325000</v>
      </c>
      <c r="G16" s="4">
        <v>8995.43</v>
      </c>
      <c r="H16" s="4">
        <v>4.3</v>
      </c>
    </row>
    <row r="17" spans="2:8">
      <c r="B17" s="1" t="s">
        <v>2822</v>
      </c>
      <c r="C17" s="11" t="s">
        <v>151</v>
      </c>
      <c r="D17" s="1" t="s">
        <v>552</v>
      </c>
      <c r="E17" s="1" t="s">
        <v>619</v>
      </c>
      <c r="F17" s="4">
        <v>460000</v>
      </c>
      <c r="G17" s="4">
        <v>8301.16</v>
      </c>
      <c r="H17" s="4">
        <v>3.97</v>
      </c>
    </row>
    <row r="18" spans="2:8">
      <c r="B18" s="1" t="s">
        <v>3043</v>
      </c>
      <c r="C18" s="11" t="s">
        <v>151</v>
      </c>
      <c r="D18" s="1" t="s">
        <v>444</v>
      </c>
      <c r="E18" s="1" t="s">
        <v>493</v>
      </c>
      <c r="F18" s="4">
        <v>522143</v>
      </c>
      <c r="G18" s="4">
        <v>7901.59</v>
      </c>
      <c r="H18" s="4">
        <v>3.78</v>
      </c>
    </row>
    <row r="19" spans="2:8">
      <c r="B19" s="1" t="s">
        <v>3131</v>
      </c>
      <c r="C19" s="11" t="s">
        <v>151</v>
      </c>
      <c r="D19" s="1" t="s">
        <v>461</v>
      </c>
      <c r="E19" s="1" t="s">
        <v>736</v>
      </c>
      <c r="F19" s="4">
        <v>1575000</v>
      </c>
      <c r="G19" s="4">
        <v>6563.81</v>
      </c>
      <c r="H19" s="4">
        <v>3.14</v>
      </c>
    </row>
    <row r="20" spans="2:8">
      <c r="B20" s="1" t="s">
        <v>3134</v>
      </c>
      <c r="C20" s="11" t="s">
        <v>151</v>
      </c>
      <c r="D20" s="1" t="s">
        <v>576</v>
      </c>
      <c r="E20" s="1" t="s">
        <v>739</v>
      </c>
      <c r="F20" s="4">
        <v>140000</v>
      </c>
      <c r="G20" s="4">
        <v>6167</v>
      </c>
      <c r="H20" s="4">
        <v>2.95</v>
      </c>
    </row>
    <row r="21" spans="2:8">
      <c r="B21" s="1" t="s">
        <v>2803</v>
      </c>
      <c r="C21" s="11" t="s">
        <v>151</v>
      </c>
      <c r="D21" s="1" t="s">
        <v>444</v>
      </c>
      <c r="E21" s="1" t="s">
        <v>468</v>
      </c>
      <c r="F21" s="4">
        <v>2500000</v>
      </c>
      <c r="G21" s="4">
        <v>6084.25</v>
      </c>
      <c r="H21" s="4">
        <v>2.91</v>
      </c>
    </row>
    <row r="22" spans="2:8">
      <c r="B22" s="1" t="s">
        <v>3067</v>
      </c>
      <c r="C22" s="11" t="s">
        <v>151</v>
      </c>
      <c r="D22" s="1" t="s">
        <v>554</v>
      </c>
      <c r="E22" s="1" t="s">
        <v>555</v>
      </c>
      <c r="F22" s="4">
        <v>696000</v>
      </c>
      <c r="G22" s="4">
        <v>6063.55</v>
      </c>
      <c r="H22" s="4">
        <v>2.9</v>
      </c>
    </row>
    <row r="23" spans="2:8">
      <c r="B23" s="1" t="s">
        <v>3100</v>
      </c>
      <c r="C23" s="11" t="s">
        <v>151</v>
      </c>
      <c r="D23" s="1" t="s">
        <v>554</v>
      </c>
      <c r="E23" s="1" t="s">
        <v>688</v>
      </c>
      <c r="F23" s="4">
        <v>47300</v>
      </c>
      <c r="G23" s="4">
        <v>5430.99</v>
      </c>
      <c r="H23" s="4">
        <v>2.6</v>
      </c>
    </row>
    <row r="24" spans="2:8">
      <c r="B24" s="1" t="s">
        <v>3216</v>
      </c>
      <c r="C24" s="11" t="s">
        <v>151</v>
      </c>
      <c r="D24" s="1" t="s">
        <v>497</v>
      </c>
      <c r="E24" s="1" t="s">
        <v>860</v>
      </c>
      <c r="F24" s="4">
        <v>81168</v>
      </c>
      <c r="G24" s="4">
        <v>4773.49</v>
      </c>
      <c r="H24" s="4">
        <v>2.2799999999999998</v>
      </c>
    </row>
    <row r="25" spans="2:8">
      <c r="B25" s="1" t="s">
        <v>3126</v>
      </c>
      <c r="C25" s="11" t="s">
        <v>151</v>
      </c>
      <c r="D25" s="1" t="s">
        <v>554</v>
      </c>
      <c r="E25" s="1" t="s">
        <v>719</v>
      </c>
      <c r="F25" s="4">
        <v>1287548</v>
      </c>
      <c r="G25" s="4">
        <v>4489.04</v>
      </c>
      <c r="H25" s="4">
        <v>2.15</v>
      </c>
    </row>
    <row r="26" spans="2:8">
      <c r="B26" s="1" t="s">
        <v>3101</v>
      </c>
      <c r="C26" s="11" t="s">
        <v>151</v>
      </c>
      <c r="D26" s="1" t="s">
        <v>554</v>
      </c>
      <c r="E26" s="1" t="s">
        <v>689</v>
      </c>
      <c r="F26" s="4">
        <v>1000000</v>
      </c>
      <c r="G26" s="4">
        <v>4478.5</v>
      </c>
      <c r="H26" s="4">
        <v>2.14</v>
      </c>
    </row>
    <row r="27" spans="2:8">
      <c r="B27" s="1" t="s">
        <v>3242</v>
      </c>
      <c r="C27" s="11" t="s">
        <v>151</v>
      </c>
      <c r="D27" s="1" t="s">
        <v>461</v>
      </c>
      <c r="E27" s="1" t="s">
        <v>930</v>
      </c>
      <c r="F27" s="4">
        <v>61500</v>
      </c>
      <c r="G27" s="4">
        <v>4460.6000000000004</v>
      </c>
      <c r="H27" s="4">
        <v>2.13</v>
      </c>
    </row>
    <row r="28" spans="2:8">
      <c r="B28" s="1" t="s">
        <v>3159</v>
      </c>
      <c r="C28" s="11" t="s">
        <v>151</v>
      </c>
      <c r="D28" s="1" t="s">
        <v>466</v>
      </c>
      <c r="E28" s="1" t="s">
        <v>767</v>
      </c>
      <c r="F28" s="4">
        <v>29700</v>
      </c>
      <c r="G28" s="4">
        <v>4358.18</v>
      </c>
      <c r="H28" s="4">
        <v>2.08</v>
      </c>
    </row>
    <row r="29" spans="2:8">
      <c r="B29" s="1" t="s">
        <v>3105</v>
      </c>
      <c r="C29" s="11" t="s">
        <v>151</v>
      </c>
      <c r="D29" s="1" t="s">
        <v>523</v>
      </c>
      <c r="E29" s="1" t="s">
        <v>695</v>
      </c>
      <c r="F29" s="4">
        <v>700000</v>
      </c>
      <c r="G29" s="4">
        <v>4153.8</v>
      </c>
      <c r="H29" s="4">
        <v>1.98</v>
      </c>
    </row>
    <row r="30" spans="2:8">
      <c r="B30" s="1" t="s">
        <v>3020</v>
      </c>
      <c r="C30" s="11" t="s">
        <v>151</v>
      </c>
      <c r="D30" s="1" t="s">
        <v>435</v>
      </c>
      <c r="E30" s="1" t="s">
        <v>436</v>
      </c>
      <c r="F30" s="4">
        <v>903458</v>
      </c>
      <c r="G30" s="4">
        <v>3993.74</v>
      </c>
      <c r="H30" s="4">
        <v>1.91</v>
      </c>
    </row>
    <row r="31" spans="2:8">
      <c r="B31" s="1" t="s">
        <v>3266</v>
      </c>
      <c r="C31" s="11" t="s">
        <v>151</v>
      </c>
      <c r="D31" s="1" t="s">
        <v>497</v>
      </c>
      <c r="E31" s="1" t="s">
        <v>985</v>
      </c>
      <c r="F31" s="4">
        <v>87041</v>
      </c>
      <c r="G31" s="4">
        <v>3919.98</v>
      </c>
      <c r="H31" s="4">
        <v>1.87</v>
      </c>
    </row>
    <row r="32" spans="2:8">
      <c r="B32" s="1" t="s">
        <v>3289</v>
      </c>
      <c r="C32" s="11" t="s">
        <v>151</v>
      </c>
      <c r="D32" s="1" t="s">
        <v>466</v>
      </c>
      <c r="E32" s="1" t="s">
        <v>1026</v>
      </c>
      <c r="F32" s="4">
        <v>92500</v>
      </c>
      <c r="G32" s="4">
        <v>3819.05</v>
      </c>
      <c r="H32" s="4">
        <v>1.82</v>
      </c>
    </row>
    <row r="33" spans="2:8">
      <c r="B33" s="1" t="s">
        <v>3221</v>
      </c>
      <c r="C33" s="11" t="s">
        <v>151</v>
      </c>
      <c r="D33" s="1" t="s">
        <v>489</v>
      </c>
      <c r="E33" s="1" t="s">
        <v>888</v>
      </c>
      <c r="F33" s="4">
        <v>640000</v>
      </c>
      <c r="G33" s="4">
        <v>3779.84</v>
      </c>
      <c r="H33" s="4">
        <v>1.81</v>
      </c>
    </row>
    <row r="34" spans="2:8">
      <c r="B34" s="1" t="s">
        <v>1359</v>
      </c>
      <c r="C34" s="11" t="s">
        <v>151</v>
      </c>
      <c r="D34" s="1" t="s">
        <v>463</v>
      </c>
      <c r="E34" s="1" t="s">
        <v>1360</v>
      </c>
      <c r="F34" s="4">
        <v>92970</v>
      </c>
      <c r="G34" s="4">
        <v>3758.87</v>
      </c>
      <c r="H34" s="4">
        <v>1.8</v>
      </c>
    </row>
    <row r="35" spans="2:8">
      <c r="B35" s="1" t="s">
        <v>3025</v>
      </c>
      <c r="C35" s="11" t="s">
        <v>151</v>
      </c>
      <c r="D35" s="1" t="s">
        <v>444</v>
      </c>
      <c r="E35" s="1" t="s">
        <v>452</v>
      </c>
      <c r="F35" s="4">
        <v>1293333</v>
      </c>
      <c r="G35" s="4">
        <v>3757.78</v>
      </c>
      <c r="H35" s="4">
        <v>1.8</v>
      </c>
    </row>
    <row r="36" spans="2:8">
      <c r="B36" s="1" t="s">
        <v>3400</v>
      </c>
      <c r="C36" s="11" t="s">
        <v>151</v>
      </c>
      <c r="D36" s="1" t="s">
        <v>479</v>
      </c>
      <c r="E36" s="1" t="s">
        <v>1319</v>
      </c>
      <c r="F36" s="4">
        <v>377647</v>
      </c>
      <c r="G36" s="4">
        <v>3397.69</v>
      </c>
      <c r="H36" s="4">
        <v>1.62</v>
      </c>
    </row>
    <row r="37" spans="2:8">
      <c r="B37" s="1" t="s">
        <v>3110</v>
      </c>
      <c r="C37" s="11" t="s">
        <v>151</v>
      </c>
      <c r="D37" s="1" t="s">
        <v>444</v>
      </c>
      <c r="E37" s="1" t="s">
        <v>700</v>
      </c>
      <c r="F37" s="4">
        <v>775000</v>
      </c>
      <c r="G37" s="4">
        <v>3260.81</v>
      </c>
      <c r="H37" s="4">
        <v>1.56</v>
      </c>
    </row>
    <row r="38" spans="2:8">
      <c r="B38" s="1" t="s">
        <v>2798</v>
      </c>
      <c r="C38" s="11" t="s">
        <v>151</v>
      </c>
      <c r="D38" s="1" t="s">
        <v>497</v>
      </c>
      <c r="E38" s="1" t="s">
        <v>634</v>
      </c>
      <c r="F38" s="4">
        <v>176700</v>
      </c>
      <c r="G38" s="4">
        <v>3250.93</v>
      </c>
      <c r="H38" s="4">
        <v>1.55</v>
      </c>
    </row>
    <row r="39" spans="2:8">
      <c r="B39" s="1" t="s">
        <v>3142</v>
      </c>
      <c r="C39" s="11" t="s">
        <v>151</v>
      </c>
      <c r="D39" s="1" t="s">
        <v>489</v>
      </c>
      <c r="E39" s="1" t="s">
        <v>750</v>
      </c>
      <c r="F39" s="4">
        <v>182000</v>
      </c>
      <c r="G39" s="4">
        <v>3223.58</v>
      </c>
      <c r="H39" s="4">
        <v>1.54</v>
      </c>
    </row>
    <row r="40" spans="2:8">
      <c r="B40" s="1" t="s">
        <v>3145</v>
      </c>
      <c r="C40" s="11" t="s">
        <v>151</v>
      </c>
      <c r="D40" s="1" t="s">
        <v>444</v>
      </c>
      <c r="E40" s="1" t="s">
        <v>753</v>
      </c>
      <c r="F40" s="4">
        <v>226583</v>
      </c>
      <c r="G40" s="4">
        <v>3218.16</v>
      </c>
      <c r="H40" s="4">
        <v>1.54</v>
      </c>
    </row>
    <row r="41" spans="2:8">
      <c r="B41" s="1" t="s">
        <v>3407</v>
      </c>
      <c r="C41" s="11" t="s">
        <v>151</v>
      </c>
      <c r="D41" s="1" t="s">
        <v>497</v>
      </c>
      <c r="E41" s="1" t="s">
        <v>1361</v>
      </c>
      <c r="F41" s="4">
        <v>207156</v>
      </c>
      <c r="G41" s="4">
        <v>3094.08</v>
      </c>
      <c r="H41" s="4">
        <v>1.48</v>
      </c>
    </row>
    <row r="42" spans="2:8">
      <c r="B42" s="1" t="s">
        <v>3015</v>
      </c>
      <c r="C42" s="11" t="s">
        <v>151</v>
      </c>
      <c r="D42" s="1" t="s">
        <v>461</v>
      </c>
      <c r="E42" s="1" t="s">
        <v>935</v>
      </c>
      <c r="F42" s="4">
        <v>78880</v>
      </c>
      <c r="G42" s="4">
        <v>3054.31</v>
      </c>
      <c r="H42" s="4">
        <v>1.46</v>
      </c>
    </row>
    <row r="43" spans="2:8">
      <c r="B43" s="1" t="s">
        <v>3245</v>
      </c>
      <c r="C43" s="11" t="s">
        <v>151</v>
      </c>
      <c r="D43" s="1" t="s">
        <v>461</v>
      </c>
      <c r="E43" s="1" t="s">
        <v>936</v>
      </c>
      <c r="F43" s="4">
        <v>78880</v>
      </c>
      <c r="G43" s="4">
        <v>3032.15</v>
      </c>
      <c r="H43" s="4">
        <v>1.45</v>
      </c>
    </row>
    <row r="44" spans="2:8">
      <c r="B44" s="1" t="s">
        <v>3125</v>
      </c>
      <c r="C44" s="11" t="s">
        <v>151</v>
      </c>
      <c r="D44" s="1" t="s">
        <v>497</v>
      </c>
      <c r="E44" s="1" t="s">
        <v>718</v>
      </c>
      <c r="F44" s="4">
        <v>115496</v>
      </c>
      <c r="G44" s="4">
        <v>2948.27</v>
      </c>
      <c r="H44" s="4">
        <v>1.41</v>
      </c>
    </row>
    <row r="45" spans="2:8">
      <c r="B45" s="1" t="s">
        <v>3203</v>
      </c>
      <c r="C45" s="11" t="s">
        <v>151</v>
      </c>
      <c r="D45" s="1" t="s">
        <v>497</v>
      </c>
      <c r="E45" s="1" t="s">
        <v>834</v>
      </c>
      <c r="F45" s="4">
        <v>186700</v>
      </c>
      <c r="G45" s="4">
        <v>2946.5</v>
      </c>
      <c r="H45" s="4">
        <v>1.41</v>
      </c>
    </row>
    <row r="46" spans="2:8">
      <c r="B46" s="1" t="s">
        <v>3202</v>
      </c>
      <c r="C46" s="11" t="s">
        <v>151</v>
      </c>
      <c r="D46" s="1" t="s">
        <v>497</v>
      </c>
      <c r="E46" s="1" t="s">
        <v>833</v>
      </c>
      <c r="F46" s="4">
        <v>80323</v>
      </c>
      <c r="G46" s="4">
        <v>2916.05</v>
      </c>
      <c r="H46" s="4">
        <v>1.39</v>
      </c>
    </row>
    <row r="47" spans="2:8">
      <c r="B47" s="1" t="s">
        <v>3151</v>
      </c>
      <c r="C47" s="11" t="s">
        <v>151</v>
      </c>
      <c r="D47" s="1" t="s">
        <v>489</v>
      </c>
      <c r="E47" s="1" t="s">
        <v>759</v>
      </c>
      <c r="F47" s="4">
        <v>167000</v>
      </c>
      <c r="G47" s="4">
        <v>2850.86</v>
      </c>
      <c r="H47" s="4">
        <v>1.36</v>
      </c>
    </row>
    <row r="48" spans="2:8">
      <c r="B48" s="1" t="s">
        <v>3150</v>
      </c>
      <c r="C48" s="11" t="s">
        <v>151</v>
      </c>
      <c r="D48" s="1" t="s">
        <v>479</v>
      </c>
      <c r="E48" s="1" t="s">
        <v>758</v>
      </c>
      <c r="F48" s="4">
        <v>208159</v>
      </c>
      <c r="G48" s="4">
        <v>2716.47</v>
      </c>
      <c r="H48" s="4">
        <v>1.3</v>
      </c>
    </row>
    <row r="49" spans="2:8">
      <c r="B49" s="1" t="s">
        <v>3066</v>
      </c>
      <c r="C49" s="11" t="s">
        <v>151</v>
      </c>
      <c r="D49" s="1" t="s">
        <v>552</v>
      </c>
      <c r="E49" s="1" t="s">
        <v>553</v>
      </c>
      <c r="F49" s="4">
        <v>1724690</v>
      </c>
      <c r="G49" s="4">
        <v>2713.8</v>
      </c>
      <c r="H49" s="4">
        <v>1.3</v>
      </c>
    </row>
    <row r="50" spans="2:8">
      <c r="B50" s="1" t="s">
        <v>3269</v>
      </c>
      <c r="C50" s="11" t="s">
        <v>151</v>
      </c>
      <c r="D50" s="1" t="s">
        <v>526</v>
      </c>
      <c r="E50" s="1" t="s">
        <v>988</v>
      </c>
      <c r="F50" s="4">
        <v>8170</v>
      </c>
      <c r="G50" s="4">
        <v>2680.58</v>
      </c>
      <c r="H50" s="4">
        <v>1.28</v>
      </c>
    </row>
    <row r="51" spans="2:8">
      <c r="B51" s="1" t="s">
        <v>3408</v>
      </c>
      <c r="C51" s="11" t="s">
        <v>151</v>
      </c>
      <c r="D51" s="1" t="s">
        <v>564</v>
      </c>
      <c r="E51" s="1" t="s">
        <v>1362</v>
      </c>
      <c r="F51" s="4">
        <v>542720</v>
      </c>
      <c r="G51" s="4">
        <v>2646.03</v>
      </c>
      <c r="H51" s="4">
        <v>1.26</v>
      </c>
    </row>
    <row r="52" spans="2:8">
      <c r="B52" s="1" t="s">
        <v>3061</v>
      </c>
      <c r="C52" s="11" t="s">
        <v>151</v>
      </c>
      <c r="D52" s="1" t="s">
        <v>497</v>
      </c>
      <c r="E52" s="1" t="s">
        <v>547</v>
      </c>
      <c r="F52" s="4">
        <v>327755</v>
      </c>
      <c r="G52" s="4">
        <v>2588.94</v>
      </c>
      <c r="H52" s="4">
        <v>1.24</v>
      </c>
    </row>
    <row r="53" spans="2:8">
      <c r="B53" s="1" t="s">
        <v>1252</v>
      </c>
      <c r="C53" s="11" t="s">
        <v>151</v>
      </c>
      <c r="D53" s="1" t="s">
        <v>479</v>
      </c>
      <c r="E53" s="1" t="s">
        <v>1253</v>
      </c>
      <c r="F53" s="4">
        <v>747556</v>
      </c>
      <c r="G53" s="4">
        <v>2534.59</v>
      </c>
      <c r="H53" s="4">
        <v>1.21</v>
      </c>
    </row>
    <row r="54" spans="2:8">
      <c r="B54" s="1" t="s">
        <v>3401</v>
      </c>
      <c r="C54" s="11" t="s">
        <v>151</v>
      </c>
      <c r="D54" s="1" t="s">
        <v>576</v>
      </c>
      <c r="E54" s="1" t="s">
        <v>1320</v>
      </c>
      <c r="F54" s="4">
        <v>673750</v>
      </c>
      <c r="G54" s="4">
        <v>2305.2399999999998</v>
      </c>
      <c r="H54" s="4">
        <v>1.1000000000000001</v>
      </c>
    </row>
    <row r="55" spans="2:8">
      <c r="B55" s="1" t="s">
        <v>3315</v>
      </c>
      <c r="C55" s="11" t="s">
        <v>151</v>
      </c>
      <c r="D55" s="1" t="s">
        <v>554</v>
      </c>
      <c r="E55" s="1" t="s">
        <v>1069</v>
      </c>
      <c r="F55" s="4">
        <v>158000</v>
      </c>
      <c r="G55" s="4">
        <v>2210.89</v>
      </c>
      <c r="H55" s="4">
        <v>1.06</v>
      </c>
    </row>
    <row r="56" spans="2:8">
      <c r="B56" s="1" t="s">
        <v>3409</v>
      </c>
      <c r="C56" s="11" t="s">
        <v>151</v>
      </c>
      <c r="D56" s="1" t="s">
        <v>479</v>
      </c>
      <c r="E56" s="1" t="s">
        <v>1363</v>
      </c>
      <c r="F56" s="4">
        <v>1040462</v>
      </c>
      <c r="G56" s="4">
        <v>2130.87</v>
      </c>
      <c r="H56" s="4">
        <v>1.02</v>
      </c>
    </row>
    <row r="57" spans="2:8">
      <c r="B57" s="1" t="s">
        <v>3316</v>
      </c>
      <c r="C57" s="11" t="s">
        <v>151</v>
      </c>
      <c r="D57" s="1" t="s">
        <v>523</v>
      </c>
      <c r="E57" s="1" t="s">
        <v>1070</v>
      </c>
      <c r="F57" s="4">
        <v>5810</v>
      </c>
      <c r="G57" s="4">
        <v>2063.71</v>
      </c>
      <c r="H57" s="4">
        <v>0.99</v>
      </c>
    </row>
    <row r="58" spans="2:8">
      <c r="B58" s="1" t="s">
        <v>3410</v>
      </c>
      <c r="C58" s="11" t="s">
        <v>151</v>
      </c>
      <c r="D58" s="1" t="s">
        <v>489</v>
      </c>
      <c r="E58" s="1" t="s">
        <v>1364</v>
      </c>
      <c r="F58" s="4">
        <v>1409174</v>
      </c>
      <c r="G58" s="4">
        <v>1828.54</v>
      </c>
      <c r="H58" s="4">
        <v>0.87</v>
      </c>
    </row>
    <row r="59" spans="2:8">
      <c r="B59" s="1" t="s">
        <v>3402</v>
      </c>
      <c r="C59" s="11" t="s">
        <v>151</v>
      </c>
      <c r="D59" s="1" t="s">
        <v>497</v>
      </c>
      <c r="E59" s="1" t="s">
        <v>1321</v>
      </c>
      <c r="F59" s="4">
        <v>80000</v>
      </c>
      <c r="G59" s="4">
        <v>1730.48</v>
      </c>
      <c r="H59" s="4">
        <v>0.83</v>
      </c>
    </row>
    <row r="60" spans="2:8">
      <c r="B60" s="1" t="s">
        <v>3295</v>
      </c>
      <c r="C60" s="11" t="s">
        <v>151</v>
      </c>
      <c r="D60" s="1" t="s">
        <v>520</v>
      </c>
      <c r="E60" s="1" t="s">
        <v>1034</v>
      </c>
      <c r="F60" s="4">
        <v>22900</v>
      </c>
      <c r="G60" s="4">
        <v>1649.83</v>
      </c>
      <c r="H60" s="4">
        <v>0.79</v>
      </c>
    </row>
    <row r="61" spans="2:8">
      <c r="B61" s="1" t="s">
        <v>1365</v>
      </c>
      <c r="C61" s="11" t="s">
        <v>151</v>
      </c>
      <c r="D61" s="1" t="s">
        <v>479</v>
      </c>
      <c r="E61" s="1" t="s">
        <v>1366</v>
      </c>
      <c r="F61" s="4">
        <v>172687</v>
      </c>
      <c r="G61" s="4">
        <v>1605.64</v>
      </c>
      <c r="H61" s="4">
        <v>0.77</v>
      </c>
    </row>
    <row r="62" spans="2:8">
      <c r="B62" s="1" t="s">
        <v>1367</v>
      </c>
      <c r="C62" s="11" t="s">
        <v>151</v>
      </c>
      <c r="D62" s="1" t="s">
        <v>466</v>
      </c>
      <c r="E62" s="1" t="s">
        <v>1368</v>
      </c>
      <c r="F62" s="4">
        <v>816702</v>
      </c>
      <c r="G62" s="4">
        <v>1558.51</v>
      </c>
      <c r="H62" s="4">
        <v>0.74</v>
      </c>
    </row>
    <row r="63" spans="2:8">
      <c r="B63" s="1" t="s">
        <v>1369</v>
      </c>
      <c r="C63" s="11" t="s">
        <v>151</v>
      </c>
      <c r="D63" s="1" t="s">
        <v>576</v>
      </c>
      <c r="E63" s="1" t="s">
        <v>1370</v>
      </c>
      <c r="F63" s="4">
        <v>310658</v>
      </c>
      <c r="G63" s="4">
        <v>1525.49</v>
      </c>
      <c r="H63" s="4">
        <v>0.73</v>
      </c>
    </row>
    <row r="64" spans="2:8">
      <c r="B64" s="1" t="s">
        <v>1371</v>
      </c>
      <c r="C64" s="11" t="s">
        <v>151</v>
      </c>
      <c r="D64" s="1" t="s">
        <v>497</v>
      </c>
      <c r="E64" s="1" t="s">
        <v>1372</v>
      </c>
      <c r="F64" s="4">
        <v>468988</v>
      </c>
      <c r="G64" s="4">
        <v>1492.55</v>
      </c>
      <c r="H64" s="4">
        <v>0.71</v>
      </c>
    </row>
    <row r="65" spans="2:8">
      <c r="B65" s="1" t="s">
        <v>3411</v>
      </c>
      <c r="C65" s="11" t="s">
        <v>151</v>
      </c>
      <c r="D65" s="1" t="s">
        <v>479</v>
      </c>
      <c r="E65" s="1" t="s">
        <v>1373</v>
      </c>
      <c r="F65" s="4">
        <v>1123700</v>
      </c>
      <c r="G65" s="4">
        <v>1423.28</v>
      </c>
      <c r="H65" s="4">
        <v>0.68</v>
      </c>
    </row>
    <row r="66" spans="2:8">
      <c r="B66" s="1" t="s">
        <v>3412</v>
      </c>
      <c r="C66" s="11" t="s">
        <v>151</v>
      </c>
      <c r="D66" s="1" t="s">
        <v>466</v>
      </c>
      <c r="E66" s="1" t="s">
        <v>1374</v>
      </c>
      <c r="F66" s="4">
        <v>80000</v>
      </c>
      <c r="G66" s="4">
        <v>1311.84</v>
      </c>
      <c r="H66" s="4">
        <v>0.63</v>
      </c>
    </row>
    <row r="67" spans="2:8">
      <c r="B67" s="1" t="s">
        <v>3413</v>
      </c>
      <c r="C67" s="11" t="s">
        <v>151</v>
      </c>
      <c r="D67" s="1" t="s">
        <v>458</v>
      </c>
      <c r="E67" s="1" t="s">
        <v>1375</v>
      </c>
      <c r="F67" s="4">
        <v>560000</v>
      </c>
      <c r="G67" s="4">
        <v>1269.52</v>
      </c>
      <c r="H67" s="4">
        <v>0.61</v>
      </c>
    </row>
    <row r="68" spans="2:8">
      <c r="B68" s="1" t="s">
        <v>712</v>
      </c>
      <c r="C68" s="11" t="s">
        <v>151</v>
      </c>
      <c r="D68" s="1" t="s">
        <v>520</v>
      </c>
      <c r="E68" s="1" t="s">
        <v>713</v>
      </c>
      <c r="F68" s="4">
        <v>427235</v>
      </c>
      <c r="G68" s="4">
        <v>1114.02</v>
      </c>
      <c r="H68" s="4">
        <v>0.53</v>
      </c>
    </row>
    <row r="69" spans="2:8" ht="13">
      <c r="B69" s="2" t="s">
        <v>161</v>
      </c>
      <c r="G69" s="14">
        <f>SUM(G15:G68)</f>
        <v>197808.08999999988</v>
      </c>
      <c r="H69" s="14">
        <f>SUM(H15:H68)</f>
        <v>94.55999999999996</v>
      </c>
    </row>
    <row r="70" spans="2:8" ht="13">
      <c r="B70" s="2" t="s">
        <v>3956</v>
      </c>
    </row>
    <row r="71" spans="2:8">
      <c r="B71" s="1" t="s">
        <v>1376</v>
      </c>
      <c r="C71" s="11" t="s">
        <v>151</v>
      </c>
      <c r="D71" s="1" t="s">
        <v>489</v>
      </c>
      <c r="E71" s="1" t="s">
        <v>1377</v>
      </c>
      <c r="F71" s="4">
        <v>575247</v>
      </c>
      <c r="G71" s="4">
        <v>1834.35</v>
      </c>
      <c r="H71" s="4">
        <v>0.88</v>
      </c>
    </row>
    <row r="72" spans="2:8" ht="13">
      <c r="B72" s="2" t="s">
        <v>3949</v>
      </c>
      <c r="C72" s="12"/>
      <c r="D72" s="2"/>
      <c r="E72" s="2"/>
      <c r="F72" s="14"/>
      <c r="G72" s="14">
        <f>G71</f>
        <v>1834.35</v>
      </c>
      <c r="H72" s="14">
        <f>H71</f>
        <v>0.88</v>
      </c>
    </row>
    <row r="73" spans="2:8" ht="13">
      <c r="B73" s="2" t="s">
        <v>244</v>
      </c>
      <c r="C73" s="12"/>
      <c r="D73" s="2"/>
      <c r="E73" s="2"/>
      <c r="F73" s="14"/>
      <c r="G73" s="14">
        <v>5671.68</v>
      </c>
      <c r="H73" s="14">
        <v>2.71</v>
      </c>
    </row>
    <row r="74" spans="2:8" ht="13">
      <c r="B74" s="2" t="s">
        <v>154</v>
      </c>
      <c r="C74" s="12"/>
      <c r="D74" s="2"/>
      <c r="E74" s="2"/>
      <c r="F74" s="14"/>
      <c r="G74" s="14">
        <f>G73+G72+G69</f>
        <v>205314.11999999988</v>
      </c>
      <c r="H74" s="14">
        <f>H73+H72+H69</f>
        <v>98.149999999999963</v>
      </c>
    </row>
    <row r="75" spans="2:8" ht="13">
      <c r="B75" s="2" t="s">
        <v>155</v>
      </c>
      <c r="C75" s="12"/>
      <c r="D75" s="2"/>
      <c r="E75" s="2"/>
      <c r="F75" s="14"/>
      <c r="G75" s="14">
        <f>G76-G74</f>
        <v>3962.9251156801183</v>
      </c>
      <c r="H75" s="14">
        <f>H76-H74</f>
        <v>1.8500000000000369</v>
      </c>
    </row>
    <row r="76" spans="2:8" ht="13">
      <c r="B76" s="2" t="s">
        <v>162</v>
      </c>
      <c r="C76" s="12"/>
      <c r="D76" s="2"/>
      <c r="E76" s="2"/>
      <c r="F76" s="14"/>
      <c r="G76" s="14">
        <v>209277.04511568</v>
      </c>
      <c r="H76" s="14">
        <v>100</v>
      </c>
    </row>
    <row r="77" spans="2:8">
      <c r="B77" s="1" t="s">
        <v>163</v>
      </c>
    </row>
    <row r="78" spans="2:8" ht="13">
      <c r="B78" s="2" t="s">
        <v>164</v>
      </c>
    </row>
    <row r="79" spans="2:8" ht="13">
      <c r="B79" s="2" t="s">
        <v>165</v>
      </c>
      <c r="C79" s="11" t="s">
        <v>166</v>
      </c>
    </row>
    <row r="80" spans="2:8" ht="13">
      <c r="B80" s="2" t="s">
        <v>169</v>
      </c>
      <c r="C80" s="11" t="s">
        <v>168</v>
      </c>
    </row>
    <row r="81" spans="2:3" ht="13">
      <c r="B81" s="2" t="s">
        <v>170</v>
      </c>
      <c r="C81" s="11" t="s">
        <v>168</v>
      </c>
    </row>
    <row r="82" spans="2:3" ht="13">
      <c r="B82" s="2" t="s">
        <v>171</v>
      </c>
      <c r="C82" s="11" t="s">
        <v>172</v>
      </c>
    </row>
    <row r="83" spans="2:3" ht="13">
      <c r="B83" s="2" t="s">
        <v>1378</v>
      </c>
      <c r="C83" s="12"/>
    </row>
    <row r="84" spans="2:3" ht="13">
      <c r="B84" s="2" t="s">
        <v>1379</v>
      </c>
      <c r="C84" s="12"/>
    </row>
    <row r="85" spans="2:3" ht="13">
      <c r="B85" s="2" t="s">
        <v>1380</v>
      </c>
      <c r="C85" s="12"/>
    </row>
    <row r="86" spans="2:3" ht="13">
      <c r="B86" s="2" t="s">
        <v>1381</v>
      </c>
      <c r="C86" s="12"/>
    </row>
    <row r="87" spans="2:3" ht="13">
      <c r="B87" s="2" t="s">
        <v>1382</v>
      </c>
      <c r="C87" s="12"/>
    </row>
    <row r="88" spans="2:3" ht="13">
      <c r="B88" s="2" t="s">
        <v>1383</v>
      </c>
      <c r="C88" s="12"/>
    </row>
    <row r="89" spans="2:3" ht="13">
      <c r="B89" s="2" t="s">
        <v>1384</v>
      </c>
      <c r="C89" s="12"/>
    </row>
    <row r="90" spans="2:3" ht="13">
      <c r="B90" s="2" t="s">
        <v>1385</v>
      </c>
      <c r="C90" s="12"/>
    </row>
    <row r="91" spans="2:3" ht="13">
      <c r="B91" s="2" t="s">
        <v>1214</v>
      </c>
      <c r="C91" s="12"/>
    </row>
    <row r="92" spans="2:3">
      <c r="B92" s="1" t="s">
        <v>182</v>
      </c>
    </row>
    <row r="93" spans="2:3">
      <c r="B93" s="1" t="s">
        <v>411</v>
      </c>
    </row>
    <row r="96" spans="2:3" ht="14.5">
      <c r="B96" s="39" t="s">
        <v>412</v>
      </c>
      <c r="C96" s="41"/>
    </row>
    <row r="97" spans="2:7" ht="14.5">
      <c r="B97" s="39" t="s">
        <v>3982</v>
      </c>
      <c r="C97" s="42" t="s">
        <v>413</v>
      </c>
    </row>
    <row r="98" spans="2:7" ht="14.5">
      <c r="B98" s="16" t="s">
        <v>414</v>
      </c>
      <c r="C98" s="17" t="s">
        <v>415</v>
      </c>
    </row>
    <row r="99" spans="2:7" ht="14.5">
      <c r="B99" s="16" t="s">
        <v>3983</v>
      </c>
      <c r="C99" s="17" t="s">
        <v>415</v>
      </c>
    </row>
    <row r="100" spans="2:7" ht="14.5">
      <c r="B100" s="16" t="s">
        <v>416</v>
      </c>
      <c r="C100" s="17" t="s">
        <v>415</v>
      </c>
    </row>
    <row r="101" spans="2:7" ht="14.5">
      <c r="B101" s="16" t="s">
        <v>417</v>
      </c>
      <c r="C101" s="17" t="s">
        <v>415</v>
      </c>
    </row>
    <row r="102" spans="2:7" ht="14.5">
      <c r="B102" s="16" t="s">
        <v>418</v>
      </c>
      <c r="C102" s="17" t="s">
        <v>415</v>
      </c>
    </row>
    <row r="103" spans="2:7" ht="14.5">
      <c r="B103" s="16" t="s">
        <v>419</v>
      </c>
      <c r="C103" s="17" t="s">
        <v>415</v>
      </c>
    </row>
    <row r="104" spans="2:7" ht="14.5">
      <c r="B104" s="39" t="s">
        <v>420</v>
      </c>
      <c r="C104" s="41" t="s">
        <v>415</v>
      </c>
    </row>
    <row r="106" spans="2:7" ht="14.5">
      <c r="B106" s="16" t="s">
        <v>191</v>
      </c>
      <c r="C106" s="17"/>
      <c r="D106" s="16"/>
    </row>
    <row r="107" spans="2:7" ht="29">
      <c r="B107" s="19" t="s">
        <v>192</v>
      </c>
      <c r="C107" s="18" t="s">
        <v>193</v>
      </c>
      <c r="D107" s="19" t="s">
        <v>194</v>
      </c>
    </row>
    <row r="108" spans="2:7" ht="14.5">
      <c r="B108" s="16" t="s">
        <v>168</v>
      </c>
      <c r="C108" s="17" t="s">
        <v>168</v>
      </c>
      <c r="D108" s="16" t="s">
        <v>168</v>
      </c>
    </row>
    <row r="110" spans="2:7" ht="13">
      <c r="B110" s="20" t="s">
        <v>195</v>
      </c>
      <c r="C110" s="21">
        <v>46173</v>
      </c>
      <c r="D110" s="22"/>
      <c r="E110" s="23"/>
      <c r="F110" s="24"/>
    </row>
    <row r="111" spans="2:7" ht="13">
      <c r="B111" s="20" t="s">
        <v>196</v>
      </c>
      <c r="C111" s="25" t="s">
        <v>197</v>
      </c>
      <c r="D111" s="20" t="s">
        <v>198</v>
      </c>
      <c r="E111" s="26" t="s">
        <v>199</v>
      </c>
      <c r="F111" s="27" t="s">
        <v>200</v>
      </c>
      <c r="G111" s="14"/>
    </row>
    <row r="112" spans="2:7">
      <c r="B112" s="28" t="s">
        <v>168</v>
      </c>
      <c r="C112" s="29" t="s">
        <v>168</v>
      </c>
      <c r="D112" s="28" t="s">
        <v>168</v>
      </c>
      <c r="E112" s="30" t="s">
        <v>168</v>
      </c>
      <c r="F112" s="31" t="s">
        <v>168</v>
      </c>
    </row>
    <row r="115" spans="2:4" ht="13">
      <c r="B115" s="2" t="s">
        <v>201</v>
      </c>
    </row>
    <row r="116" spans="2:4" ht="13">
      <c r="B116" s="2"/>
    </row>
    <row r="117" spans="2:4" ht="13">
      <c r="B117" s="2" t="s">
        <v>202</v>
      </c>
    </row>
    <row r="118" spans="2:4" ht="13">
      <c r="B118" s="20" t="s">
        <v>203</v>
      </c>
      <c r="C118" s="25" t="s">
        <v>204</v>
      </c>
      <c r="D118" s="2"/>
    </row>
    <row r="119" spans="2:4">
      <c r="B119" s="22" t="s">
        <v>168</v>
      </c>
      <c r="C119" s="32" t="s">
        <v>168</v>
      </c>
    </row>
    <row r="121" spans="2:4" ht="13">
      <c r="B121" s="20" t="s">
        <v>205</v>
      </c>
      <c r="C121" s="25" t="s">
        <v>204</v>
      </c>
    </row>
    <row r="122" spans="2:4">
      <c r="B122" s="22" t="s">
        <v>168</v>
      </c>
      <c r="C122" s="32" t="s">
        <v>168</v>
      </c>
    </row>
    <row r="124" spans="2:4" ht="13">
      <c r="B124" s="20" t="s">
        <v>206</v>
      </c>
      <c r="C124" s="25" t="s">
        <v>207</v>
      </c>
    </row>
    <row r="125" spans="2:4">
      <c r="B125" s="22" t="s">
        <v>168</v>
      </c>
      <c r="C125" s="32" t="s">
        <v>168</v>
      </c>
    </row>
    <row r="127" spans="2:4" ht="13">
      <c r="B127" s="26" t="s">
        <v>208</v>
      </c>
      <c r="C127" s="25" t="s">
        <v>207</v>
      </c>
    </row>
    <row r="128" spans="2:4">
      <c r="B128" s="23" t="s">
        <v>168</v>
      </c>
      <c r="C128" s="32" t="s">
        <v>168</v>
      </c>
    </row>
    <row r="130" spans="2:7" ht="13">
      <c r="B130" s="20" t="s">
        <v>209</v>
      </c>
      <c r="C130" s="25" t="s">
        <v>168</v>
      </c>
    </row>
    <row r="132" spans="2:7" ht="13">
      <c r="B132" s="20" t="s">
        <v>210</v>
      </c>
      <c r="C132" s="21">
        <v>46173</v>
      </c>
      <c r="D132" s="22"/>
      <c r="E132" s="23"/>
      <c r="F132" s="24"/>
    </row>
    <row r="133" spans="2:7" ht="13">
      <c r="B133" s="20" t="s">
        <v>196</v>
      </c>
      <c r="C133" s="25" t="s">
        <v>197</v>
      </c>
      <c r="D133" s="20" t="s">
        <v>198</v>
      </c>
      <c r="E133" s="26" t="s">
        <v>199</v>
      </c>
      <c r="F133" s="27" t="s">
        <v>200</v>
      </c>
      <c r="G133" s="14"/>
    </row>
    <row r="134" spans="2:7">
      <c r="B134" s="28" t="s">
        <v>168</v>
      </c>
      <c r="C134" s="29" t="s">
        <v>168</v>
      </c>
      <c r="D134" s="28" t="s">
        <v>168</v>
      </c>
      <c r="E134" s="30" t="s">
        <v>168</v>
      </c>
      <c r="F134" s="31" t="s">
        <v>168</v>
      </c>
    </row>
    <row r="135" spans="2:7" ht="13">
      <c r="B135" s="2" t="s">
        <v>201</v>
      </c>
    </row>
    <row r="136" spans="2:7" ht="13">
      <c r="B136" s="2"/>
    </row>
    <row r="137" spans="2:7" ht="13">
      <c r="B137" s="2" t="s">
        <v>202</v>
      </c>
    </row>
    <row r="138" spans="2:7" ht="13">
      <c r="B138" s="20" t="s">
        <v>203</v>
      </c>
      <c r="C138" s="25" t="s">
        <v>204</v>
      </c>
      <c r="D138" s="2"/>
    </row>
    <row r="139" spans="2:7">
      <c r="B139" s="22" t="s">
        <v>168</v>
      </c>
      <c r="C139" s="32" t="s">
        <v>168</v>
      </c>
    </row>
    <row r="141" spans="2:7" ht="13">
      <c r="B141" s="20" t="s">
        <v>205</v>
      </c>
      <c r="C141" s="25" t="s">
        <v>204</v>
      </c>
    </row>
    <row r="142" spans="2:7">
      <c r="B142" s="22" t="s">
        <v>168</v>
      </c>
      <c r="C142" s="32" t="s">
        <v>168</v>
      </c>
    </row>
    <row r="144" spans="2:7" ht="13">
      <c r="B144" s="20" t="s">
        <v>206</v>
      </c>
      <c r="C144" s="25" t="s">
        <v>207</v>
      </c>
    </row>
    <row r="145" spans="2:80">
      <c r="B145" s="22" t="s">
        <v>168</v>
      </c>
      <c r="C145" s="32" t="s">
        <v>168</v>
      </c>
    </row>
    <row r="147" spans="2:80" ht="13">
      <c r="B147" s="26" t="s">
        <v>208</v>
      </c>
      <c r="C147" s="25" t="s">
        <v>207</v>
      </c>
    </row>
    <row r="148" spans="2:80">
      <c r="B148" s="23" t="s">
        <v>168</v>
      </c>
      <c r="C148" s="32" t="s">
        <v>168</v>
      </c>
    </row>
    <row r="150" spans="2:80" ht="13">
      <c r="B150" s="20" t="s">
        <v>209</v>
      </c>
      <c r="C150" s="25" t="s">
        <v>168</v>
      </c>
    </row>
    <row r="153" spans="2:80" ht="13">
      <c r="B153" s="2" t="s">
        <v>211</v>
      </c>
    </row>
    <row r="155" spans="2:80" ht="13">
      <c r="B155" s="20" t="s">
        <v>196</v>
      </c>
      <c r="C155" s="25" t="s">
        <v>212</v>
      </c>
      <c r="D155" s="20" t="s">
        <v>213</v>
      </c>
      <c r="E155" s="20" t="s">
        <v>214</v>
      </c>
      <c r="F155" s="14"/>
    </row>
    <row r="156" spans="2:80">
      <c r="B156" s="22" t="s">
        <v>168</v>
      </c>
      <c r="C156" s="32" t="s">
        <v>168</v>
      </c>
      <c r="D156" s="22" t="s">
        <v>168</v>
      </c>
      <c r="E156" s="22" t="s">
        <v>168</v>
      </c>
    </row>
    <row r="159" spans="2:80" ht="13">
      <c r="B159" s="2" t="s">
        <v>215</v>
      </c>
      <c r="C159" s="12" t="s">
        <v>168</v>
      </c>
      <c r="D159" s="2"/>
      <c r="E159" s="2"/>
      <c r="F159" s="14"/>
      <c r="G159" s="14"/>
      <c r="H159" s="14"/>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row>
    <row r="161" spans="2:7" ht="13">
      <c r="B161" s="2" t="s">
        <v>216</v>
      </c>
    </row>
    <row r="163" spans="2:7" ht="13">
      <c r="B163" s="20" t="s">
        <v>217</v>
      </c>
      <c r="C163" s="25" t="s">
        <v>204</v>
      </c>
      <c r="D163" s="2"/>
    </row>
    <row r="164" spans="2:7">
      <c r="B164" s="22" t="s">
        <v>168</v>
      </c>
      <c r="C164" s="32" t="s">
        <v>168</v>
      </c>
    </row>
    <row r="167" spans="2:7" ht="13">
      <c r="B167" s="20" t="s">
        <v>218</v>
      </c>
      <c r="C167" s="25" t="s">
        <v>219</v>
      </c>
      <c r="D167" s="2"/>
    </row>
    <row r="168" spans="2:7">
      <c r="B168" s="22" t="s">
        <v>168</v>
      </c>
      <c r="C168" s="32" t="s">
        <v>168</v>
      </c>
    </row>
    <row r="171" spans="2:7" ht="13">
      <c r="B171" s="2" t="s">
        <v>220</v>
      </c>
    </row>
    <row r="174" spans="2:7" ht="13">
      <c r="B174" s="2" t="s">
        <v>221</v>
      </c>
    </row>
    <row r="176" spans="2:7" ht="13">
      <c r="B176" s="20" t="s">
        <v>196</v>
      </c>
      <c r="C176" s="25" t="s">
        <v>222</v>
      </c>
      <c r="D176" s="20" t="s">
        <v>212</v>
      </c>
      <c r="E176" s="20" t="s">
        <v>213</v>
      </c>
      <c r="F176" s="27" t="s">
        <v>214</v>
      </c>
      <c r="G176" s="14"/>
    </row>
    <row r="177" spans="2:80">
      <c r="B177" s="22" t="s">
        <v>168</v>
      </c>
      <c r="C177" s="32" t="s">
        <v>168</v>
      </c>
      <c r="D177" s="22" t="s">
        <v>168</v>
      </c>
      <c r="E177" s="22" t="s">
        <v>168</v>
      </c>
      <c r="F177" s="33" t="s">
        <v>168</v>
      </c>
    </row>
    <row r="180" spans="2:80" ht="13">
      <c r="B180" s="2" t="s">
        <v>215</v>
      </c>
      <c r="C180" s="12" t="s">
        <v>168</v>
      </c>
      <c r="D180" s="2"/>
      <c r="E180" s="2"/>
      <c r="F180" s="14"/>
      <c r="G180" s="14"/>
      <c r="H180" s="14"/>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row>
    <row r="182" spans="2:80" ht="13">
      <c r="B182" s="2" t="s">
        <v>216</v>
      </c>
    </row>
    <row r="184" spans="2:80" ht="13">
      <c r="B184" s="20" t="s">
        <v>217</v>
      </c>
      <c r="C184" s="25" t="s">
        <v>204</v>
      </c>
      <c r="D184" s="2"/>
    </row>
    <row r="185" spans="2:80">
      <c r="B185" s="22" t="s">
        <v>168</v>
      </c>
      <c r="C185" s="32" t="s">
        <v>168</v>
      </c>
    </row>
    <row r="188" spans="2:80" ht="13">
      <c r="B188" s="20" t="s">
        <v>218</v>
      </c>
      <c r="C188" s="25" t="s">
        <v>219</v>
      </c>
      <c r="D188" s="2"/>
    </row>
    <row r="189" spans="2:80">
      <c r="B189" s="22" t="s">
        <v>168</v>
      </c>
      <c r="C189" s="32" t="s">
        <v>168</v>
      </c>
    </row>
    <row r="192" spans="2:80" ht="13">
      <c r="B192" s="2" t="s">
        <v>220</v>
      </c>
    </row>
    <row r="195" spans="2:7" ht="13">
      <c r="B195" s="2" t="s">
        <v>223</v>
      </c>
    </row>
    <row r="196" spans="2:7" ht="13">
      <c r="B196" s="20" t="s">
        <v>196</v>
      </c>
      <c r="C196" s="25" t="s">
        <v>224</v>
      </c>
      <c r="D196" s="20" t="s">
        <v>225</v>
      </c>
      <c r="E196" s="20" t="s">
        <v>226</v>
      </c>
      <c r="F196" s="27" t="s">
        <v>227</v>
      </c>
      <c r="G196" s="14"/>
    </row>
    <row r="197" spans="2:7">
      <c r="B197" s="22" t="s">
        <v>168</v>
      </c>
      <c r="C197" s="32" t="s">
        <v>168</v>
      </c>
      <c r="D197" s="22" t="s">
        <v>168</v>
      </c>
      <c r="E197" s="22" t="s">
        <v>168</v>
      </c>
      <c r="F197" s="33" t="s">
        <v>168</v>
      </c>
    </row>
    <row r="198" spans="2:7">
      <c r="B198" s="1" t="s">
        <v>2576</v>
      </c>
    </row>
  </sheetData>
  <mergeCells count="3">
    <mergeCell ref="B1:E1"/>
    <mergeCell ref="C3:C7"/>
    <mergeCell ref="D3:D7"/>
  </mergeCells>
  <hyperlinks>
    <hyperlink ref="A1" location="Index!A1" display="Index" xr:uid="{5CD7F4D8-394F-4155-AF15-FE961D949382}"/>
  </hyperlink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99D246-041C-4862-ACEA-36D2237D1C64}">
  <sheetPr codeName="Sheet103"/>
  <dimension ref="A1:CB179"/>
  <sheetViews>
    <sheetView workbookViewId="0"/>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9" width="1.54296875" style="1" bestFit="1" customWidth="1"/>
    <col min="10"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265" width="1.54296875" style="1" bestFit="1" customWidth="1"/>
    <col min="266"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521" width="1.54296875" style="1" bestFit="1" customWidth="1"/>
    <col min="522"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777" width="1.54296875" style="1" bestFit="1" customWidth="1"/>
    <col min="778"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033" width="1.54296875" style="1" bestFit="1" customWidth="1"/>
    <col min="1034"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289" width="1.54296875" style="1" bestFit="1" customWidth="1"/>
    <col min="1290"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545" width="1.54296875" style="1" bestFit="1" customWidth="1"/>
    <col min="1546"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1801" width="1.54296875" style="1" bestFit="1" customWidth="1"/>
    <col min="1802"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057" width="1.54296875" style="1" bestFit="1" customWidth="1"/>
    <col min="2058"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313" width="1.54296875" style="1" bestFit="1" customWidth="1"/>
    <col min="2314"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569" width="1.54296875" style="1" bestFit="1" customWidth="1"/>
    <col min="2570"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2825" width="1.54296875" style="1" bestFit="1" customWidth="1"/>
    <col min="2826"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081" width="1.54296875" style="1" bestFit="1" customWidth="1"/>
    <col min="3082"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337" width="1.54296875" style="1" bestFit="1" customWidth="1"/>
    <col min="3338"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593" width="1.54296875" style="1" bestFit="1" customWidth="1"/>
    <col min="3594"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3849" width="1.54296875" style="1" bestFit="1" customWidth="1"/>
    <col min="3850"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105" width="1.54296875" style="1" bestFit="1" customWidth="1"/>
    <col min="4106"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361" width="1.54296875" style="1" bestFit="1" customWidth="1"/>
    <col min="4362"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617" width="1.54296875" style="1" bestFit="1" customWidth="1"/>
    <col min="4618"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4873" width="1.54296875" style="1" bestFit="1" customWidth="1"/>
    <col min="4874"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129" width="1.54296875" style="1" bestFit="1" customWidth="1"/>
    <col min="5130"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385" width="1.54296875" style="1" bestFit="1" customWidth="1"/>
    <col min="5386"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641" width="1.54296875" style="1" bestFit="1" customWidth="1"/>
    <col min="5642"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5897" width="1.54296875" style="1" bestFit="1" customWidth="1"/>
    <col min="5898"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153" width="1.54296875" style="1" bestFit="1" customWidth="1"/>
    <col min="6154"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409" width="1.54296875" style="1" bestFit="1" customWidth="1"/>
    <col min="6410"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665" width="1.54296875" style="1" bestFit="1" customWidth="1"/>
    <col min="6666"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6921" width="1.54296875" style="1" bestFit="1" customWidth="1"/>
    <col min="6922"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177" width="1.54296875" style="1" bestFit="1" customWidth="1"/>
    <col min="7178"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433" width="1.54296875" style="1" bestFit="1" customWidth="1"/>
    <col min="7434"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689" width="1.54296875" style="1" bestFit="1" customWidth="1"/>
    <col min="7690"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7945" width="1.54296875" style="1" bestFit="1" customWidth="1"/>
    <col min="7946"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201" width="1.54296875" style="1" bestFit="1" customWidth="1"/>
    <col min="8202"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457" width="1.54296875" style="1" bestFit="1" customWidth="1"/>
    <col min="8458"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713" width="1.54296875" style="1" bestFit="1" customWidth="1"/>
    <col min="8714"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8969" width="1.54296875" style="1" bestFit="1" customWidth="1"/>
    <col min="8970"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225" width="1.54296875" style="1" bestFit="1" customWidth="1"/>
    <col min="9226"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481" width="1.54296875" style="1" bestFit="1" customWidth="1"/>
    <col min="9482"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737" width="1.54296875" style="1" bestFit="1" customWidth="1"/>
    <col min="9738"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9993" width="1.54296875" style="1" bestFit="1" customWidth="1"/>
    <col min="9994"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249" width="1.54296875" style="1" bestFit="1" customWidth="1"/>
    <col min="10250"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505" width="1.54296875" style="1" bestFit="1" customWidth="1"/>
    <col min="10506"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0761" width="1.54296875" style="1" bestFit="1" customWidth="1"/>
    <col min="10762"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017" width="1.54296875" style="1" bestFit="1" customWidth="1"/>
    <col min="11018"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273" width="1.54296875" style="1" bestFit="1" customWidth="1"/>
    <col min="11274"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529" width="1.54296875" style="1" bestFit="1" customWidth="1"/>
    <col min="11530"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1785" width="1.54296875" style="1" bestFit="1" customWidth="1"/>
    <col min="11786"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041" width="1.54296875" style="1" bestFit="1" customWidth="1"/>
    <col min="12042"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297" width="1.54296875" style="1" bestFit="1" customWidth="1"/>
    <col min="12298"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553" width="1.54296875" style="1" bestFit="1" customWidth="1"/>
    <col min="12554"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2809" width="1.54296875" style="1" bestFit="1" customWidth="1"/>
    <col min="12810"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065" width="1.54296875" style="1" bestFit="1" customWidth="1"/>
    <col min="13066"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321" width="1.54296875" style="1" bestFit="1" customWidth="1"/>
    <col min="13322"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577" width="1.54296875" style="1" bestFit="1" customWidth="1"/>
    <col min="13578"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3833" width="1.54296875" style="1" bestFit="1" customWidth="1"/>
    <col min="13834"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089" width="1.54296875" style="1" bestFit="1" customWidth="1"/>
    <col min="14090"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345" width="1.54296875" style="1" bestFit="1" customWidth="1"/>
    <col min="14346"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601" width="1.54296875" style="1" bestFit="1" customWidth="1"/>
    <col min="14602"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4857" width="1.54296875" style="1" bestFit="1" customWidth="1"/>
    <col min="14858"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113" width="1.54296875" style="1" bestFit="1" customWidth="1"/>
    <col min="15114"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369" width="1.54296875" style="1" bestFit="1" customWidth="1"/>
    <col min="15370"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625" width="1.54296875" style="1" bestFit="1" customWidth="1"/>
    <col min="15626"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5881" width="1.54296875" style="1" bestFit="1" customWidth="1"/>
    <col min="15882"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137" width="1.54296875" style="1" bestFit="1" customWidth="1"/>
    <col min="16138" max="16384" width="8.7265625" style="1"/>
  </cols>
  <sheetData>
    <row r="1" spans="1:9" ht="13">
      <c r="A1" s="3" t="s">
        <v>0</v>
      </c>
      <c r="B1" s="276" t="s">
        <v>71</v>
      </c>
      <c r="C1" s="276"/>
      <c r="D1" s="276"/>
      <c r="E1" s="276"/>
    </row>
    <row r="3" spans="1:9" ht="14.5">
      <c r="B3" s="5" t="s">
        <v>1387</v>
      </c>
      <c r="C3" s="277"/>
      <c r="D3" s="278"/>
      <c r="E3" s="6"/>
    </row>
    <row r="4" spans="1:9" ht="14.5">
      <c r="B4" s="7" t="s">
        <v>1388</v>
      </c>
      <c r="C4" s="277"/>
      <c r="D4" s="278"/>
      <c r="E4" s="6"/>
    </row>
    <row r="5" spans="1:9" ht="14.5">
      <c r="B5" s="7" t="s">
        <v>140</v>
      </c>
      <c r="C5" s="277"/>
      <c r="D5" s="278"/>
      <c r="E5" s="6"/>
    </row>
    <row r="6" spans="1:9" ht="14.5">
      <c r="B6" s="35" t="s">
        <v>141</v>
      </c>
      <c r="C6" s="277"/>
      <c r="D6" s="278"/>
      <c r="E6" s="6"/>
    </row>
    <row r="7" spans="1:9" ht="29">
      <c r="B7" s="35" t="s">
        <v>1389</v>
      </c>
      <c r="C7" s="277"/>
      <c r="D7" s="278"/>
      <c r="E7" s="6"/>
    </row>
    <row r="8" spans="1:9" ht="29">
      <c r="B8" s="7" t="s">
        <v>143</v>
      </c>
      <c r="C8" s="8" t="s">
        <v>144</v>
      </c>
      <c r="D8" s="8" t="s">
        <v>145</v>
      </c>
      <c r="E8" s="6"/>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2794</v>
      </c>
      <c r="C15" s="11" t="s">
        <v>151</v>
      </c>
      <c r="D15" s="1" t="s">
        <v>483</v>
      </c>
      <c r="E15" s="1" t="s">
        <v>638</v>
      </c>
      <c r="F15" s="4">
        <v>723130</v>
      </c>
      <c r="G15" s="4">
        <v>13010.55</v>
      </c>
      <c r="H15" s="4">
        <v>9.3800000000000008</v>
      </c>
    </row>
    <row r="16" spans="1:9">
      <c r="B16" s="1" t="s">
        <v>3414</v>
      </c>
      <c r="C16" s="11" t="s">
        <v>151</v>
      </c>
      <c r="D16" s="1" t="s">
        <v>559</v>
      </c>
      <c r="E16" s="1" t="s">
        <v>1390</v>
      </c>
      <c r="F16" s="4">
        <v>1276727</v>
      </c>
      <c r="G16" s="4">
        <v>8135.94</v>
      </c>
      <c r="H16" s="4">
        <v>5.87</v>
      </c>
    </row>
    <row r="17" spans="2:8">
      <c r="B17" s="1" t="s">
        <v>3179</v>
      </c>
      <c r="C17" s="11" t="s">
        <v>151</v>
      </c>
      <c r="D17" s="1" t="s">
        <v>483</v>
      </c>
      <c r="E17" s="1" t="s">
        <v>806</v>
      </c>
      <c r="F17" s="4">
        <v>120600</v>
      </c>
      <c r="G17" s="4">
        <v>8040.4</v>
      </c>
      <c r="H17" s="4">
        <v>5.8</v>
      </c>
    </row>
    <row r="18" spans="2:8">
      <c r="B18" s="1" t="s">
        <v>3252</v>
      </c>
      <c r="C18" s="11" t="s">
        <v>151</v>
      </c>
      <c r="D18" s="1" t="s">
        <v>483</v>
      </c>
      <c r="E18" s="1" t="s">
        <v>957</v>
      </c>
      <c r="F18" s="4">
        <v>27953</v>
      </c>
      <c r="G18" s="4">
        <v>7506.78</v>
      </c>
      <c r="H18" s="4">
        <v>5.41</v>
      </c>
    </row>
    <row r="19" spans="2:8">
      <c r="B19" s="1" t="s">
        <v>3183</v>
      </c>
      <c r="C19" s="11" t="s">
        <v>151</v>
      </c>
      <c r="D19" s="1" t="s">
        <v>483</v>
      </c>
      <c r="E19" s="1" t="s">
        <v>810</v>
      </c>
      <c r="F19" s="4">
        <v>512754</v>
      </c>
      <c r="G19" s="4">
        <v>7183.68</v>
      </c>
      <c r="H19" s="4">
        <v>5.18</v>
      </c>
    </row>
    <row r="20" spans="2:8">
      <c r="B20" s="1" t="s">
        <v>3139</v>
      </c>
      <c r="C20" s="11" t="s">
        <v>151</v>
      </c>
      <c r="D20" s="1" t="s">
        <v>559</v>
      </c>
      <c r="E20" s="1" t="s">
        <v>747</v>
      </c>
      <c r="F20" s="4">
        <v>690488</v>
      </c>
      <c r="G20" s="4">
        <v>6663.9</v>
      </c>
      <c r="H20" s="4">
        <v>4.8</v>
      </c>
    </row>
    <row r="21" spans="2:8">
      <c r="B21" s="1" t="s">
        <v>2797</v>
      </c>
      <c r="C21" s="11" t="s">
        <v>151</v>
      </c>
      <c r="D21" s="1" t="s">
        <v>559</v>
      </c>
      <c r="E21" s="1" t="s">
        <v>637</v>
      </c>
      <c r="F21" s="4">
        <v>77345</v>
      </c>
      <c r="G21" s="4">
        <v>6324.11</v>
      </c>
      <c r="H21" s="4">
        <v>4.5599999999999996</v>
      </c>
    </row>
    <row r="22" spans="2:8">
      <c r="B22" s="1" t="s">
        <v>2802</v>
      </c>
      <c r="C22" s="11" t="s">
        <v>151</v>
      </c>
      <c r="D22" s="1" t="s">
        <v>559</v>
      </c>
      <c r="E22" s="1" t="s">
        <v>621</v>
      </c>
      <c r="F22" s="4">
        <v>454338</v>
      </c>
      <c r="G22" s="4">
        <v>6271.23</v>
      </c>
      <c r="H22" s="4">
        <v>4.5199999999999996</v>
      </c>
    </row>
    <row r="23" spans="2:8">
      <c r="B23" s="1" t="s">
        <v>3182</v>
      </c>
      <c r="C23" s="11" t="s">
        <v>151</v>
      </c>
      <c r="D23" s="1" t="s">
        <v>483</v>
      </c>
      <c r="E23" s="1" t="s">
        <v>809</v>
      </c>
      <c r="F23" s="4">
        <v>428116</v>
      </c>
      <c r="G23" s="4">
        <v>5580.49</v>
      </c>
      <c r="H23" s="4">
        <v>4.0199999999999996</v>
      </c>
    </row>
    <row r="24" spans="2:8">
      <c r="B24" s="1" t="s">
        <v>823</v>
      </c>
      <c r="C24" s="11" t="s">
        <v>151</v>
      </c>
      <c r="D24" s="1" t="s">
        <v>483</v>
      </c>
      <c r="E24" s="1" t="s">
        <v>824</v>
      </c>
      <c r="F24" s="4">
        <v>220018</v>
      </c>
      <c r="G24" s="4">
        <v>5226.75</v>
      </c>
      <c r="H24" s="4">
        <v>3.77</v>
      </c>
    </row>
    <row r="25" spans="2:8">
      <c r="B25" s="1" t="s">
        <v>3135</v>
      </c>
      <c r="C25" s="11" t="s">
        <v>151</v>
      </c>
      <c r="D25" s="1" t="s">
        <v>559</v>
      </c>
      <c r="E25" s="1" t="s">
        <v>740</v>
      </c>
      <c r="F25" s="4">
        <v>509351</v>
      </c>
      <c r="G25" s="4">
        <v>4729.07</v>
      </c>
      <c r="H25" s="4">
        <v>3.41</v>
      </c>
    </row>
    <row r="26" spans="2:8">
      <c r="B26" s="1" t="s">
        <v>3096</v>
      </c>
      <c r="C26" s="11" t="s">
        <v>151</v>
      </c>
      <c r="D26" s="1" t="s">
        <v>483</v>
      </c>
      <c r="E26" s="1" t="s">
        <v>644</v>
      </c>
      <c r="F26" s="4">
        <v>204753</v>
      </c>
      <c r="G26" s="4">
        <v>4525.45</v>
      </c>
      <c r="H26" s="4">
        <v>3.26</v>
      </c>
    </row>
    <row r="27" spans="2:8">
      <c r="B27" s="1" t="s">
        <v>3415</v>
      </c>
      <c r="C27" s="11" t="s">
        <v>151</v>
      </c>
      <c r="D27" s="1" t="s">
        <v>485</v>
      </c>
      <c r="E27" s="1" t="s">
        <v>1391</v>
      </c>
      <c r="F27" s="4">
        <v>95481</v>
      </c>
      <c r="G27" s="4">
        <v>4305.72</v>
      </c>
      <c r="H27" s="4">
        <v>3.1</v>
      </c>
    </row>
    <row r="28" spans="2:8">
      <c r="B28" s="1" t="s">
        <v>3181</v>
      </c>
      <c r="C28" s="11" t="s">
        <v>151</v>
      </c>
      <c r="D28" s="1" t="s">
        <v>483</v>
      </c>
      <c r="E28" s="1" t="s">
        <v>808</v>
      </c>
      <c r="F28" s="4">
        <v>168778</v>
      </c>
      <c r="G28" s="4">
        <v>3827.38</v>
      </c>
      <c r="H28" s="4">
        <v>2.76</v>
      </c>
    </row>
    <row r="29" spans="2:8">
      <c r="B29" s="1" t="s">
        <v>826</v>
      </c>
      <c r="C29" s="11" t="s">
        <v>151</v>
      </c>
      <c r="D29" s="1" t="s">
        <v>483</v>
      </c>
      <c r="E29" s="1" t="s">
        <v>827</v>
      </c>
      <c r="F29" s="4">
        <v>325978</v>
      </c>
      <c r="G29" s="4">
        <v>3781.34</v>
      </c>
      <c r="H29" s="4">
        <v>2.73</v>
      </c>
    </row>
    <row r="30" spans="2:8">
      <c r="B30" s="1" t="s">
        <v>3256</v>
      </c>
      <c r="C30" s="11" t="s">
        <v>151</v>
      </c>
      <c r="D30" s="1" t="s">
        <v>559</v>
      </c>
      <c r="E30" s="1" t="s">
        <v>963</v>
      </c>
      <c r="F30" s="4">
        <v>833132</v>
      </c>
      <c r="G30" s="4">
        <v>3682.44</v>
      </c>
      <c r="H30" s="4">
        <v>2.65</v>
      </c>
    </row>
    <row r="31" spans="2:8">
      <c r="B31" s="1" t="s">
        <v>3187</v>
      </c>
      <c r="C31" s="11" t="s">
        <v>151</v>
      </c>
      <c r="D31" s="1" t="s">
        <v>483</v>
      </c>
      <c r="E31" s="1" t="s">
        <v>814</v>
      </c>
      <c r="F31" s="4">
        <v>61137</v>
      </c>
      <c r="G31" s="4">
        <v>3361.31</v>
      </c>
      <c r="H31" s="4">
        <v>2.42</v>
      </c>
    </row>
    <row r="32" spans="2:8">
      <c r="B32" s="1" t="s">
        <v>3194</v>
      </c>
      <c r="C32" s="11" t="s">
        <v>151</v>
      </c>
      <c r="D32" s="1" t="s">
        <v>483</v>
      </c>
      <c r="E32" s="1" t="s">
        <v>821</v>
      </c>
      <c r="F32" s="4">
        <v>143183</v>
      </c>
      <c r="G32" s="4">
        <v>3103.35</v>
      </c>
      <c r="H32" s="4">
        <v>2.2400000000000002</v>
      </c>
    </row>
    <row r="33" spans="2:8">
      <c r="B33" s="1" t="s">
        <v>3255</v>
      </c>
      <c r="C33" s="11" t="s">
        <v>151</v>
      </c>
      <c r="D33" s="1" t="s">
        <v>559</v>
      </c>
      <c r="E33" s="1" t="s">
        <v>962</v>
      </c>
      <c r="F33" s="4">
        <v>256532</v>
      </c>
      <c r="G33" s="4">
        <v>3050.17</v>
      </c>
      <c r="H33" s="4">
        <v>2.2000000000000002</v>
      </c>
    </row>
    <row r="34" spans="2:8">
      <c r="B34" s="1" t="s">
        <v>3416</v>
      </c>
      <c r="C34" s="11" t="s">
        <v>151</v>
      </c>
      <c r="D34" s="1" t="s">
        <v>483</v>
      </c>
      <c r="E34" s="1" t="s">
        <v>1392</v>
      </c>
      <c r="F34" s="4">
        <v>725483</v>
      </c>
      <c r="G34" s="4">
        <v>2938.21</v>
      </c>
      <c r="H34" s="4">
        <v>2.12</v>
      </c>
    </row>
    <row r="35" spans="2:8">
      <c r="B35" s="1" t="s">
        <v>3254</v>
      </c>
      <c r="C35" s="11" t="s">
        <v>151</v>
      </c>
      <c r="D35" s="1" t="s">
        <v>483</v>
      </c>
      <c r="E35" s="1" t="s">
        <v>959</v>
      </c>
      <c r="F35" s="4">
        <v>89426</v>
      </c>
      <c r="G35" s="4">
        <v>2619.1999999999998</v>
      </c>
      <c r="H35" s="4">
        <v>1.89</v>
      </c>
    </row>
    <row r="36" spans="2:8">
      <c r="B36" s="1" t="s">
        <v>3199</v>
      </c>
      <c r="C36" s="11" t="s">
        <v>151</v>
      </c>
      <c r="D36" s="1" t="s">
        <v>483</v>
      </c>
      <c r="E36" s="1" t="s">
        <v>830</v>
      </c>
      <c r="F36" s="4">
        <v>15313</v>
      </c>
      <c r="G36" s="4">
        <v>2616.69</v>
      </c>
      <c r="H36" s="4">
        <v>1.89</v>
      </c>
    </row>
    <row r="37" spans="2:8">
      <c r="B37" s="1" t="s">
        <v>3417</v>
      </c>
      <c r="C37" s="11" t="s">
        <v>151</v>
      </c>
      <c r="D37" s="1" t="s">
        <v>483</v>
      </c>
      <c r="E37" s="1" t="s">
        <v>1393</v>
      </c>
      <c r="F37" s="4">
        <v>41132</v>
      </c>
      <c r="G37" s="4">
        <v>2490.9499999999998</v>
      </c>
      <c r="H37" s="4">
        <v>1.8</v>
      </c>
    </row>
    <row r="38" spans="2:8">
      <c r="B38" s="1" t="s">
        <v>3253</v>
      </c>
      <c r="C38" s="11" t="s">
        <v>151</v>
      </c>
      <c r="D38" s="1" t="s">
        <v>559</v>
      </c>
      <c r="E38" s="1" t="s">
        <v>958</v>
      </c>
      <c r="F38" s="4">
        <v>145051</v>
      </c>
      <c r="G38" s="4">
        <v>2331.5500000000002</v>
      </c>
      <c r="H38" s="4">
        <v>1.68</v>
      </c>
    </row>
    <row r="39" spans="2:8">
      <c r="B39" s="1" t="s">
        <v>3361</v>
      </c>
      <c r="C39" s="11" t="s">
        <v>151</v>
      </c>
      <c r="D39" s="1" t="s">
        <v>559</v>
      </c>
      <c r="E39" s="1" t="s">
        <v>1218</v>
      </c>
      <c r="F39" s="4">
        <v>409664</v>
      </c>
      <c r="G39" s="4">
        <v>2275.0700000000002</v>
      </c>
      <c r="H39" s="4">
        <v>1.64</v>
      </c>
    </row>
    <row r="40" spans="2:8">
      <c r="B40" s="1" t="s">
        <v>3257</v>
      </c>
      <c r="C40" s="11" t="s">
        <v>151</v>
      </c>
      <c r="D40" s="1" t="s">
        <v>483</v>
      </c>
      <c r="E40" s="1" t="s">
        <v>964</v>
      </c>
      <c r="F40" s="4">
        <v>49094</v>
      </c>
      <c r="G40" s="4">
        <v>2257.59</v>
      </c>
      <c r="H40" s="4">
        <v>1.63</v>
      </c>
    </row>
    <row r="41" spans="2:8">
      <c r="B41" s="1" t="s">
        <v>3418</v>
      </c>
      <c r="C41" s="11" t="s">
        <v>151</v>
      </c>
      <c r="D41" s="1" t="s">
        <v>483</v>
      </c>
      <c r="E41" s="1" t="s">
        <v>1394</v>
      </c>
      <c r="F41" s="4">
        <v>65268</v>
      </c>
      <c r="G41" s="4">
        <v>2021.42</v>
      </c>
      <c r="H41" s="4">
        <v>1.46</v>
      </c>
    </row>
    <row r="42" spans="2:8">
      <c r="B42" s="1" t="s">
        <v>3419</v>
      </c>
      <c r="C42" s="11" t="s">
        <v>151</v>
      </c>
      <c r="D42" s="1" t="s">
        <v>928</v>
      </c>
      <c r="E42" s="1" t="s">
        <v>1395</v>
      </c>
      <c r="F42" s="4">
        <v>23290</v>
      </c>
      <c r="G42" s="4">
        <v>1867.04</v>
      </c>
      <c r="H42" s="4">
        <v>1.35</v>
      </c>
    </row>
    <row r="43" spans="2:8">
      <c r="B43" s="1" t="s">
        <v>3368</v>
      </c>
      <c r="C43" s="11" t="s">
        <v>151</v>
      </c>
      <c r="D43" s="1" t="s">
        <v>559</v>
      </c>
      <c r="E43" s="1" t="s">
        <v>1225</v>
      </c>
      <c r="F43" s="4">
        <v>120949</v>
      </c>
      <c r="G43" s="4">
        <v>1582.62</v>
      </c>
      <c r="H43" s="4">
        <v>1.1399999999999999</v>
      </c>
    </row>
    <row r="44" spans="2:8">
      <c r="B44" s="1" t="s">
        <v>3236</v>
      </c>
      <c r="C44" s="11" t="s">
        <v>151</v>
      </c>
      <c r="D44" s="1" t="s">
        <v>483</v>
      </c>
      <c r="E44" s="1" t="s">
        <v>923</v>
      </c>
      <c r="F44" s="4">
        <v>32086</v>
      </c>
      <c r="G44" s="4">
        <v>1415.25</v>
      </c>
      <c r="H44" s="4">
        <v>1.02</v>
      </c>
    </row>
    <row r="45" spans="2:8">
      <c r="B45" s="1" t="s">
        <v>1396</v>
      </c>
      <c r="C45" s="11" t="s">
        <v>151</v>
      </c>
      <c r="D45" s="1" t="s">
        <v>483</v>
      </c>
      <c r="E45" s="1" t="s">
        <v>1397</v>
      </c>
      <c r="F45" s="4">
        <v>101842</v>
      </c>
      <c r="G45" s="4">
        <v>1070.56</v>
      </c>
      <c r="H45" s="4">
        <v>0.77</v>
      </c>
    </row>
    <row r="46" spans="2:8">
      <c r="B46" s="1" t="s">
        <v>3377</v>
      </c>
      <c r="C46" s="11" t="s">
        <v>151</v>
      </c>
      <c r="D46" s="1" t="s">
        <v>559</v>
      </c>
      <c r="E46" s="1" t="s">
        <v>1249</v>
      </c>
      <c r="F46" s="4">
        <v>166848</v>
      </c>
      <c r="G46" s="4">
        <v>807.71</v>
      </c>
      <c r="H46" s="4">
        <v>0.57999999999999996</v>
      </c>
    </row>
    <row r="47" spans="2:8">
      <c r="B47" s="1" t="s">
        <v>1398</v>
      </c>
      <c r="C47" s="11" t="s">
        <v>151</v>
      </c>
      <c r="D47" s="1" t="s">
        <v>483</v>
      </c>
      <c r="E47" s="1" t="s">
        <v>1399</v>
      </c>
      <c r="F47" s="4">
        <v>76303</v>
      </c>
      <c r="G47" s="4">
        <v>759.21</v>
      </c>
      <c r="H47" s="4">
        <v>0.55000000000000004</v>
      </c>
    </row>
    <row r="48" spans="2:8">
      <c r="B48" s="1" t="s">
        <v>3117</v>
      </c>
      <c r="C48" s="11" t="s">
        <v>151</v>
      </c>
      <c r="D48" s="1" t="s">
        <v>485</v>
      </c>
      <c r="E48" s="1" t="s">
        <v>708</v>
      </c>
      <c r="F48" s="4">
        <v>136664</v>
      </c>
      <c r="G48" s="4">
        <v>685.44</v>
      </c>
      <c r="H48" s="4">
        <v>0.49</v>
      </c>
    </row>
    <row r="49" spans="2:9">
      <c r="B49" s="1" t="s">
        <v>1400</v>
      </c>
      <c r="C49" s="11" t="s">
        <v>151</v>
      </c>
      <c r="D49" s="1" t="s">
        <v>483</v>
      </c>
      <c r="E49" s="1" t="s">
        <v>1401</v>
      </c>
      <c r="F49" s="4">
        <v>37495</v>
      </c>
      <c r="G49" s="4">
        <v>628.67999999999995</v>
      </c>
      <c r="H49" s="4">
        <v>0.45</v>
      </c>
    </row>
    <row r="50" spans="2:9">
      <c r="B50" s="1" t="s">
        <v>3349</v>
      </c>
      <c r="C50" s="11" t="s">
        <v>151</v>
      </c>
      <c r="D50" s="1" t="s">
        <v>863</v>
      </c>
      <c r="E50" s="1" t="s">
        <v>1153</v>
      </c>
      <c r="F50" s="4">
        <v>93446</v>
      </c>
      <c r="G50" s="4">
        <v>555.82000000000005</v>
      </c>
      <c r="H50" s="4">
        <v>0.4</v>
      </c>
    </row>
    <row r="51" spans="2:9">
      <c r="B51" s="1" t="s">
        <v>3200</v>
      </c>
      <c r="C51" s="11" t="s">
        <v>151</v>
      </c>
      <c r="D51" s="1" t="s">
        <v>485</v>
      </c>
      <c r="E51" s="1" t="s">
        <v>831</v>
      </c>
      <c r="F51" s="4">
        <v>17939</v>
      </c>
      <c r="G51" s="4">
        <v>497.81</v>
      </c>
      <c r="H51" s="4">
        <v>0.36</v>
      </c>
    </row>
    <row r="52" spans="2:9">
      <c r="B52" s="1" t="s">
        <v>3251</v>
      </c>
      <c r="C52" s="11" t="s">
        <v>151</v>
      </c>
      <c r="D52" s="1" t="s">
        <v>483</v>
      </c>
      <c r="E52" s="1" t="s">
        <v>956</v>
      </c>
      <c r="F52" s="4">
        <v>249</v>
      </c>
      <c r="G52" s="4">
        <v>3.8</v>
      </c>
      <c r="H52" s="4">
        <v>0</v>
      </c>
      <c r="I52" s="1" t="s">
        <v>1263</v>
      </c>
    </row>
    <row r="53" spans="2:9" ht="13">
      <c r="B53" s="2" t="s">
        <v>161</v>
      </c>
      <c r="C53" s="12"/>
      <c r="D53" s="2"/>
      <c r="E53" s="2"/>
      <c r="F53" s="14"/>
      <c r="G53" s="14">
        <f>SUM(G12:G52)</f>
        <v>137734.67999999996</v>
      </c>
      <c r="H53" s="14">
        <f>SUM(H12:H52)</f>
        <v>99.3</v>
      </c>
    </row>
    <row r="54" spans="2:9" ht="13">
      <c r="B54" s="2" t="s">
        <v>244</v>
      </c>
      <c r="C54" s="12"/>
      <c r="D54" s="2"/>
      <c r="E54" s="2"/>
      <c r="F54" s="14"/>
      <c r="G54" s="14">
        <v>321.56</v>
      </c>
      <c r="H54" s="14">
        <v>0.23</v>
      </c>
    </row>
    <row r="55" spans="2:9" ht="13">
      <c r="B55" s="2" t="s">
        <v>154</v>
      </c>
      <c r="C55" s="12"/>
      <c r="D55" s="2"/>
      <c r="E55" s="2"/>
      <c r="F55" s="14"/>
      <c r="G55" s="14">
        <v>138056.24</v>
      </c>
      <c r="H55" s="14">
        <v>99.53</v>
      </c>
    </row>
    <row r="56" spans="2:9" ht="13">
      <c r="B56" s="2" t="s">
        <v>155</v>
      </c>
      <c r="C56" s="12"/>
      <c r="D56" s="2"/>
      <c r="E56" s="2"/>
      <c r="F56" s="14"/>
      <c r="G56" s="14">
        <v>642.49814490999916</v>
      </c>
      <c r="H56" s="14">
        <v>0.46999999999999886</v>
      </c>
    </row>
    <row r="57" spans="2:9" ht="13">
      <c r="B57" s="2" t="s">
        <v>162</v>
      </c>
      <c r="C57" s="12"/>
      <c r="D57" s="2"/>
      <c r="E57" s="2"/>
      <c r="F57" s="14"/>
      <c r="G57" s="14">
        <v>138698.73814490999</v>
      </c>
      <c r="H57" s="14">
        <v>100</v>
      </c>
    </row>
    <row r="58" spans="2:9">
      <c r="B58" s="1" t="s">
        <v>163</v>
      </c>
    </row>
    <row r="59" spans="2:9" ht="13">
      <c r="B59" s="2" t="s">
        <v>164</v>
      </c>
    </row>
    <row r="60" spans="2:9" ht="13">
      <c r="B60" s="2" t="s">
        <v>165</v>
      </c>
      <c r="C60" s="11" t="s">
        <v>166</v>
      </c>
    </row>
    <row r="61" spans="2:9" ht="13">
      <c r="B61" s="2" t="s">
        <v>169</v>
      </c>
      <c r="C61" s="11" t="s">
        <v>168</v>
      </c>
    </row>
    <row r="62" spans="2:9" ht="13">
      <c r="B62" s="2" t="s">
        <v>170</v>
      </c>
      <c r="C62" s="11" t="s">
        <v>168</v>
      </c>
    </row>
    <row r="63" spans="2:9" ht="13">
      <c r="B63" s="2" t="s">
        <v>171</v>
      </c>
      <c r="C63" s="11" t="s">
        <v>172</v>
      </c>
    </row>
    <row r="64" spans="2:9" ht="13">
      <c r="B64" s="2" t="s">
        <v>1402</v>
      </c>
      <c r="C64" s="12"/>
    </row>
    <row r="65" spans="2:3" ht="13">
      <c r="B65" s="2" t="s">
        <v>1403</v>
      </c>
      <c r="C65" s="12"/>
    </row>
    <row r="66" spans="2:3" ht="13">
      <c r="B66" s="2" t="s">
        <v>1404</v>
      </c>
      <c r="C66" s="12"/>
    </row>
    <row r="67" spans="2:3" ht="13">
      <c r="B67" s="2" t="s">
        <v>1405</v>
      </c>
      <c r="C67" s="12"/>
    </row>
    <row r="68" spans="2:3" ht="13">
      <c r="B68" s="2" t="s">
        <v>1406</v>
      </c>
      <c r="C68" s="12"/>
    </row>
    <row r="69" spans="2:3" ht="13">
      <c r="B69" s="2" t="s">
        <v>1407</v>
      </c>
      <c r="C69" s="12"/>
    </row>
    <row r="70" spans="2:3" ht="13">
      <c r="B70" s="2" t="s">
        <v>1408</v>
      </c>
      <c r="C70" s="12"/>
    </row>
    <row r="71" spans="2:3" ht="13">
      <c r="B71" s="2" t="s">
        <v>1409</v>
      </c>
      <c r="C71" s="12"/>
    </row>
    <row r="72" spans="2:3" ht="13">
      <c r="B72" s="2" t="s">
        <v>3932</v>
      </c>
      <c r="C72" s="12"/>
    </row>
    <row r="73" spans="2:3">
      <c r="B73" s="1" t="s">
        <v>182</v>
      </c>
    </row>
    <row r="74" spans="2:3">
      <c r="B74" s="1" t="s">
        <v>411</v>
      </c>
    </row>
    <row r="77" spans="2:3" ht="14.5">
      <c r="B77" s="39" t="s">
        <v>412</v>
      </c>
      <c r="C77" s="41"/>
    </row>
    <row r="78" spans="2:3" ht="14.5">
      <c r="B78" s="39" t="s">
        <v>3982</v>
      </c>
      <c r="C78" s="42" t="s">
        <v>413</v>
      </c>
    </row>
    <row r="79" spans="2:3" ht="14.5">
      <c r="B79" s="16" t="s">
        <v>414</v>
      </c>
      <c r="C79" s="17" t="s">
        <v>415</v>
      </c>
    </row>
    <row r="80" spans="2:3" ht="14.5">
      <c r="B80" s="16" t="s">
        <v>3983</v>
      </c>
      <c r="C80" s="17" t="s">
        <v>415</v>
      </c>
    </row>
    <row r="81" spans="2:7" ht="14.5">
      <c r="B81" s="16" t="s">
        <v>416</v>
      </c>
      <c r="C81" s="17" t="s">
        <v>415</v>
      </c>
    </row>
    <row r="82" spans="2:7" ht="14.5">
      <c r="B82" s="16" t="s">
        <v>417</v>
      </c>
      <c r="C82" s="17" t="s">
        <v>415</v>
      </c>
    </row>
    <row r="83" spans="2:7" ht="14.5">
      <c r="B83" s="16" t="s">
        <v>418</v>
      </c>
      <c r="C83" s="17" t="s">
        <v>415</v>
      </c>
    </row>
    <row r="84" spans="2:7" ht="14.5">
      <c r="B84" s="16" t="s">
        <v>419</v>
      </c>
      <c r="C84" s="17" t="s">
        <v>415</v>
      </c>
    </row>
    <row r="85" spans="2:7" ht="14.5">
      <c r="B85" s="39" t="s">
        <v>420</v>
      </c>
      <c r="C85" s="41" t="s">
        <v>415</v>
      </c>
    </row>
    <row r="87" spans="2:7" ht="14.5">
      <c r="B87" s="16" t="s">
        <v>191</v>
      </c>
      <c r="C87" s="17"/>
      <c r="D87" s="16"/>
    </row>
    <row r="88" spans="2:7" ht="29">
      <c r="B88" s="19" t="s">
        <v>192</v>
      </c>
      <c r="C88" s="18" t="s">
        <v>193</v>
      </c>
      <c r="D88" s="19" t="s">
        <v>194</v>
      </c>
    </row>
    <row r="89" spans="2:7" ht="14.5">
      <c r="B89" s="16" t="s">
        <v>168</v>
      </c>
      <c r="C89" s="17" t="s">
        <v>168</v>
      </c>
      <c r="D89" s="16" t="s">
        <v>168</v>
      </c>
    </row>
    <row r="91" spans="2:7" ht="13">
      <c r="B91" s="20" t="s">
        <v>195</v>
      </c>
      <c r="C91" s="21">
        <v>46173</v>
      </c>
      <c r="D91" s="22"/>
      <c r="E91" s="23"/>
      <c r="F91" s="24"/>
    </row>
    <row r="92" spans="2:7" ht="13">
      <c r="B92" s="20" t="s">
        <v>196</v>
      </c>
      <c r="C92" s="25" t="s">
        <v>197</v>
      </c>
      <c r="D92" s="20" t="s">
        <v>198</v>
      </c>
      <c r="E92" s="26" t="s">
        <v>199</v>
      </c>
      <c r="F92" s="27" t="s">
        <v>200</v>
      </c>
      <c r="G92" s="14"/>
    </row>
    <row r="93" spans="2:7">
      <c r="B93" s="28" t="s">
        <v>168</v>
      </c>
      <c r="C93" s="29" t="s">
        <v>168</v>
      </c>
      <c r="D93" s="28" t="s">
        <v>168</v>
      </c>
      <c r="E93" s="30" t="s">
        <v>168</v>
      </c>
      <c r="F93" s="31" t="s">
        <v>168</v>
      </c>
    </row>
    <row r="96" spans="2:7" ht="13">
      <c r="B96" s="2" t="s">
        <v>201</v>
      </c>
    </row>
    <row r="97" spans="2:4" ht="13">
      <c r="B97" s="2"/>
    </row>
    <row r="98" spans="2:4" ht="13">
      <c r="B98" s="2" t="s">
        <v>202</v>
      </c>
    </row>
    <row r="99" spans="2:4" ht="13">
      <c r="B99" s="20" t="s">
        <v>203</v>
      </c>
      <c r="C99" s="25" t="s">
        <v>204</v>
      </c>
      <c r="D99" s="2"/>
    </row>
    <row r="100" spans="2:4">
      <c r="B100" s="22" t="s">
        <v>168</v>
      </c>
      <c r="C100" s="32" t="s">
        <v>168</v>
      </c>
    </row>
    <row r="102" spans="2:4" ht="13">
      <c r="B102" s="20" t="s">
        <v>205</v>
      </c>
      <c r="C102" s="25" t="s">
        <v>204</v>
      </c>
    </row>
    <row r="103" spans="2:4">
      <c r="B103" s="22" t="s">
        <v>168</v>
      </c>
      <c r="C103" s="32" t="s">
        <v>168</v>
      </c>
    </row>
    <row r="105" spans="2:4" ht="13">
      <c r="B105" s="20" t="s">
        <v>206</v>
      </c>
      <c r="C105" s="25" t="s">
        <v>207</v>
      </c>
    </row>
    <row r="106" spans="2:4">
      <c r="B106" s="22" t="s">
        <v>168</v>
      </c>
      <c r="C106" s="32" t="s">
        <v>168</v>
      </c>
    </row>
    <row r="108" spans="2:4" ht="13">
      <c r="B108" s="26" t="s">
        <v>208</v>
      </c>
      <c r="C108" s="25" t="s">
        <v>207</v>
      </c>
    </row>
    <row r="109" spans="2:4">
      <c r="B109" s="23" t="s">
        <v>168</v>
      </c>
      <c r="C109" s="32" t="s">
        <v>168</v>
      </c>
    </row>
    <row r="111" spans="2:4" ht="13">
      <c r="B111" s="20" t="s">
        <v>209</v>
      </c>
      <c r="C111" s="25" t="s">
        <v>168</v>
      </c>
    </row>
    <row r="113" spans="2:7" ht="13">
      <c r="B113" s="20" t="s">
        <v>210</v>
      </c>
      <c r="C113" s="21">
        <v>46173</v>
      </c>
      <c r="D113" s="22"/>
      <c r="E113" s="23"/>
      <c r="F113" s="24"/>
    </row>
    <row r="114" spans="2:7" ht="13">
      <c r="B114" s="20" t="s">
        <v>196</v>
      </c>
      <c r="C114" s="25" t="s">
        <v>197</v>
      </c>
      <c r="D114" s="20" t="s">
        <v>198</v>
      </c>
      <c r="E114" s="26" t="s">
        <v>199</v>
      </c>
      <c r="F114" s="27" t="s">
        <v>200</v>
      </c>
      <c r="G114" s="14"/>
    </row>
    <row r="115" spans="2:7">
      <c r="B115" s="28" t="s">
        <v>168</v>
      </c>
      <c r="C115" s="29" t="s">
        <v>168</v>
      </c>
      <c r="D115" s="28" t="s">
        <v>168</v>
      </c>
      <c r="E115" s="30" t="s">
        <v>168</v>
      </c>
      <c r="F115" s="31" t="s">
        <v>168</v>
      </c>
    </row>
    <row r="116" spans="2:7" ht="13">
      <c r="B116" s="2" t="s">
        <v>201</v>
      </c>
    </row>
    <row r="117" spans="2:7" ht="13">
      <c r="B117" s="2"/>
    </row>
    <row r="118" spans="2:7" ht="13">
      <c r="B118" s="2" t="s">
        <v>202</v>
      </c>
    </row>
    <row r="119" spans="2:7" ht="13">
      <c r="B119" s="20" t="s">
        <v>203</v>
      </c>
      <c r="C119" s="25" t="s">
        <v>204</v>
      </c>
      <c r="D119" s="2"/>
    </row>
    <row r="120" spans="2:7">
      <c r="B120" s="22" t="s">
        <v>168</v>
      </c>
      <c r="C120" s="32" t="s">
        <v>168</v>
      </c>
    </row>
    <row r="122" spans="2:7" ht="13">
      <c r="B122" s="20" t="s">
        <v>205</v>
      </c>
      <c r="C122" s="25" t="s">
        <v>204</v>
      </c>
    </row>
    <row r="123" spans="2:7">
      <c r="B123" s="22" t="s">
        <v>168</v>
      </c>
      <c r="C123" s="32" t="s">
        <v>168</v>
      </c>
    </row>
    <row r="125" spans="2:7" ht="13">
      <c r="B125" s="20" t="s">
        <v>206</v>
      </c>
      <c r="C125" s="25" t="s">
        <v>207</v>
      </c>
    </row>
    <row r="126" spans="2:7">
      <c r="B126" s="22" t="s">
        <v>168</v>
      </c>
      <c r="C126" s="32" t="s">
        <v>168</v>
      </c>
    </row>
    <row r="128" spans="2:7" ht="13">
      <c r="B128" s="26" t="s">
        <v>208</v>
      </c>
      <c r="C128" s="25" t="s">
        <v>207</v>
      </c>
    </row>
    <row r="129" spans="2:80">
      <c r="B129" s="23" t="s">
        <v>168</v>
      </c>
      <c r="C129" s="32" t="s">
        <v>168</v>
      </c>
    </row>
    <row r="131" spans="2:80" ht="13">
      <c r="B131" s="20" t="s">
        <v>209</v>
      </c>
      <c r="C131" s="25" t="s">
        <v>168</v>
      </c>
    </row>
    <row r="134" spans="2:80" ht="13">
      <c r="B134" s="2" t="s">
        <v>211</v>
      </c>
    </row>
    <row r="136" spans="2:80" ht="13">
      <c r="B136" s="20" t="s">
        <v>196</v>
      </c>
      <c r="C136" s="25" t="s">
        <v>212</v>
      </c>
      <c r="D136" s="20" t="s">
        <v>213</v>
      </c>
      <c r="E136" s="20" t="s">
        <v>214</v>
      </c>
      <c r="F136" s="14"/>
    </row>
    <row r="137" spans="2:80">
      <c r="B137" s="22" t="s">
        <v>168</v>
      </c>
      <c r="C137" s="32" t="s">
        <v>168</v>
      </c>
      <c r="D137" s="22" t="s">
        <v>168</v>
      </c>
      <c r="E137" s="22" t="s">
        <v>168</v>
      </c>
    </row>
    <row r="140" spans="2:80" ht="13">
      <c r="B140" s="2" t="s">
        <v>215</v>
      </c>
      <c r="C140" s="12" t="s">
        <v>168</v>
      </c>
      <c r="D140" s="2"/>
      <c r="E140" s="2"/>
      <c r="F140" s="14"/>
      <c r="G140" s="14"/>
      <c r="H140" s="14"/>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row>
    <row r="142" spans="2:80" ht="13">
      <c r="B142" s="2" t="s">
        <v>216</v>
      </c>
    </row>
    <row r="144" spans="2:80" ht="13">
      <c r="B144" s="20" t="s">
        <v>217</v>
      </c>
      <c r="C144" s="25" t="s">
        <v>204</v>
      </c>
      <c r="D144" s="2"/>
    </row>
    <row r="145" spans="2:7">
      <c r="B145" s="22" t="s">
        <v>168</v>
      </c>
      <c r="C145" s="32" t="s">
        <v>168</v>
      </c>
    </row>
    <row r="148" spans="2:7" ht="13">
      <c r="B148" s="20" t="s">
        <v>218</v>
      </c>
      <c r="C148" s="25" t="s">
        <v>219</v>
      </c>
      <c r="D148" s="2"/>
    </row>
    <row r="149" spans="2:7">
      <c r="B149" s="22" t="s">
        <v>168</v>
      </c>
      <c r="C149" s="32" t="s">
        <v>168</v>
      </c>
    </row>
    <row r="152" spans="2:7" ht="13">
      <c r="B152" s="2" t="s">
        <v>220</v>
      </c>
    </row>
    <row r="155" spans="2:7" ht="13">
      <c r="B155" s="2" t="s">
        <v>221</v>
      </c>
    </row>
    <row r="157" spans="2:7" ht="13">
      <c r="B157" s="20" t="s">
        <v>196</v>
      </c>
      <c r="C157" s="25" t="s">
        <v>222</v>
      </c>
      <c r="D157" s="20" t="s">
        <v>212</v>
      </c>
      <c r="E157" s="20" t="s">
        <v>213</v>
      </c>
      <c r="F157" s="27" t="s">
        <v>214</v>
      </c>
      <c r="G157" s="14"/>
    </row>
    <row r="158" spans="2:7">
      <c r="B158" s="22" t="s">
        <v>168</v>
      </c>
      <c r="C158" s="32" t="s">
        <v>168</v>
      </c>
      <c r="D158" s="22" t="s">
        <v>168</v>
      </c>
      <c r="E158" s="22" t="s">
        <v>168</v>
      </c>
      <c r="F158" s="33" t="s">
        <v>168</v>
      </c>
    </row>
    <row r="161" spans="2:80" ht="13">
      <c r="B161" s="2" t="s">
        <v>215</v>
      </c>
      <c r="C161" s="12" t="s">
        <v>168</v>
      </c>
      <c r="D161" s="2"/>
      <c r="E161" s="2"/>
      <c r="F161" s="14"/>
      <c r="G161" s="14"/>
      <c r="H161" s="14"/>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row>
    <row r="163" spans="2:80" ht="13">
      <c r="B163" s="2" t="s">
        <v>216</v>
      </c>
    </row>
    <row r="165" spans="2:80" ht="13">
      <c r="B165" s="20" t="s">
        <v>217</v>
      </c>
      <c r="C165" s="25" t="s">
        <v>204</v>
      </c>
      <c r="D165" s="2"/>
    </row>
    <row r="166" spans="2:80">
      <c r="B166" s="22" t="s">
        <v>168</v>
      </c>
      <c r="C166" s="32" t="s">
        <v>168</v>
      </c>
    </row>
    <row r="169" spans="2:80" ht="13">
      <c r="B169" s="20" t="s">
        <v>218</v>
      </c>
      <c r="C169" s="25" t="s">
        <v>219</v>
      </c>
      <c r="D169" s="2"/>
    </row>
    <row r="170" spans="2:80">
      <c r="B170" s="22" t="s">
        <v>168</v>
      </c>
      <c r="C170" s="32" t="s">
        <v>168</v>
      </c>
    </row>
    <row r="173" spans="2:80" ht="13">
      <c r="B173" s="2" t="s">
        <v>220</v>
      </c>
    </row>
    <row r="176" spans="2:80" ht="13">
      <c r="B176" s="2" t="s">
        <v>223</v>
      </c>
    </row>
    <row r="177" spans="2:7" ht="13">
      <c r="B177" s="20" t="s">
        <v>196</v>
      </c>
      <c r="C177" s="25" t="s">
        <v>224</v>
      </c>
      <c r="D177" s="20" t="s">
        <v>225</v>
      </c>
      <c r="E177" s="20" t="s">
        <v>226</v>
      </c>
      <c r="F177" s="27" t="s">
        <v>227</v>
      </c>
      <c r="G177" s="14"/>
    </row>
    <row r="178" spans="2:7">
      <c r="B178" s="22" t="s">
        <v>168</v>
      </c>
      <c r="C178" s="32" t="s">
        <v>168</v>
      </c>
      <c r="D178" s="22" t="s">
        <v>168</v>
      </c>
      <c r="E178" s="22" t="s">
        <v>168</v>
      </c>
      <c r="F178" s="33" t="s">
        <v>168</v>
      </c>
    </row>
    <row r="179" spans="2:7">
      <c r="B179" s="1" t="s">
        <v>2576</v>
      </c>
    </row>
  </sheetData>
  <mergeCells count="3">
    <mergeCell ref="B1:E1"/>
    <mergeCell ref="C3:C7"/>
    <mergeCell ref="D3:D7"/>
  </mergeCells>
  <hyperlinks>
    <hyperlink ref="A1" location="Index!A1" display="Index" xr:uid="{77164A67-CCF4-427C-B8D0-7F99ABED8BF7}"/>
  </hyperlink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DD458-B76F-4CAE-A9D2-0F6426CBF7F5}">
  <sheetPr codeName="Sheet102"/>
  <dimension ref="A1:CB206"/>
  <sheetViews>
    <sheetView workbookViewId="0"/>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69</v>
      </c>
      <c r="C1" s="276"/>
      <c r="D1" s="276"/>
      <c r="E1" s="276"/>
    </row>
    <row r="3" spans="1:9" ht="14.5">
      <c r="B3" s="5" t="s">
        <v>1410</v>
      </c>
      <c r="C3" s="277"/>
      <c r="D3" s="278"/>
    </row>
    <row r="4" spans="1:9" ht="14.5">
      <c r="B4" s="7" t="s">
        <v>1411</v>
      </c>
      <c r="C4" s="277"/>
      <c r="D4" s="278"/>
    </row>
    <row r="5" spans="1:9" ht="14.5">
      <c r="B5" s="7" t="s">
        <v>140</v>
      </c>
      <c r="C5" s="277"/>
      <c r="D5" s="278"/>
    </row>
    <row r="6" spans="1:9" ht="14.5">
      <c r="B6" s="7" t="s">
        <v>141</v>
      </c>
      <c r="C6" s="277"/>
      <c r="D6" s="278"/>
    </row>
    <row r="7" spans="1:9" ht="29">
      <c r="B7" s="7" t="s">
        <v>1412</v>
      </c>
      <c r="C7" s="277"/>
      <c r="D7" s="278"/>
    </row>
    <row r="8" spans="1:9" ht="29">
      <c r="B8" s="7" t="s">
        <v>143</v>
      </c>
      <c r="C8" s="8" t="s">
        <v>144</v>
      </c>
      <c r="D8" s="8" t="s">
        <v>145</v>
      </c>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2830</v>
      </c>
      <c r="C15" s="11" t="s">
        <v>151</v>
      </c>
      <c r="D15" s="1" t="s">
        <v>430</v>
      </c>
      <c r="E15" s="1" t="s">
        <v>431</v>
      </c>
      <c r="F15" s="4">
        <v>478000</v>
      </c>
      <c r="G15" s="4">
        <v>6005.59</v>
      </c>
      <c r="H15" s="4">
        <v>4.33</v>
      </c>
    </row>
    <row r="16" spans="1:9">
      <c r="B16" s="1" t="s">
        <v>3253</v>
      </c>
      <c r="C16" s="11" t="s">
        <v>151</v>
      </c>
      <c r="D16" s="1" t="s">
        <v>559</v>
      </c>
      <c r="E16" s="1" t="s">
        <v>958</v>
      </c>
      <c r="F16" s="4">
        <v>327540</v>
      </c>
      <c r="G16" s="4">
        <v>5264.88</v>
      </c>
      <c r="H16" s="4">
        <v>3.8</v>
      </c>
    </row>
    <row r="17" spans="2:8">
      <c r="B17" s="1" t="s">
        <v>2829</v>
      </c>
      <c r="C17" s="11" t="s">
        <v>151</v>
      </c>
      <c r="D17" s="1" t="s">
        <v>442</v>
      </c>
      <c r="E17" s="1" t="s">
        <v>615</v>
      </c>
      <c r="F17" s="4">
        <v>367000</v>
      </c>
      <c r="G17" s="4">
        <v>4848.8</v>
      </c>
      <c r="H17" s="4">
        <v>3.5</v>
      </c>
    </row>
    <row r="18" spans="2:8">
      <c r="B18" s="1" t="s">
        <v>3224</v>
      </c>
      <c r="C18" s="11" t="s">
        <v>151</v>
      </c>
      <c r="D18" s="1" t="s">
        <v>430</v>
      </c>
      <c r="E18" s="1" t="s">
        <v>903</v>
      </c>
      <c r="F18" s="4">
        <v>346000</v>
      </c>
      <c r="G18" s="4">
        <v>4451.6400000000003</v>
      </c>
      <c r="H18" s="4">
        <v>3.21</v>
      </c>
    </row>
    <row r="19" spans="2:8">
      <c r="B19" s="1" t="s">
        <v>3128</v>
      </c>
      <c r="C19" s="11" t="s">
        <v>151</v>
      </c>
      <c r="D19" s="1" t="s">
        <v>435</v>
      </c>
      <c r="E19" s="1" t="s">
        <v>733</v>
      </c>
      <c r="F19" s="4">
        <v>234548</v>
      </c>
      <c r="G19" s="4">
        <v>4289.88</v>
      </c>
      <c r="H19" s="4">
        <v>3.1</v>
      </c>
    </row>
    <row r="20" spans="2:8">
      <c r="B20" s="1" t="s">
        <v>2797</v>
      </c>
      <c r="C20" s="11" t="s">
        <v>151</v>
      </c>
      <c r="D20" s="1" t="s">
        <v>559</v>
      </c>
      <c r="E20" s="1" t="s">
        <v>637</v>
      </c>
      <c r="F20" s="4">
        <v>50972</v>
      </c>
      <c r="G20" s="4">
        <v>4167.7299999999996</v>
      </c>
      <c r="H20" s="4">
        <v>3.01</v>
      </c>
    </row>
    <row r="21" spans="2:8">
      <c r="B21" s="1" t="s">
        <v>3279</v>
      </c>
      <c r="C21" s="11" t="s">
        <v>151</v>
      </c>
      <c r="D21" s="1" t="s">
        <v>435</v>
      </c>
      <c r="E21" s="1" t="s">
        <v>1014</v>
      </c>
      <c r="F21" s="4">
        <v>199477</v>
      </c>
      <c r="G21" s="4">
        <v>3919.72</v>
      </c>
      <c r="H21" s="4">
        <v>2.83</v>
      </c>
    </row>
    <row r="22" spans="2:8">
      <c r="B22" s="1" t="s">
        <v>2828</v>
      </c>
      <c r="C22" s="11" t="s">
        <v>151</v>
      </c>
      <c r="D22" s="1" t="s">
        <v>456</v>
      </c>
      <c r="E22" s="1" t="s">
        <v>457</v>
      </c>
      <c r="F22" s="4">
        <v>1500000</v>
      </c>
      <c r="G22" s="4">
        <v>3758.7</v>
      </c>
      <c r="H22" s="4">
        <v>2.71</v>
      </c>
    </row>
    <row r="23" spans="2:8">
      <c r="B23" s="1" t="s">
        <v>3285</v>
      </c>
      <c r="C23" s="11" t="s">
        <v>151</v>
      </c>
      <c r="D23" s="1" t="s">
        <v>461</v>
      </c>
      <c r="E23" s="1" t="s">
        <v>1020</v>
      </c>
      <c r="F23" s="4">
        <v>72521</v>
      </c>
      <c r="G23" s="4">
        <v>3613.5</v>
      </c>
      <c r="H23" s="4">
        <v>2.61</v>
      </c>
    </row>
    <row r="24" spans="2:8">
      <c r="B24" s="1" t="s">
        <v>3420</v>
      </c>
      <c r="C24" s="11" t="s">
        <v>151</v>
      </c>
      <c r="D24" s="1" t="s">
        <v>483</v>
      </c>
      <c r="E24" s="1" t="s">
        <v>1413</v>
      </c>
      <c r="F24" s="4">
        <v>115000</v>
      </c>
      <c r="G24" s="4">
        <v>3602.38</v>
      </c>
      <c r="H24" s="4">
        <v>2.6</v>
      </c>
    </row>
    <row r="25" spans="2:8">
      <c r="B25" s="1" t="s">
        <v>1011</v>
      </c>
      <c r="C25" s="11" t="s">
        <v>151</v>
      </c>
      <c r="D25" s="1" t="s">
        <v>456</v>
      </c>
      <c r="E25" s="1" t="s">
        <v>1012</v>
      </c>
      <c r="F25" s="4">
        <v>2762115</v>
      </c>
      <c r="G25" s="4">
        <v>3363.43</v>
      </c>
      <c r="H25" s="4">
        <v>2.4300000000000002</v>
      </c>
    </row>
    <row r="26" spans="2:8">
      <c r="B26" s="1" t="s">
        <v>3326</v>
      </c>
      <c r="C26" s="11" t="s">
        <v>151</v>
      </c>
      <c r="D26" s="1" t="s">
        <v>470</v>
      </c>
      <c r="E26" s="1" t="s">
        <v>1106</v>
      </c>
      <c r="F26" s="4">
        <v>222000</v>
      </c>
      <c r="G26" s="4">
        <v>3294.26</v>
      </c>
      <c r="H26" s="4">
        <v>2.38</v>
      </c>
    </row>
    <row r="27" spans="2:8">
      <c r="B27" s="1" t="s">
        <v>3361</v>
      </c>
      <c r="C27" s="11" t="s">
        <v>151</v>
      </c>
      <c r="D27" s="1" t="s">
        <v>559</v>
      </c>
      <c r="E27" s="1" t="s">
        <v>1218</v>
      </c>
      <c r="F27" s="4">
        <v>584420</v>
      </c>
      <c r="G27" s="4">
        <v>3245.58</v>
      </c>
      <c r="H27" s="4">
        <v>2.34</v>
      </c>
    </row>
    <row r="28" spans="2:8">
      <c r="B28" s="1" t="s">
        <v>3176</v>
      </c>
      <c r="C28" s="11" t="s">
        <v>151</v>
      </c>
      <c r="D28" s="1" t="s">
        <v>446</v>
      </c>
      <c r="E28" s="1" t="s">
        <v>803</v>
      </c>
      <c r="F28" s="4">
        <v>105000</v>
      </c>
      <c r="G28" s="4">
        <v>3197.88</v>
      </c>
      <c r="H28" s="4">
        <v>2.31</v>
      </c>
    </row>
    <row r="29" spans="2:8">
      <c r="B29" s="1" t="s">
        <v>3024</v>
      </c>
      <c r="C29" s="11" t="s">
        <v>151</v>
      </c>
      <c r="D29" s="1" t="s">
        <v>446</v>
      </c>
      <c r="E29" s="1" t="s">
        <v>447</v>
      </c>
      <c r="F29" s="4">
        <v>65000</v>
      </c>
      <c r="G29" s="4">
        <v>3186.95</v>
      </c>
      <c r="H29" s="4">
        <v>2.2999999999999998</v>
      </c>
    </row>
    <row r="30" spans="2:8">
      <c r="B30" s="1" t="s">
        <v>3026</v>
      </c>
      <c r="C30" s="11" t="s">
        <v>151</v>
      </c>
      <c r="D30" s="1" t="s">
        <v>430</v>
      </c>
      <c r="E30" s="1" t="s">
        <v>453</v>
      </c>
      <c r="F30" s="4">
        <v>426000</v>
      </c>
      <c r="G30" s="4">
        <v>3171.78</v>
      </c>
      <c r="H30" s="4">
        <v>2.29</v>
      </c>
    </row>
    <row r="31" spans="2:8">
      <c r="B31" s="1" t="s">
        <v>3042</v>
      </c>
      <c r="C31" s="11" t="s">
        <v>151</v>
      </c>
      <c r="D31" s="1" t="s">
        <v>491</v>
      </c>
      <c r="E31" s="1" t="s">
        <v>492</v>
      </c>
      <c r="F31" s="4">
        <v>179630</v>
      </c>
      <c r="G31" s="4">
        <v>3058.2</v>
      </c>
      <c r="H31" s="4">
        <v>2.21</v>
      </c>
    </row>
    <row r="32" spans="2:8">
      <c r="B32" s="1" t="s">
        <v>2822</v>
      </c>
      <c r="C32" s="11" t="s">
        <v>151</v>
      </c>
      <c r="D32" s="1" t="s">
        <v>552</v>
      </c>
      <c r="E32" s="1" t="s">
        <v>619</v>
      </c>
      <c r="F32" s="4">
        <v>158888</v>
      </c>
      <c r="G32" s="4">
        <v>2867.29</v>
      </c>
      <c r="H32" s="4">
        <v>2.0699999999999998</v>
      </c>
    </row>
    <row r="33" spans="2:8">
      <c r="B33" s="1" t="s">
        <v>3363</v>
      </c>
      <c r="C33" s="11" t="s">
        <v>151</v>
      </c>
      <c r="D33" s="1" t="s">
        <v>544</v>
      </c>
      <c r="E33" s="1" t="s">
        <v>1220</v>
      </c>
      <c r="F33" s="4">
        <v>918395</v>
      </c>
      <c r="G33" s="4">
        <v>2412.9</v>
      </c>
      <c r="H33" s="4">
        <v>1.74</v>
      </c>
    </row>
    <row r="34" spans="2:8">
      <c r="B34" s="1" t="s">
        <v>2817</v>
      </c>
      <c r="C34" s="11" t="s">
        <v>151</v>
      </c>
      <c r="D34" s="1" t="s">
        <v>458</v>
      </c>
      <c r="E34" s="1" t="s">
        <v>459</v>
      </c>
      <c r="F34" s="4">
        <v>20755</v>
      </c>
      <c r="G34" s="4">
        <v>2391.81</v>
      </c>
      <c r="H34" s="4">
        <v>1.73</v>
      </c>
    </row>
    <row r="35" spans="2:8">
      <c r="B35" s="1" t="s">
        <v>3227</v>
      </c>
      <c r="C35" s="11" t="s">
        <v>151</v>
      </c>
      <c r="D35" s="1" t="s">
        <v>430</v>
      </c>
      <c r="E35" s="1" t="s">
        <v>906</v>
      </c>
      <c r="F35" s="4">
        <v>660000</v>
      </c>
      <c r="G35" s="4">
        <v>2277</v>
      </c>
      <c r="H35" s="4">
        <v>1.64</v>
      </c>
    </row>
    <row r="36" spans="2:8">
      <c r="B36" s="1" t="s">
        <v>3048</v>
      </c>
      <c r="C36" s="11" t="s">
        <v>151</v>
      </c>
      <c r="D36" s="1" t="s">
        <v>483</v>
      </c>
      <c r="E36" s="1" t="s">
        <v>528</v>
      </c>
      <c r="F36" s="4">
        <v>111384</v>
      </c>
      <c r="G36" s="4">
        <v>2262.65</v>
      </c>
      <c r="H36" s="4">
        <v>1.63</v>
      </c>
    </row>
    <row r="37" spans="2:8">
      <c r="B37" s="1" t="s">
        <v>3159</v>
      </c>
      <c r="C37" s="11" t="s">
        <v>151</v>
      </c>
      <c r="D37" s="1" t="s">
        <v>466</v>
      </c>
      <c r="E37" s="1" t="s">
        <v>767</v>
      </c>
      <c r="F37" s="4">
        <v>15407</v>
      </c>
      <c r="G37" s="4">
        <v>2260.8200000000002</v>
      </c>
      <c r="H37" s="4">
        <v>1.63</v>
      </c>
    </row>
    <row r="38" spans="2:8">
      <c r="B38" s="1" t="s">
        <v>1414</v>
      </c>
      <c r="C38" s="11" t="s">
        <v>151</v>
      </c>
      <c r="D38" s="1" t="s">
        <v>461</v>
      </c>
      <c r="E38" s="1" t="s">
        <v>1415</v>
      </c>
      <c r="F38" s="4">
        <v>691242</v>
      </c>
      <c r="G38" s="4">
        <v>2248.61</v>
      </c>
      <c r="H38" s="4">
        <v>1.62</v>
      </c>
    </row>
    <row r="39" spans="2:8">
      <c r="B39" s="1" t="s">
        <v>2793</v>
      </c>
      <c r="C39" s="11" t="s">
        <v>151</v>
      </c>
      <c r="D39" s="1" t="s">
        <v>446</v>
      </c>
      <c r="E39" s="1" t="s">
        <v>640</v>
      </c>
      <c r="F39" s="4">
        <v>16500</v>
      </c>
      <c r="G39" s="4">
        <v>2165.96</v>
      </c>
      <c r="H39" s="4">
        <v>1.56</v>
      </c>
    </row>
    <row r="40" spans="2:8">
      <c r="B40" s="1" t="s">
        <v>920</v>
      </c>
      <c r="C40" s="11" t="s">
        <v>151</v>
      </c>
      <c r="D40" s="1" t="s">
        <v>430</v>
      </c>
      <c r="E40" s="1" t="s">
        <v>921</v>
      </c>
      <c r="F40" s="4">
        <v>800000</v>
      </c>
      <c r="G40" s="4">
        <v>2148</v>
      </c>
      <c r="H40" s="4">
        <v>1.55</v>
      </c>
    </row>
    <row r="41" spans="2:8">
      <c r="B41" s="1" t="s">
        <v>3277</v>
      </c>
      <c r="C41" s="11" t="s">
        <v>151</v>
      </c>
      <c r="D41" s="1" t="s">
        <v>928</v>
      </c>
      <c r="E41" s="1" t="s">
        <v>1010</v>
      </c>
      <c r="F41" s="4">
        <v>475000</v>
      </c>
      <c r="G41" s="4">
        <v>2106.15</v>
      </c>
      <c r="H41" s="4">
        <v>1.52</v>
      </c>
    </row>
    <row r="42" spans="2:8">
      <c r="B42" s="1" t="s">
        <v>3231</v>
      </c>
      <c r="C42" s="11" t="s">
        <v>151</v>
      </c>
      <c r="D42" s="1" t="s">
        <v>466</v>
      </c>
      <c r="E42" s="1" t="s">
        <v>916</v>
      </c>
      <c r="F42" s="4">
        <v>1412500</v>
      </c>
      <c r="G42" s="4">
        <v>2058.58</v>
      </c>
      <c r="H42" s="4">
        <v>1.49</v>
      </c>
    </row>
    <row r="43" spans="2:8">
      <c r="B43" s="1" t="s">
        <v>3031</v>
      </c>
      <c r="C43" s="11" t="s">
        <v>151</v>
      </c>
      <c r="D43" s="1" t="s">
        <v>470</v>
      </c>
      <c r="E43" s="1" t="s">
        <v>471</v>
      </c>
      <c r="F43" s="4">
        <v>175711</v>
      </c>
      <c r="G43" s="4">
        <v>2039.83</v>
      </c>
      <c r="H43" s="4">
        <v>1.47</v>
      </c>
    </row>
    <row r="44" spans="2:8">
      <c r="B44" s="1" t="s">
        <v>3272</v>
      </c>
      <c r="C44" s="11" t="s">
        <v>151</v>
      </c>
      <c r="D44" s="1" t="s">
        <v>456</v>
      </c>
      <c r="E44" s="1" t="s">
        <v>1003</v>
      </c>
      <c r="F44" s="4">
        <v>764677</v>
      </c>
      <c r="G44" s="4">
        <v>1972.1</v>
      </c>
      <c r="H44" s="4">
        <v>1.42</v>
      </c>
    </row>
    <row r="45" spans="2:8">
      <c r="B45" s="1" t="s">
        <v>2818</v>
      </c>
      <c r="C45" s="11" t="s">
        <v>151</v>
      </c>
      <c r="D45" s="1" t="s">
        <v>430</v>
      </c>
      <c r="E45" s="1" t="s">
        <v>623</v>
      </c>
      <c r="F45" s="4">
        <v>652076</v>
      </c>
      <c r="G45" s="4">
        <v>1882.87</v>
      </c>
      <c r="H45" s="4">
        <v>1.36</v>
      </c>
    </row>
    <row r="46" spans="2:8">
      <c r="B46" s="1" t="s">
        <v>3194</v>
      </c>
      <c r="C46" s="11" t="s">
        <v>151</v>
      </c>
      <c r="D46" s="1" t="s">
        <v>483</v>
      </c>
      <c r="E46" s="1" t="s">
        <v>821</v>
      </c>
      <c r="F46" s="4">
        <v>84332</v>
      </c>
      <c r="G46" s="4">
        <v>1827.81</v>
      </c>
      <c r="H46" s="4">
        <v>1.32</v>
      </c>
    </row>
    <row r="47" spans="2:8">
      <c r="B47" s="1" t="s">
        <v>3138</v>
      </c>
      <c r="C47" s="11" t="s">
        <v>151</v>
      </c>
      <c r="D47" s="1" t="s">
        <v>466</v>
      </c>
      <c r="E47" s="1" t="s">
        <v>744</v>
      </c>
      <c r="F47" s="4">
        <v>300000</v>
      </c>
      <c r="G47" s="4">
        <v>1822.35</v>
      </c>
      <c r="H47" s="4">
        <v>1.31</v>
      </c>
    </row>
    <row r="48" spans="2:8">
      <c r="B48" s="1" t="s">
        <v>3347</v>
      </c>
      <c r="C48" s="11" t="s">
        <v>151</v>
      </c>
      <c r="D48" s="1" t="s">
        <v>432</v>
      </c>
      <c r="E48" s="1" t="s">
        <v>1149</v>
      </c>
      <c r="F48" s="4">
        <v>100000</v>
      </c>
      <c r="G48" s="4">
        <v>1783.6</v>
      </c>
      <c r="H48" s="4">
        <v>1.29</v>
      </c>
    </row>
    <row r="49" spans="2:8">
      <c r="B49" s="1" t="s">
        <v>2813</v>
      </c>
      <c r="C49" s="11" t="s">
        <v>151</v>
      </c>
      <c r="D49" s="1" t="s">
        <v>430</v>
      </c>
      <c r="E49" s="1" t="s">
        <v>434</v>
      </c>
      <c r="F49" s="4">
        <v>450000</v>
      </c>
      <c r="G49" s="4">
        <v>1728.9</v>
      </c>
      <c r="H49" s="4">
        <v>1.25</v>
      </c>
    </row>
    <row r="50" spans="2:8">
      <c r="B50" s="1" t="s">
        <v>3324</v>
      </c>
      <c r="C50" s="11" t="s">
        <v>151</v>
      </c>
      <c r="D50" s="1" t="s">
        <v>537</v>
      </c>
      <c r="E50" s="1" t="s">
        <v>1089</v>
      </c>
      <c r="F50" s="4">
        <v>139421</v>
      </c>
      <c r="G50" s="4">
        <v>1714.04</v>
      </c>
      <c r="H50" s="4">
        <v>1.24</v>
      </c>
    </row>
    <row r="51" spans="2:8">
      <c r="B51" s="1" t="s">
        <v>3073</v>
      </c>
      <c r="C51" s="11" t="s">
        <v>151</v>
      </c>
      <c r="D51" s="1" t="s">
        <v>520</v>
      </c>
      <c r="E51" s="1" t="s">
        <v>562</v>
      </c>
      <c r="F51" s="4">
        <v>583444</v>
      </c>
      <c r="G51" s="4">
        <v>1691.11</v>
      </c>
      <c r="H51" s="4">
        <v>1.22</v>
      </c>
    </row>
    <row r="52" spans="2:8">
      <c r="B52" s="1" t="s">
        <v>3339</v>
      </c>
      <c r="C52" s="11" t="s">
        <v>151</v>
      </c>
      <c r="D52" s="1" t="s">
        <v>470</v>
      </c>
      <c r="E52" s="1" t="s">
        <v>1126</v>
      </c>
      <c r="F52" s="4">
        <v>575821</v>
      </c>
      <c r="G52" s="4">
        <v>1526.5</v>
      </c>
      <c r="H52" s="4">
        <v>1.1000000000000001</v>
      </c>
    </row>
    <row r="53" spans="2:8">
      <c r="B53" s="1" t="s">
        <v>3097</v>
      </c>
      <c r="C53" s="11" t="s">
        <v>151</v>
      </c>
      <c r="D53" s="1" t="s">
        <v>466</v>
      </c>
      <c r="E53" s="1" t="s">
        <v>651</v>
      </c>
      <c r="F53" s="4">
        <v>269429</v>
      </c>
      <c r="G53" s="4">
        <v>1514.46</v>
      </c>
      <c r="H53" s="4">
        <v>1.0900000000000001</v>
      </c>
    </row>
    <row r="54" spans="2:8">
      <c r="B54" s="1" t="s">
        <v>3330</v>
      </c>
      <c r="C54" s="11" t="s">
        <v>151</v>
      </c>
      <c r="D54" s="1" t="s">
        <v>590</v>
      </c>
      <c r="E54" s="1" t="s">
        <v>1112</v>
      </c>
      <c r="F54" s="4">
        <v>103477</v>
      </c>
      <c r="G54" s="4">
        <v>1513.87</v>
      </c>
      <c r="H54" s="4">
        <v>1.0900000000000001</v>
      </c>
    </row>
    <row r="55" spans="2:8">
      <c r="B55" s="1" t="s">
        <v>3043</v>
      </c>
      <c r="C55" s="11" t="s">
        <v>151</v>
      </c>
      <c r="D55" s="1" t="s">
        <v>444</v>
      </c>
      <c r="E55" s="1" t="s">
        <v>493</v>
      </c>
      <c r="F55" s="4">
        <v>99731</v>
      </c>
      <c r="G55" s="4">
        <v>1509.23</v>
      </c>
      <c r="H55" s="4">
        <v>1.0900000000000001</v>
      </c>
    </row>
    <row r="56" spans="2:8">
      <c r="B56" s="1" t="s">
        <v>3414</v>
      </c>
      <c r="C56" s="11" t="s">
        <v>151</v>
      </c>
      <c r="D56" s="1" t="s">
        <v>559</v>
      </c>
      <c r="E56" s="1" t="s">
        <v>1390</v>
      </c>
      <c r="F56" s="4">
        <v>236598</v>
      </c>
      <c r="G56" s="4">
        <v>1507.72</v>
      </c>
      <c r="H56" s="4">
        <v>1.0900000000000001</v>
      </c>
    </row>
    <row r="57" spans="2:8">
      <c r="B57" s="1" t="s">
        <v>3354</v>
      </c>
      <c r="C57" s="11" t="s">
        <v>151</v>
      </c>
      <c r="D57" s="1" t="s">
        <v>440</v>
      </c>
      <c r="E57" s="1" t="s">
        <v>1174</v>
      </c>
      <c r="F57" s="4">
        <v>139669</v>
      </c>
      <c r="G57" s="4">
        <v>1486.08</v>
      </c>
      <c r="H57" s="4">
        <v>1.07</v>
      </c>
    </row>
    <row r="58" spans="2:8">
      <c r="B58" s="1" t="s">
        <v>3216</v>
      </c>
      <c r="C58" s="11" t="s">
        <v>151</v>
      </c>
      <c r="D58" s="1" t="s">
        <v>497</v>
      </c>
      <c r="E58" s="1" t="s">
        <v>860</v>
      </c>
      <c r="F58" s="4">
        <v>25000</v>
      </c>
      <c r="G58" s="4">
        <v>1470.25</v>
      </c>
      <c r="H58" s="4">
        <v>1.06</v>
      </c>
    </row>
    <row r="59" spans="2:8">
      <c r="B59" s="1" t="s">
        <v>3158</v>
      </c>
      <c r="C59" s="11" t="s">
        <v>151</v>
      </c>
      <c r="D59" s="1" t="s">
        <v>466</v>
      </c>
      <c r="E59" s="1" t="s">
        <v>766</v>
      </c>
      <c r="F59" s="4">
        <v>14055</v>
      </c>
      <c r="G59" s="4">
        <v>1275.3499999999999</v>
      </c>
      <c r="H59" s="4">
        <v>0.92</v>
      </c>
    </row>
    <row r="60" spans="2:8">
      <c r="B60" s="1" t="s">
        <v>3368</v>
      </c>
      <c r="C60" s="11" t="s">
        <v>151</v>
      </c>
      <c r="D60" s="1" t="s">
        <v>559</v>
      </c>
      <c r="E60" s="1" t="s">
        <v>1225</v>
      </c>
      <c r="F60" s="4">
        <v>96940</v>
      </c>
      <c r="G60" s="4">
        <v>1268.46</v>
      </c>
      <c r="H60" s="4">
        <v>0.92</v>
      </c>
    </row>
    <row r="61" spans="2:8">
      <c r="B61" s="1" t="s">
        <v>3256</v>
      </c>
      <c r="C61" s="11" t="s">
        <v>151</v>
      </c>
      <c r="D61" s="1" t="s">
        <v>559</v>
      </c>
      <c r="E61" s="1" t="s">
        <v>963</v>
      </c>
      <c r="F61" s="4">
        <v>277220</v>
      </c>
      <c r="G61" s="4">
        <v>1225.31</v>
      </c>
      <c r="H61" s="4">
        <v>0.88</v>
      </c>
    </row>
    <row r="62" spans="2:8">
      <c r="B62" s="1" t="s">
        <v>3052</v>
      </c>
      <c r="C62" s="11" t="s">
        <v>151</v>
      </c>
      <c r="D62" s="1" t="s">
        <v>497</v>
      </c>
      <c r="E62" s="1" t="s">
        <v>534</v>
      </c>
      <c r="F62" s="4">
        <v>115433</v>
      </c>
      <c r="G62" s="4">
        <v>1187.8599999999999</v>
      </c>
      <c r="H62" s="4">
        <v>0.86</v>
      </c>
    </row>
    <row r="63" spans="2:8">
      <c r="B63" s="1" t="s">
        <v>2803</v>
      </c>
      <c r="C63" s="11" t="s">
        <v>151</v>
      </c>
      <c r="D63" s="1" t="s">
        <v>444</v>
      </c>
      <c r="E63" s="1" t="s">
        <v>468</v>
      </c>
      <c r="F63" s="4">
        <v>475000</v>
      </c>
      <c r="G63" s="4">
        <v>1156.01</v>
      </c>
      <c r="H63" s="4">
        <v>0.83</v>
      </c>
    </row>
    <row r="64" spans="2:8">
      <c r="B64" s="1" t="s">
        <v>3421</v>
      </c>
      <c r="C64" s="11" t="s">
        <v>151</v>
      </c>
      <c r="D64" s="1" t="s">
        <v>544</v>
      </c>
      <c r="E64" s="1" t="s">
        <v>1416</v>
      </c>
      <c r="F64" s="4">
        <v>75872</v>
      </c>
      <c r="G64" s="4">
        <v>1144</v>
      </c>
      <c r="H64" s="4">
        <v>0.83</v>
      </c>
    </row>
    <row r="65" spans="2:8">
      <c r="B65" s="1" t="s">
        <v>3422</v>
      </c>
      <c r="C65" s="11" t="s">
        <v>151</v>
      </c>
      <c r="D65" s="1" t="s">
        <v>483</v>
      </c>
      <c r="E65" s="1" t="s">
        <v>1417</v>
      </c>
      <c r="F65" s="4">
        <v>144093</v>
      </c>
      <c r="G65" s="4">
        <v>1141.94</v>
      </c>
      <c r="H65" s="4">
        <v>0.82</v>
      </c>
    </row>
    <row r="66" spans="2:8">
      <c r="B66" s="1" t="s">
        <v>3185</v>
      </c>
      <c r="C66" s="11" t="s">
        <v>151</v>
      </c>
      <c r="D66" s="1" t="s">
        <v>483</v>
      </c>
      <c r="E66" s="1" t="s">
        <v>812</v>
      </c>
      <c r="F66" s="4">
        <v>80000</v>
      </c>
      <c r="G66" s="4">
        <v>1141.1199999999999</v>
      </c>
      <c r="H66" s="4">
        <v>0.82</v>
      </c>
    </row>
    <row r="67" spans="2:8">
      <c r="B67" s="1" t="s">
        <v>3147</v>
      </c>
      <c r="C67" s="11" t="s">
        <v>151</v>
      </c>
      <c r="D67" s="1" t="s">
        <v>559</v>
      </c>
      <c r="E67" s="1" t="s">
        <v>755</v>
      </c>
      <c r="F67" s="4">
        <v>135372</v>
      </c>
      <c r="G67" s="4">
        <v>985.98</v>
      </c>
      <c r="H67" s="4">
        <v>0.71</v>
      </c>
    </row>
    <row r="68" spans="2:8">
      <c r="B68" s="1" t="s">
        <v>874</v>
      </c>
      <c r="C68" s="11" t="s">
        <v>151</v>
      </c>
      <c r="D68" s="1" t="s">
        <v>430</v>
      </c>
      <c r="E68" s="1" t="s">
        <v>875</v>
      </c>
      <c r="F68" s="4">
        <v>100000</v>
      </c>
      <c r="G68" s="4">
        <v>964.4</v>
      </c>
      <c r="H68" s="4">
        <v>0.7</v>
      </c>
    </row>
    <row r="69" spans="2:8">
      <c r="B69" s="1" t="s">
        <v>3134</v>
      </c>
      <c r="C69" s="11" t="s">
        <v>151</v>
      </c>
      <c r="D69" s="1" t="s">
        <v>576</v>
      </c>
      <c r="E69" s="1" t="s">
        <v>739</v>
      </c>
      <c r="F69" s="4">
        <v>20000</v>
      </c>
      <c r="G69" s="4">
        <v>881</v>
      </c>
      <c r="H69" s="4">
        <v>0.64</v>
      </c>
    </row>
    <row r="70" spans="2:8">
      <c r="B70" s="1" t="s">
        <v>3371</v>
      </c>
      <c r="C70" s="11" t="s">
        <v>151</v>
      </c>
      <c r="D70" s="1" t="s">
        <v>430</v>
      </c>
      <c r="E70" s="1" t="s">
        <v>1228</v>
      </c>
      <c r="F70" s="4">
        <v>1549157</v>
      </c>
      <c r="G70" s="4">
        <v>842.59</v>
      </c>
      <c r="H70" s="4">
        <v>0.61</v>
      </c>
    </row>
    <row r="71" spans="2:8">
      <c r="B71" s="1" t="s">
        <v>3344</v>
      </c>
      <c r="C71" s="11" t="s">
        <v>151</v>
      </c>
      <c r="D71" s="1" t="s">
        <v>470</v>
      </c>
      <c r="E71" s="1" t="s">
        <v>1131</v>
      </c>
      <c r="F71" s="4">
        <v>187860</v>
      </c>
      <c r="G71" s="4">
        <v>831.66</v>
      </c>
      <c r="H71" s="4">
        <v>0.6</v>
      </c>
    </row>
    <row r="72" spans="2:8">
      <c r="B72" s="1" t="s">
        <v>3080</v>
      </c>
      <c r="C72" s="11" t="s">
        <v>151</v>
      </c>
      <c r="D72" s="1" t="s">
        <v>458</v>
      </c>
      <c r="E72" s="1" t="s">
        <v>572</v>
      </c>
      <c r="F72" s="4">
        <v>25000</v>
      </c>
      <c r="G72" s="4">
        <v>787.95</v>
      </c>
      <c r="H72" s="4">
        <v>0.56999999999999995</v>
      </c>
    </row>
    <row r="73" spans="2:8">
      <c r="B73" s="1" t="s">
        <v>839</v>
      </c>
      <c r="C73" s="11" t="s">
        <v>151</v>
      </c>
      <c r="D73" s="1" t="s">
        <v>483</v>
      </c>
      <c r="E73" s="1" t="s">
        <v>840</v>
      </c>
      <c r="F73" s="4">
        <v>400000</v>
      </c>
      <c r="G73" s="4">
        <v>691.16</v>
      </c>
      <c r="H73" s="4">
        <v>0.5</v>
      </c>
    </row>
    <row r="74" spans="2:8">
      <c r="B74" s="1" t="s">
        <v>3423</v>
      </c>
      <c r="C74" s="11" t="s">
        <v>151</v>
      </c>
      <c r="D74" s="1" t="s">
        <v>483</v>
      </c>
      <c r="E74" s="1" t="s">
        <v>1418</v>
      </c>
      <c r="F74" s="4">
        <v>301870</v>
      </c>
      <c r="G74" s="4">
        <v>632.9</v>
      </c>
      <c r="H74" s="4">
        <v>0.46</v>
      </c>
    </row>
    <row r="75" spans="2:8">
      <c r="B75" s="1" t="s">
        <v>3188</v>
      </c>
      <c r="C75" s="11" t="s">
        <v>151</v>
      </c>
      <c r="D75" s="1" t="s">
        <v>458</v>
      </c>
      <c r="E75" s="1" t="s">
        <v>815</v>
      </c>
      <c r="F75" s="4">
        <v>50000</v>
      </c>
      <c r="G75" s="4">
        <v>588.4</v>
      </c>
      <c r="H75" s="4">
        <v>0.42</v>
      </c>
    </row>
    <row r="76" spans="2:8">
      <c r="B76" s="1" t="s">
        <v>3232</v>
      </c>
      <c r="C76" s="11" t="s">
        <v>151</v>
      </c>
      <c r="D76" s="1" t="s">
        <v>461</v>
      </c>
      <c r="E76" s="1" t="s">
        <v>917</v>
      </c>
      <c r="F76" s="4">
        <v>50000</v>
      </c>
      <c r="G76" s="4">
        <v>458.73</v>
      </c>
      <c r="H76" s="4">
        <v>0.33</v>
      </c>
    </row>
    <row r="77" spans="2:8">
      <c r="B77" s="1" t="s">
        <v>1038</v>
      </c>
      <c r="C77" s="11" t="s">
        <v>151</v>
      </c>
      <c r="D77" s="1" t="s">
        <v>458</v>
      </c>
      <c r="E77" s="1" t="s">
        <v>1039</v>
      </c>
      <c r="F77" s="4">
        <v>25000</v>
      </c>
      <c r="G77" s="4">
        <v>380.98</v>
      </c>
      <c r="H77" s="4">
        <v>0.27</v>
      </c>
    </row>
    <row r="78" spans="2:8">
      <c r="B78" s="1" t="s">
        <v>3331</v>
      </c>
      <c r="C78" s="11" t="s">
        <v>151</v>
      </c>
      <c r="D78" s="1" t="s">
        <v>456</v>
      </c>
      <c r="E78" s="1" t="s">
        <v>1113</v>
      </c>
      <c r="F78" s="4">
        <v>112590</v>
      </c>
      <c r="G78" s="4">
        <v>206.38</v>
      </c>
      <c r="H78" s="4">
        <v>0.15</v>
      </c>
    </row>
    <row r="79" spans="2:8">
      <c r="B79" s="1" t="s">
        <v>3018</v>
      </c>
      <c r="C79" s="11" t="s">
        <v>151</v>
      </c>
      <c r="D79" s="1" t="s">
        <v>965</v>
      </c>
      <c r="E79" s="1" t="s">
        <v>1419</v>
      </c>
      <c r="F79" s="4">
        <v>50251</v>
      </c>
      <c r="G79" s="4">
        <v>116.86</v>
      </c>
      <c r="H79" s="4">
        <v>0.08</v>
      </c>
    </row>
    <row r="80" spans="2:8" ht="13">
      <c r="B80" s="2" t="s">
        <v>161</v>
      </c>
      <c r="C80" s="12"/>
      <c r="D80" s="2"/>
      <c r="E80" s="2"/>
      <c r="F80" s="14"/>
      <c r="G80" s="14">
        <f>SUM(G12:G79)</f>
        <v>136540.43</v>
      </c>
      <c r="H80" s="14">
        <f>SUM(H12:H79)</f>
        <v>98.529999999999959</v>
      </c>
    </row>
    <row r="81" spans="2:8" ht="13">
      <c r="B81" s="2" t="s">
        <v>244</v>
      </c>
      <c r="C81" s="12"/>
      <c r="D81" s="2"/>
      <c r="E81" s="2"/>
      <c r="F81" s="14"/>
      <c r="G81" s="14">
        <v>974.78</v>
      </c>
      <c r="H81" s="14">
        <v>0.7</v>
      </c>
    </row>
    <row r="82" spans="2:8" ht="13">
      <c r="B82" s="2" t="s">
        <v>154</v>
      </c>
      <c r="C82" s="12"/>
      <c r="D82" s="2"/>
      <c r="E82" s="2"/>
      <c r="F82" s="14"/>
      <c r="G82" s="14">
        <v>137515.21</v>
      </c>
      <c r="H82" s="14">
        <v>99.23</v>
      </c>
    </row>
    <row r="83" spans="2:8" ht="13">
      <c r="B83" s="2" t="s">
        <v>155</v>
      </c>
      <c r="C83" s="12"/>
      <c r="D83" s="2"/>
      <c r="E83" s="2"/>
      <c r="F83" s="14"/>
      <c r="G83" s="14">
        <v>1067.162142999993</v>
      </c>
      <c r="H83" s="14">
        <v>0.76999999999999602</v>
      </c>
    </row>
    <row r="84" spans="2:8" ht="13">
      <c r="B84" s="2" t="s">
        <v>162</v>
      </c>
      <c r="C84" s="12"/>
      <c r="D84" s="2"/>
      <c r="E84" s="2"/>
      <c r="F84" s="14"/>
      <c r="G84" s="14">
        <v>138582.37214299999</v>
      </c>
      <c r="H84" s="14">
        <v>100</v>
      </c>
    </row>
    <row r="85" spans="2:8">
      <c r="B85" s="1" t="s">
        <v>163</v>
      </c>
    </row>
    <row r="86" spans="2:8" ht="13">
      <c r="B86" s="2" t="s">
        <v>164</v>
      </c>
    </row>
    <row r="87" spans="2:8" ht="13">
      <c r="B87" s="2" t="s">
        <v>165</v>
      </c>
      <c r="C87" s="11" t="s">
        <v>166</v>
      </c>
    </row>
    <row r="88" spans="2:8" ht="13">
      <c r="B88" s="2" t="s">
        <v>169</v>
      </c>
      <c r="C88" s="11" t="s">
        <v>168</v>
      </c>
    </row>
    <row r="89" spans="2:8" ht="13">
      <c r="B89" s="2" t="s">
        <v>170</v>
      </c>
      <c r="C89" s="11" t="s">
        <v>168</v>
      </c>
    </row>
    <row r="90" spans="2:8" ht="13">
      <c r="B90" s="2" t="s">
        <v>171</v>
      </c>
      <c r="C90" s="11" t="s">
        <v>172</v>
      </c>
    </row>
    <row r="91" spans="2:8" ht="13">
      <c r="B91" s="2" t="s">
        <v>1420</v>
      </c>
      <c r="C91" s="12"/>
    </row>
    <row r="92" spans="2:8" ht="13">
      <c r="B92" s="2" t="s">
        <v>1421</v>
      </c>
      <c r="C92" s="12"/>
    </row>
    <row r="93" spans="2:8" ht="13">
      <c r="B93" s="2" t="s">
        <v>1422</v>
      </c>
      <c r="C93" s="12"/>
    </row>
    <row r="94" spans="2:8" ht="13">
      <c r="B94" s="2" t="s">
        <v>1423</v>
      </c>
      <c r="C94" s="12"/>
    </row>
    <row r="95" spans="2:8" ht="13">
      <c r="B95" s="2" t="s">
        <v>1424</v>
      </c>
      <c r="C95" s="12"/>
    </row>
    <row r="96" spans="2:8" ht="13">
      <c r="B96" s="2" t="s">
        <v>1425</v>
      </c>
      <c r="C96" s="12"/>
    </row>
    <row r="97" spans="2:3" ht="13">
      <c r="B97" s="2" t="s">
        <v>1426</v>
      </c>
      <c r="C97" s="12"/>
    </row>
    <row r="98" spans="2:3" ht="13">
      <c r="B98" s="2" t="s">
        <v>1427</v>
      </c>
      <c r="C98" s="12"/>
    </row>
    <row r="99" spans="2:3" ht="13">
      <c r="B99" s="2" t="s">
        <v>3931</v>
      </c>
      <c r="C99" s="12"/>
    </row>
    <row r="100" spans="2:3">
      <c r="B100" s="1" t="s">
        <v>182</v>
      </c>
    </row>
    <row r="101" spans="2:3">
      <c r="B101" s="1" t="s">
        <v>411</v>
      </c>
    </row>
    <row r="104" spans="2:3" ht="14.5">
      <c r="B104" s="39" t="s">
        <v>412</v>
      </c>
      <c r="C104" s="41"/>
    </row>
    <row r="105" spans="2:3" ht="14.5">
      <c r="B105" s="39" t="s">
        <v>3982</v>
      </c>
      <c r="C105" s="42" t="s">
        <v>413</v>
      </c>
    </row>
    <row r="106" spans="2:3" ht="14.5">
      <c r="B106" s="16" t="s">
        <v>414</v>
      </c>
      <c r="C106" s="17">
        <v>1000</v>
      </c>
    </row>
    <row r="107" spans="2:3" ht="14.5">
      <c r="B107" s="16" t="s">
        <v>3983</v>
      </c>
      <c r="C107" s="17">
        <v>0</v>
      </c>
    </row>
    <row r="108" spans="2:3" ht="14.5">
      <c r="B108" s="16" t="s">
        <v>416</v>
      </c>
      <c r="C108" s="17">
        <v>0</v>
      </c>
    </row>
    <row r="109" spans="2:3" ht="14.5">
      <c r="B109" s="16" t="s">
        <v>417</v>
      </c>
      <c r="C109" s="17">
        <v>0</v>
      </c>
    </row>
    <row r="110" spans="2:3" ht="14.5">
      <c r="B110" s="16" t="s">
        <v>418</v>
      </c>
      <c r="C110" s="17">
        <v>0</v>
      </c>
    </row>
    <row r="111" spans="2:3" ht="14.5">
      <c r="B111" s="16" t="s">
        <v>419</v>
      </c>
      <c r="C111" s="17">
        <v>0</v>
      </c>
    </row>
    <row r="112" spans="2:3" ht="14.5">
      <c r="B112" s="39" t="s">
        <v>420</v>
      </c>
      <c r="C112" s="41">
        <v>1000</v>
      </c>
    </row>
    <row r="114" spans="2:7" ht="14.5">
      <c r="B114" s="16" t="s">
        <v>191</v>
      </c>
      <c r="C114" s="17"/>
      <c r="D114" s="16"/>
    </row>
    <row r="115" spans="2:7" ht="29">
      <c r="B115" s="19" t="s">
        <v>192</v>
      </c>
      <c r="C115" s="18" t="s">
        <v>193</v>
      </c>
      <c r="D115" s="19" t="s">
        <v>194</v>
      </c>
    </row>
    <row r="116" spans="2:7" ht="14.5">
      <c r="B116" s="16" t="s">
        <v>168</v>
      </c>
      <c r="C116" s="17" t="s">
        <v>168</v>
      </c>
      <c r="D116" s="16" t="s">
        <v>168</v>
      </c>
    </row>
    <row r="118" spans="2:7" ht="13">
      <c r="B118" s="20" t="s">
        <v>195</v>
      </c>
      <c r="C118" s="21">
        <v>46173</v>
      </c>
      <c r="D118" s="22"/>
      <c r="E118" s="23"/>
      <c r="F118" s="24"/>
    </row>
    <row r="119" spans="2:7" ht="13">
      <c r="B119" s="20" t="s">
        <v>196</v>
      </c>
      <c r="C119" s="25" t="s">
        <v>197</v>
      </c>
      <c r="D119" s="20" t="s">
        <v>198</v>
      </c>
      <c r="E119" s="26" t="s">
        <v>199</v>
      </c>
      <c r="F119" s="27" t="s">
        <v>200</v>
      </c>
      <c r="G119" s="14"/>
    </row>
    <row r="120" spans="2:7">
      <c r="B120" s="28" t="s">
        <v>168</v>
      </c>
      <c r="C120" s="29" t="s">
        <v>168</v>
      </c>
      <c r="D120" s="28" t="s">
        <v>168</v>
      </c>
      <c r="E120" s="30" t="s">
        <v>168</v>
      </c>
      <c r="F120" s="31" t="s">
        <v>168</v>
      </c>
    </row>
    <row r="123" spans="2:7" ht="13">
      <c r="B123" s="2" t="s">
        <v>201</v>
      </c>
    </row>
    <row r="124" spans="2:7" ht="13">
      <c r="B124" s="2"/>
    </row>
    <row r="125" spans="2:7" ht="13">
      <c r="B125" s="2" t="s">
        <v>202</v>
      </c>
    </row>
    <row r="126" spans="2:7" ht="13">
      <c r="B126" s="20" t="s">
        <v>203</v>
      </c>
      <c r="C126" s="25" t="s">
        <v>204</v>
      </c>
      <c r="D126" s="2"/>
    </row>
    <row r="127" spans="2:7">
      <c r="B127" s="22" t="s">
        <v>168</v>
      </c>
      <c r="C127" s="32" t="s">
        <v>168</v>
      </c>
    </row>
    <row r="129" spans="2:7" ht="13">
      <c r="B129" s="20" t="s">
        <v>205</v>
      </c>
      <c r="C129" s="25" t="s">
        <v>204</v>
      </c>
    </row>
    <row r="130" spans="2:7">
      <c r="B130" s="22" t="s">
        <v>168</v>
      </c>
      <c r="C130" s="32" t="s">
        <v>168</v>
      </c>
    </row>
    <row r="132" spans="2:7" ht="13">
      <c r="B132" s="20" t="s">
        <v>206</v>
      </c>
      <c r="C132" s="25" t="s">
        <v>207</v>
      </c>
    </row>
    <row r="133" spans="2:7">
      <c r="B133" s="22" t="s">
        <v>168</v>
      </c>
      <c r="C133" s="32" t="s">
        <v>168</v>
      </c>
    </row>
    <row r="135" spans="2:7" ht="13">
      <c r="B135" s="26" t="s">
        <v>208</v>
      </c>
      <c r="C135" s="25" t="s">
        <v>207</v>
      </c>
    </row>
    <row r="136" spans="2:7">
      <c r="B136" s="23" t="s">
        <v>168</v>
      </c>
      <c r="C136" s="32" t="s">
        <v>168</v>
      </c>
    </row>
    <row r="138" spans="2:7" ht="13">
      <c r="B138" s="20" t="s">
        <v>209</v>
      </c>
      <c r="C138" s="25" t="s">
        <v>168</v>
      </c>
    </row>
    <row r="140" spans="2:7" ht="13">
      <c r="B140" s="20" t="s">
        <v>210</v>
      </c>
      <c r="C140" s="21">
        <v>46173</v>
      </c>
      <c r="D140" s="22"/>
      <c r="E140" s="23"/>
      <c r="F140" s="24"/>
    </row>
    <row r="141" spans="2:7" ht="13">
      <c r="B141" s="20" t="s">
        <v>196</v>
      </c>
      <c r="C141" s="25" t="s">
        <v>197</v>
      </c>
      <c r="D141" s="20" t="s">
        <v>198</v>
      </c>
      <c r="E141" s="26" t="s">
        <v>199</v>
      </c>
      <c r="F141" s="27" t="s">
        <v>200</v>
      </c>
      <c r="G141" s="14"/>
    </row>
    <row r="142" spans="2:7">
      <c r="B142" s="28" t="s">
        <v>168</v>
      </c>
      <c r="C142" s="29" t="s">
        <v>168</v>
      </c>
      <c r="D142" s="28" t="s">
        <v>168</v>
      </c>
      <c r="E142" s="30" t="s">
        <v>168</v>
      </c>
      <c r="F142" s="31" t="s">
        <v>168</v>
      </c>
    </row>
    <row r="143" spans="2:7" ht="13">
      <c r="B143" s="2" t="s">
        <v>201</v>
      </c>
    </row>
    <row r="144" spans="2:7" ht="13">
      <c r="B144" s="2"/>
    </row>
    <row r="145" spans="2:4" ht="13">
      <c r="B145" s="2" t="s">
        <v>202</v>
      </c>
    </row>
    <row r="146" spans="2:4" ht="13">
      <c r="B146" s="20" t="s">
        <v>203</v>
      </c>
      <c r="C146" s="25" t="s">
        <v>204</v>
      </c>
      <c r="D146" s="2"/>
    </row>
    <row r="147" spans="2:4">
      <c r="B147" s="22" t="s">
        <v>168</v>
      </c>
      <c r="C147" s="32" t="s">
        <v>168</v>
      </c>
    </row>
    <row r="149" spans="2:4" ht="13">
      <c r="B149" s="20" t="s">
        <v>205</v>
      </c>
      <c r="C149" s="25" t="s">
        <v>204</v>
      </c>
    </row>
    <row r="150" spans="2:4">
      <c r="B150" s="22" t="s">
        <v>168</v>
      </c>
      <c r="C150" s="32" t="s">
        <v>168</v>
      </c>
    </row>
    <row r="152" spans="2:4" ht="13">
      <c r="B152" s="20" t="s">
        <v>206</v>
      </c>
      <c r="C152" s="25" t="s">
        <v>207</v>
      </c>
    </row>
    <row r="153" spans="2:4">
      <c r="B153" s="22" t="s">
        <v>168</v>
      </c>
      <c r="C153" s="32" t="s">
        <v>168</v>
      </c>
    </row>
    <row r="155" spans="2:4" ht="13">
      <c r="B155" s="26" t="s">
        <v>208</v>
      </c>
      <c r="C155" s="25" t="s">
        <v>207</v>
      </c>
    </row>
    <row r="156" spans="2:4">
      <c r="B156" s="23" t="s">
        <v>168</v>
      </c>
      <c r="C156" s="32" t="s">
        <v>168</v>
      </c>
    </row>
    <row r="158" spans="2:4" ht="13">
      <c r="B158" s="20" t="s">
        <v>209</v>
      </c>
      <c r="C158" s="25" t="s">
        <v>168</v>
      </c>
    </row>
    <row r="161" spans="2:80" ht="13">
      <c r="B161" s="2" t="s">
        <v>211</v>
      </c>
    </row>
    <row r="163" spans="2:80" ht="13">
      <c r="B163" s="20" t="s">
        <v>196</v>
      </c>
      <c r="C163" s="25" t="s">
        <v>212</v>
      </c>
      <c r="D163" s="20" t="s">
        <v>213</v>
      </c>
      <c r="E163" s="20" t="s">
        <v>214</v>
      </c>
      <c r="F163" s="14"/>
    </row>
    <row r="164" spans="2:80">
      <c r="B164" s="22" t="s">
        <v>168</v>
      </c>
      <c r="C164" s="32" t="s">
        <v>168</v>
      </c>
      <c r="D164" s="22" t="s">
        <v>168</v>
      </c>
      <c r="E164" s="22" t="s">
        <v>168</v>
      </c>
    </row>
    <row r="167" spans="2:80" ht="13">
      <c r="B167" s="2" t="s">
        <v>215</v>
      </c>
      <c r="C167" s="12" t="s">
        <v>168</v>
      </c>
      <c r="D167" s="2"/>
      <c r="E167" s="2"/>
      <c r="F167" s="14"/>
      <c r="G167" s="14"/>
      <c r="H167" s="14"/>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row>
    <row r="169" spans="2:80" ht="13">
      <c r="B169" s="2" t="s">
        <v>216</v>
      </c>
    </row>
    <row r="171" spans="2:80" ht="13">
      <c r="B171" s="20" t="s">
        <v>217</v>
      </c>
      <c r="C171" s="25" t="s">
        <v>204</v>
      </c>
      <c r="D171" s="2"/>
    </row>
    <row r="172" spans="2:80">
      <c r="B172" s="22" t="s">
        <v>168</v>
      </c>
      <c r="C172" s="32" t="s">
        <v>168</v>
      </c>
    </row>
    <row r="175" spans="2:80" ht="13">
      <c r="B175" s="20" t="s">
        <v>218</v>
      </c>
      <c r="C175" s="25" t="s">
        <v>219</v>
      </c>
      <c r="D175" s="2"/>
    </row>
    <row r="176" spans="2:80">
      <c r="B176" s="22" t="s">
        <v>168</v>
      </c>
      <c r="C176" s="32" t="s">
        <v>168</v>
      </c>
    </row>
    <row r="179" spans="2:80" ht="13">
      <c r="B179" s="2" t="s">
        <v>220</v>
      </c>
    </row>
    <row r="182" spans="2:80" ht="13">
      <c r="B182" s="2" t="s">
        <v>221</v>
      </c>
    </row>
    <row r="184" spans="2:80" ht="13">
      <c r="B184" s="20" t="s">
        <v>196</v>
      </c>
      <c r="C184" s="25" t="s">
        <v>222</v>
      </c>
      <c r="D184" s="20" t="s">
        <v>212</v>
      </c>
      <c r="E184" s="20" t="s">
        <v>213</v>
      </c>
      <c r="F184" s="27" t="s">
        <v>214</v>
      </c>
      <c r="G184" s="14"/>
    </row>
    <row r="185" spans="2:80">
      <c r="B185" s="22" t="s">
        <v>168</v>
      </c>
      <c r="C185" s="32" t="s">
        <v>168</v>
      </c>
      <c r="D185" s="22" t="s">
        <v>168</v>
      </c>
      <c r="E185" s="22" t="s">
        <v>168</v>
      </c>
      <c r="F185" s="33" t="s">
        <v>168</v>
      </c>
    </row>
    <row r="188" spans="2:80" ht="13">
      <c r="B188" s="2" t="s">
        <v>215</v>
      </c>
      <c r="C188" s="12" t="s">
        <v>168</v>
      </c>
      <c r="D188" s="2"/>
      <c r="E188" s="2"/>
      <c r="F188" s="14"/>
      <c r="G188" s="14"/>
      <c r="H188" s="14"/>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row>
    <row r="190" spans="2:80" ht="13">
      <c r="B190" s="2" t="s">
        <v>216</v>
      </c>
    </row>
    <row r="192" spans="2:80" ht="13">
      <c r="B192" s="20" t="s">
        <v>217</v>
      </c>
      <c r="C192" s="25" t="s">
        <v>204</v>
      </c>
      <c r="D192" s="2"/>
    </row>
    <row r="193" spans="2:7">
      <c r="B193" s="22" t="s">
        <v>168</v>
      </c>
      <c r="C193" s="32" t="s">
        <v>168</v>
      </c>
    </row>
    <row r="196" spans="2:7" ht="13">
      <c r="B196" s="20" t="s">
        <v>218</v>
      </c>
      <c r="C196" s="25" t="s">
        <v>219</v>
      </c>
      <c r="D196" s="2"/>
    </row>
    <row r="197" spans="2:7">
      <c r="B197" s="22" t="s">
        <v>168</v>
      </c>
      <c r="C197" s="32" t="s">
        <v>168</v>
      </c>
    </row>
    <row r="200" spans="2:7" ht="13">
      <c r="B200" s="2" t="s">
        <v>220</v>
      </c>
    </row>
    <row r="203" spans="2:7" ht="13">
      <c r="B203" s="2" t="s">
        <v>223</v>
      </c>
    </row>
    <row r="204" spans="2:7" ht="13">
      <c r="B204" s="20" t="s">
        <v>196</v>
      </c>
      <c r="C204" s="25" t="s">
        <v>224</v>
      </c>
      <c r="D204" s="20" t="s">
        <v>225</v>
      </c>
      <c r="E204" s="20" t="s">
        <v>226</v>
      </c>
      <c r="F204" s="27" t="s">
        <v>227</v>
      </c>
      <c r="G204" s="14"/>
    </row>
    <row r="205" spans="2:7">
      <c r="B205" s="22" t="s">
        <v>168</v>
      </c>
      <c r="C205" s="32" t="s">
        <v>168</v>
      </c>
      <c r="D205" s="22" t="s">
        <v>168</v>
      </c>
      <c r="E205" s="22" t="s">
        <v>168</v>
      </c>
      <c r="F205" s="33" t="s">
        <v>168</v>
      </c>
    </row>
    <row r="206" spans="2:7">
      <c r="B206" s="1" t="s">
        <v>2576</v>
      </c>
    </row>
  </sheetData>
  <mergeCells count="3">
    <mergeCell ref="B1:E1"/>
    <mergeCell ref="C3:C7"/>
    <mergeCell ref="D3:D7"/>
  </mergeCells>
  <hyperlinks>
    <hyperlink ref="A1" location="Index!A1" display="Index" xr:uid="{71F43517-F12B-4CA4-8CAD-1EE74420368F}"/>
  </hyperlink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F4ED1-FA32-4477-A847-6BC2162FEAA6}">
  <sheetPr codeName="Sheet101"/>
  <dimension ref="A1:CB181"/>
  <sheetViews>
    <sheetView workbookViewId="0"/>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67</v>
      </c>
      <c r="C1" s="276"/>
      <c r="D1" s="276"/>
      <c r="E1" s="276"/>
    </row>
    <row r="3" spans="1:9" ht="14.5">
      <c r="B3" s="5" t="s">
        <v>1428</v>
      </c>
      <c r="C3" s="277"/>
      <c r="D3" s="278"/>
      <c r="E3" s="6"/>
    </row>
    <row r="4" spans="1:9" ht="14.5">
      <c r="B4" s="7" t="s">
        <v>1429</v>
      </c>
      <c r="C4" s="277"/>
      <c r="D4" s="278"/>
      <c r="E4" s="6"/>
    </row>
    <row r="5" spans="1:9" ht="14.5">
      <c r="B5" s="7" t="s">
        <v>140</v>
      </c>
      <c r="C5" s="277"/>
      <c r="D5" s="278"/>
      <c r="E5" s="6"/>
    </row>
    <row r="6" spans="1:9" ht="14.5">
      <c r="B6" s="7" t="s">
        <v>141</v>
      </c>
      <c r="C6" s="277"/>
      <c r="D6" s="278"/>
      <c r="E6" s="6"/>
    </row>
    <row r="7" spans="1:9" ht="29">
      <c r="B7" s="7" t="s">
        <v>1430</v>
      </c>
      <c r="C7" s="277"/>
      <c r="D7" s="278"/>
      <c r="E7" s="6"/>
    </row>
    <row r="8" spans="1:9" ht="29">
      <c r="B8" s="7" t="s">
        <v>143</v>
      </c>
      <c r="C8" s="8" t="s">
        <v>144</v>
      </c>
      <c r="D8" s="8" t="s">
        <v>145</v>
      </c>
      <c r="E8" s="6"/>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2828</v>
      </c>
      <c r="C15" s="11" t="s">
        <v>151</v>
      </c>
      <c r="D15" s="1" t="s">
        <v>456</v>
      </c>
      <c r="E15" s="1" t="s">
        <v>457</v>
      </c>
      <c r="F15" s="4">
        <v>8280000</v>
      </c>
      <c r="G15" s="4">
        <v>20748.02</v>
      </c>
      <c r="H15" s="4">
        <v>8.0299999999999994</v>
      </c>
    </row>
    <row r="16" spans="1:9">
      <c r="B16" s="1" t="s">
        <v>2816</v>
      </c>
      <c r="C16" s="11" t="s">
        <v>151</v>
      </c>
      <c r="D16" s="1" t="s">
        <v>458</v>
      </c>
      <c r="E16" s="1" t="s">
        <v>624</v>
      </c>
      <c r="F16" s="4">
        <v>477000</v>
      </c>
      <c r="G16" s="4">
        <v>19437.27</v>
      </c>
      <c r="H16" s="4">
        <v>7.53</v>
      </c>
    </row>
    <row r="17" spans="2:8">
      <c r="B17" s="1" t="s">
        <v>2811</v>
      </c>
      <c r="C17" s="11" t="s">
        <v>151</v>
      </c>
      <c r="D17" s="1" t="s">
        <v>495</v>
      </c>
      <c r="E17" s="1" t="s">
        <v>626</v>
      </c>
      <c r="F17" s="4">
        <v>1143000</v>
      </c>
      <c r="G17" s="4">
        <v>16247.75</v>
      </c>
      <c r="H17" s="4">
        <v>6.29</v>
      </c>
    </row>
    <row r="18" spans="2:8">
      <c r="B18" s="1" t="s">
        <v>2795</v>
      </c>
      <c r="C18" s="11" t="s">
        <v>151</v>
      </c>
      <c r="D18" s="1" t="s">
        <v>450</v>
      </c>
      <c r="E18" s="1" t="s">
        <v>636</v>
      </c>
      <c r="F18" s="4">
        <v>2619000</v>
      </c>
      <c r="G18" s="4">
        <v>13828.32</v>
      </c>
      <c r="H18" s="4">
        <v>5.35</v>
      </c>
    </row>
    <row r="19" spans="2:8">
      <c r="B19" s="1" t="s">
        <v>2820</v>
      </c>
      <c r="C19" s="11" t="s">
        <v>151</v>
      </c>
      <c r="D19" s="1" t="s">
        <v>450</v>
      </c>
      <c r="E19" s="1" t="s">
        <v>451</v>
      </c>
      <c r="F19" s="4">
        <v>373358</v>
      </c>
      <c r="G19" s="4">
        <v>13136.97</v>
      </c>
      <c r="H19" s="4">
        <v>5.09</v>
      </c>
    </row>
    <row r="20" spans="2:8">
      <c r="B20" s="1" t="s">
        <v>2819</v>
      </c>
      <c r="C20" s="11" t="s">
        <v>151</v>
      </c>
      <c r="D20" s="1" t="s">
        <v>564</v>
      </c>
      <c r="E20" s="1" t="s">
        <v>622</v>
      </c>
      <c r="F20" s="4">
        <v>1053533</v>
      </c>
      <c r="G20" s="4">
        <v>12414.83</v>
      </c>
      <c r="H20" s="4">
        <v>4.8099999999999996</v>
      </c>
    </row>
    <row r="21" spans="2:8">
      <c r="B21" s="1" t="s">
        <v>2831</v>
      </c>
      <c r="C21" s="11" t="s">
        <v>151</v>
      </c>
      <c r="D21" s="1" t="s">
        <v>440</v>
      </c>
      <c r="E21" s="1" t="s">
        <v>614</v>
      </c>
      <c r="F21" s="4">
        <v>252000</v>
      </c>
      <c r="G21" s="4">
        <v>10448.17</v>
      </c>
      <c r="H21" s="4">
        <v>4.05</v>
      </c>
    </row>
    <row r="22" spans="2:8">
      <c r="B22" s="1" t="s">
        <v>3244</v>
      </c>
      <c r="C22" s="11" t="s">
        <v>151</v>
      </c>
      <c r="D22" s="1" t="s">
        <v>450</v>
      </c>
      <c r="E22" s="1" t="s">
        <v>932</v>
      </c>
      <c r="F22" s="4">
        <v>675000</v>
      </c>
      <c r="G22" s="4">
        <v>8572.5</v>
      </c>
      <c r="H22" s="4">
        <v>3.32</v>
      </c>
    </row>
    <row r="23" spans="2:8">
      <c r="B23" s="1" t="s">
        <v>494</v>
      </c>
      <c r="C23" s="11" t="s">
        <v>151</v>
      </c>
      <c r="D23" s="1" t="s">
        <v>495</v>
      </c>
      <c r="E23" s="1" t="s">
        <v>496</v>
      </c>
      <c r="F23" s="4">
        <v>1305000</v>
      </c>
      <c r="G23" s="4">
        <v>8483.15</v>
      </c>
      <c r="H23" s="4">
        <v>3.28</v>
      </c>
    </row>
    <row r="24" spans="2:8">
      <c r="B24" s="1" t="s">
        <v>2825</v>
      </c>
      <c r="C24" s="11" t="s">
        <v>151</v>
      </c>
      <c r="D24" s="1" t="s">
        <v>448</v>
      </c>
      <c r="E24" s="1" t="s">
        <v>449</v>
      </c>
      <c r="F24" s="4">
        <v>2907000</v>
      </c>
      <c r="G24" s="4">
        <v>8340.18</v>
      </c>
      <c r="H24" s="4">
        <v>3.23</v>
      </c>
    </row>
    <row r="25" spans="2:8">
      <c r="B25" s="1" t="s">
        <v>3359</v>
      </c>
      <c r="C25" s="11" t="s">
        <v>151</v>
      </c>
      <c r="D25" s="1" t="s">
        <v>456</v>
      </c>
      <c r="E25" s="1" t="s">
        <v>1201</v>
      </c>
      <c r="F25" s="4">
        <v>189000</v>
      </c>
      <c r="G25" s="4">
        <v>7983.36</v>
      </c>
      <c r="H25" s="4">
        <v>3.09</v>
      </c>
    </row>
    <row r="26" spans="2:8">
      <c r="B26" s="1" t="s">
        <v>3037</v>
      </c>
      <c r="C26" s="11" t="s">
        <v>151</v>
      </c>
      <c r="D26" s="1" t="s">
        <v>456</v>
      </c>
      <c r="E26" s="1" t="s">
        <v>482</v>
      </c>
      <c r="F26" s="4">
        <v>459888</v>
      </c>
      <c r="G26" s="4">
        <v>7979.98</v>
      </c>
      <c r="H26" s="4">
        <v>3.09</v>
      </c>
    </row>
    <row r="27" spans="2:8">
      <c r="B27" s="1" t="s">
        <v>3177</v>
      </c>
      <c r="C27" s="11" t="s">
        <v>151</v>
      </c>
      <c r="D27" s="1" t="s">
        <v>446</v>
      </c>
      <c r="E27" s="1" t="s">
        <v>804</v>
      </c>
      <c r="F27" s="4">
        <v>72000</v>
      </c>
      <c r="G27" s="4">
        <v>7531.2</v>
      </c>
      <c r="H27" s="4">
        <v>2.92</v>
      </c>
    </row>
    <row r="28" spans="2:8">
      <c r="B28" s="1" t="s">
        <v>2826</v>
      </c>
      <c r="C28" s="11" t="s">
        <v>151</v>
      </c>
      <c r="D28" s="1" t="s">
        <v>440</v>
      </c>
      <c r="E28" s="1" t="s">
        <v>616</v>
      </c>
      <c r="F28" s="4">
        <v>252000</v>
      </c>
      <c r="G28" s="4">
        <v>7445.34</v>
      </c>
      <c r="H28" s="4">
        <v>2.88</v>
      </c>
    </row>
    <row r="29" spans="2:8">
      <c r="B29" s="1" t="s">
        <v>2823</v>
      </c>
      <c r="C29" s="11" t="s">
        <v>151</v>
      </c>
      <c r="D29" s="1" t="s">
        <v>585</v>
      </c>
      <c r="E29" s="1" t="s">
        <v>627</v>
      </c>
      <c r="F29" s="4">
        <v>329070</v>
      </c>
      <c r="G29" s="4">
        <v>7190.51</v>
      </c>
      <c r="H29" s="4">
        <v>2.78</v>
      </c>
    </row>
    <row r="30" spans="2:8">
      <c r="B30" s="1" t="s">
        <v>3190</v>
      </c>
      <c r="C30" s="11" t="s">
        <v>151</v>
      </c>
      <c r="D30" s="1" t="s">
        <v>446</v>
      </c>
      <c r="E30" s="1" t="s">
        <v>817</v>
      </c>
      <c r="F30" s="4">
        <v>720000</v>
      </c>
      <c r="G30" s="4">
        <v>6941.52</v>
      </c>
      <c r="H30" s="4">
        <v>2.69</v>
      </c>
    </row>
    <row r="31" spans="2:8">
      <c r="B31" s="1" t="s">
        <v>3128</v>
      </c>
      <c r="C31" s="11" t="s">
        <v>151</v>
      </c>
      <c r="D31" s="1" t="s">
        <v>435</v>
      </c>
      <c r="E31" s="1" t="s">
        <v>733</v>
      </c>
      <c r="F31" s="4">
        <v>360000</v>
      </c>
      <c r="G31" s="4">
        <v>6584.4</v>
      </c>
      <c r="H31" s="4">
        <v>2.5499999999999998</v>
      </c>
    </row>
    <row r="32" spans="2:8">
      <c r="B32" s="1" t="s">
        <v>2797</v>
      </c>
      <c r="C32" s="11" t="s">
        <v>151</v>
      </c>
      <c r="D32" s="1" t="s">
        <v>559</v>
      </c>
      <c r="E32" s="1" t="s">
        <v>637</v>
      </c>
      <c r="F32" s="4">
        <v>72000</v>
      </c>
      <c r="G32" s="4">
        <v>5887.08</v>
      </c>
      <c r="H32" s="4">
        <v>2.2799999999999998</v>
      </c>
    </row>
    <row r="33" spans="2:8">
      <c r="B33" s="1" t="s">
        <v>1038</v>
      </c>
      <c r="C33" s="11" t="s">
        <v>151</v>
      </c>
      <c r="D33" s="1" t="s">
        <v>458</v>
      </c>
      <c r="E33" s="1" t="s">
        <v>1039</v>
      </c>
      <c r="F33" s="4">
        <v>381000</v>
      </c>
      <c r="G33" s="4">
        <v>5806.06</v>
      </c>
      <c r="H33" s="4">
        <v>2.25</v>
      </c>
    </row>
    <row r="34" spans="2:8">
      <c r="B34" s="1" t="s">
        <v>3032</v>
      </c>
      <c r="C34" s="11" t="s">
        <v>151</v>
      </c>
      <c r="D34" s="1" t="s">
        <v>440</v>
      </c>
      <c r="E34" s="1" t="s">
        <v>472</v>
      </c>
      <c r="F34" s="4">
        <v>198000</v>
      </c>
      <c r="G34" s="4">
        <v>5295.11</v>
      </c>
      <c r="H34" s="4">
        <v>2.0499999999999998</v>
      </c>
    </row>
    <row r="35" spans="2:8">
      <c r="B35" s="1" t="s">
        <v>2817</v>
      </c>
      <c r="C35" s="11" t="s">
        <v>151</v>
      </c>
      <c r="D35" s="1" t="s">
        <v>458</v>
      </c>
      <c r="E35" s="1" t="s">
        <v>459</v>
      </c>
      <c r="F35" s="4">
        <v>45000</v>
      </c>
      <c r="G35" s="4">
        <v>5185.8</v>
      </c>
      <c r="H35" s="4">
        <v>2.0099999999999998</v>
      </c>
    </row>
    <row r="36" spans="2:8">
      <c r="B36" s="1" t="s">
        <v>2804</v>
      </c>
      <c r="C36" s="11" t="s">
        <v>151</v>
      </c>
      <c r="D36" s="1" t="s">
        <v>458</v>
      </c>
      <c r="E36" s="1" t="s">
        <v>639</v>
      </c>
      <c r="F36" s="4">
        <v>456797</v>
      </c>
      <c r="G36" s="4">
        <v>4678.97</v>
      </c>
      <c r="H36" s="4">
        <v>1.81</v>
      </c>
    </row>
    <row r="37" spans="2:8">
      <c r="B37" s="1" t="s">
        <v>3424</v>
      </c>
      <c r="C37" s="11" t="s">
        <v>151</v>
      </c>
      <c r="D37" s="1" t="s">
        <v>458</v>
      </c>
      <c r="E37" s="1" t="s">
        <v>1431</v>
      </c>
      <c r="F37" s="4">
        <v>74700</v>
      </c>
      <c r="G37" s="4">
        <v>4156.68</v>
      </c>
      <c r="H37" s="4">
        <v>1.61</v>
      </c>
    </row>
    <row r="38" spans="2:8">
      <c r="B38" s="1" t="s">
        <v>3045</v>
      </c>
      <c r="C38" s="11" t="s">
        <v>151</v>
      </c>
      <c r="D38" s="1" t="s">
        <v>458</v>
      </c>
      <c r="E38" s="1" t="s">
        <v>501</v>
      </c>
      <c r="F38" s="4">
        <v>1036288</v>
      </c>
      <c r="G38" s="4">
        <v>3903.18</v>
      </c>
      <c r="H38" s="4">
        <v>1.51</v>
      </c>
    </row>
    <row r="39" spans="2:8">
      <c r="B39" s="1" t="s">
        <v>3425</v>
      </c>
      <c r="C39" s="11" t="s">
        <v>151</v>
      </c>
      <c r="D39" s="1" t="s">
        <v>928</v>
      </c>
      <c r="E39" s="1" t="s">
        <v>1432</v>
      </c>
      <c r="F39" s="4">
        <v>900000</v>
      </c>
      <c r="G39" s="4">
        <v>3657.6</v>
      </c>
      <c r="H39" s="4">
        <v>1.42</v>
      </c>
    </row>
    <row r="40" spans="2:8">
      <c r="B40" s="1" t="s">
        <v>3419</v>
      </c>
      <c r="C40" s="11" t="s">
        <v>151</v>
      </c>
      <c r="D40" s="1" t="s">
        <v>928</v>
      </c>
      <c r="E40" s="1" t="s">
        <v>1395</v>
      </c>
      <c r="F40" s="4">
        <v>45000</v>
      </c>
      <c r="G40" s="4">
        <v>3607.43</v>
      </c>
      <c r="H40" s="4">
        <v>1.4</v>
      </c>
    </row>
    <row r="41" spans="2:8">
      <c r="B41" s="1" t="s">
        <v>2806</v>
      </c>
      <c r="C41" s="11" t="s">
        <v>151</v>
      </c>
      <c r="D41" s="1" t="s">
        <v>440</v>
      </c>
      <c r="E41" s="1" t="s">
        <v>632</v>
      </c>
      <c r="F41" s="4">
        <v>1818000</v>
      </c>
      <c r="G41" s="4">
        <v>3361.3</v>
      </c>
      <c r="H41" s="4">
        <v>1.3</v>
      </c>
    </row>
    <row r="42" spans="2:8">
      <c r="B42" s="1" t="s">
        <v>3234</v>
      </c>
      <c r="C42" s="11" t="s">
        <v>151</v>
      </c>
      <c r="D42" s="1" t="s">
        <v>456</v>
      </c>
      <c r="E42" s="1" t="s">
        <v>919</v>
      </c>
      <c r="F42" s="4">
        <v>72000</v>
      </c>
      <c r="G42" s="4">
        <v>2919.24</v>
      </c>
      <c r="H42" s="4">
        <v>1.1299999999999999</v>
      </c>
    </row>
    <row r="43" spans="2:8">
      <c r="B43" s="1" t="s">
        <v>3253</v>
      </c>
      <c r="C43" s="11" t="s">
        <v>151</v>
      </c>
      <c r="D43" s="1" t="s">
        <v>559</v>
      </c>
      <c r="E43" s="1" t="s">
        <v>958</v>
      </c>
      <c r="F43" s="4">
        <v>180000</v>
      </c>
      <c r="G43" s="4">
        <v>2893.32</v>
      </c>
      <c r="H43" s="4">
        <v>1.1200000000000001</v>
      </c>
    </row>
    <row r="44" spans="2:8">
      <c r="B44" s="1" t="s">
        <v>3305</v>
      </c>
      <c r="C44" s="11" t="s">
        <v>151</v>
      </c>
      <c r="D44" s="1" t="s">
        <v>564</v>
      </c>
      <c r="E44" s="1" t="s">
        <v>1052</v>
      </c>
      <c r="F44" s="4">
        <v>1422022</v>
      </c>
      <c r="G44" s="4">
        <v>2734.55</v>
      </c>
      <c r="H44" s="4">
        <v>1.06</v>
      </c>
    </row>
    <row r="45" spans="2:8">
      <c r="B45" s="1" t="s">
        <v>3426</v>
      </c>
      <c r="C45" s="11" t="s">
        <v>151</v>
      </c>
      <c r="D45" s="1" t="s">
        <v>458</v>
      </c>
      <c r="E45" s="1" t="s">
        <v>1433</v>
      </c>
      <c r="F45" s="4">
        <v>111615</v>
      </c>
      <c r="G45" s="4">
        <v>2658.11</v>
      </c>
      <c r="H45" s="4">
        <v>1.03</v>
      </c>
    </row>
    <row r="46" spans="2:8">
      <c r="B46" s="1" t="s">
        <v>3097</v>
      </c>
      <c r="C46" s="11" t="s">
        <v>151</v>
      </c>
      <c r="D46" s="1" t="s">
        <v>466</v>
      </c>
      <c r="E46" s="1" t="s">
        <v>651</v>
      </c>
      <c r="F46" s="4">
        <v>462000</v>
      </c>
      <c r="G46" s="4">
        <v>2596.9</v>
      </c>
      <c r="H46" s="4">
        <v>1.01</v>
      </c>
    </row>
    <row r="47" spans="2:8">
      <c r="B47" s="1" t="s">
        <v>3176</v>
      </c>
      <c r="C47" s="11" t="s">
        <v>151</v>
      </c>
      <c r="D47" s="1" t="s">
        <v>446</v>
      </c>
      <c r="E47" s="1" t="s">
        <v>803</v>
      </c>
      <c r="F47" s="4">
        <v>81000</v>
      </c>
      <c r="G47" s="4">
        <v>2466.94</v>
      </c>
      <c r="H47" s="4">
        <v>0.96</v>
      </c>
    </row>
    <row r="48" spans="2:8">
      <c r="B48" s="1" t="s">
        <v>2793</v>
      </c>
      <c r="C48" s="11" t="s">
        <v>151</v>
      </c>
      <c r="D48" s="1" t="s">
        <v>446</v>
      </c>
      <c r="E48" s="1" t="s">
        <v>640</v>
      </c>
      <c r="F48" s="4">
        <v>18000</v>
      </c>
      <c r="G48" s="4">
        <v>2362.86</v>
      </c>
      <c r="H48" s="4">
        <v>0.91</v>
      </c>
    </row>
    <row r="49" spans="2:8">
      <c r="B49" s="1" t="s">
        <v>3209</v>
      </c>
      <c r="C49" s="11" t="s">
        <v>151</v>
      </c>
      <c r="D49" s="1" t="s">
        <v>458</v>
      </c>
      <c r="E49" s="1" t="s">
        <v>842</v>
      </c>
      <c r="F49" s="4">
        <v>393000</v>
      </c>
      <c r="G49" s="4">
        <v>1896.42</v>
      </c>
      <c r="H49" s="4">
        <v>0.73</v>
      </c>
    </row>
    <row r="50" spans="2:8">
      <c r="B50" s="1" t="s">
        <v>3309</v>
      </c>
      <c r="C50" s="11" t="s">
        <v>151</v>
      </c>
      <c r="D50" s="1" t="s">
        <v>466</v>
      </c>
      <c r="E50" s="1" t="s">
        <v>1058</v>
      </c>
      <c r="F50" s="4">
        <v>65000</v>
      </c>
      <c r="G50" s="4">
        <v>1769.69</v>
      </c>
      <c r="H50" s="4">
        <v>0.69</v>
      </c>
    </row>
    <row r="51" spans="2:8" ht="13">
      <c r="B51" s="2" t="s">
        <v>161</v>
      </c>
      <c r="C51" s="12"/>
      <c r="D51" s="2"/>
      <c r="E51" s="2"/>
      <c r="F51" s="14"/>
      <c r="G51" s="14">
        <f>SUM(G12:G50)</f>
        <v>251150.7099999999</v>
      </c>
      <c r="H51" s="14">
        <f>SUM(H12:H50)</f>
        <v>97.26</v>
      </c>
    </row>
    <row r="52" spans="2:8" ht="13">
      <c r="B52" s="2" t="s">
        <v>244</v>
      </c>
      <c r="C52" s="12"/>
      <c r="D52" s="2"/>
      <c r="E52" s="2"/>
      <c r="F52" s="14"/>
      <c r="G52" s="14">
        <v>347.85</v>
      </c>
      <c r="H52" s="14">
        <v>0.13</v>
      </c>
    </row>
    <row r="53" spans="2:8" ht="13">
      <c r="B53" s="2" t="s">
        <v>154</v>
      </c>
      <c r="C53" s="12"/>
      <c r="D53" s="2"/>
      <c r="E53" s="2"/>
      <c r="F53" s="14"/>
      <c r="G53" s="14">
        <v>251498.56</v>
      </c>
      <c r="H53" s="14">
        <v>97.39</v>
      </c>
    </row>
    <row r="54" spans="2:8" ht="13">
      <c r="B54" s="2" t="s">
        <v>155</v>
      </c>
      <c r="C54" s="12"/>
      <c r="D54" s="2"/>
      <c r="E54" s="2"/>
      <c r="F54" s="14"/>
      <c r="G54" s="14">
        <v>6795.8756740000154</v>
      </c>
      <c r="H54" s="14">
        <v>2.6099999999999994</v>
      </c>
    </row>
    <row r="55" spans="2:8" ht="13">
      <c r="B55" s="2" t="s">
        <v>162</v>
      </c>
      <c r="C55" s="12"/>
      <c r="D55" s="2"/>
      <c r="E55" s="2"/>
      <c r="F55" s="14"/>
      <c r="G55" s="14">
        <v>258294.43567400001</v>
      </c>
      <c r="H55" s="14">
        <v>100</v>
      </c>
    </row>
    <row r="56" spans="2:8">
      <c r="B56" s="1" t="s">
        <v>163</v>
      </c>
    </row>
    <row r="57" spans="2:8" ht="13">
      <c r="B57" s="2" t="s">
        <v>164</v>
      </c>
    </row>
    <row r="58" spans="2:8" ht="13">
      <c r="B58" s="2" t="s">
        <v>165</v>
      </c>
      <c r="C58" s="11" t="s">
        <v>166</v>
      </c>
    </row>
    <row r="59" spans="2:8" ht="13">
      <c r="B59" s="2" t="s">
        <v>169</v>
      </c>
      <c r="C59" s="11" t="s">
        <v>168</v>
      </c>
    </row>
    <row r="60" spans="2:8" ht="13">
      <c r="B60" s="2" t="s">
        <v>170</v>
      </c>
      <c r="C60" s="11" t="s">
        <v>168</v>
      </c>
    </row>
    <row r="61" spans="2:8" ht="13">
      <c r="B61" s="2" t="s">
        <v>171</v>
      </c>
      <c r="C61" s="11" t="s">
        <v>172</v>
      </c>
    </row>
    <row r="62" spans="2:8" ht="13">
      <c r="B62" s="2" t="s">
        <v>1434</v>
      </c>
      <c r="C62" s="12"/>
    </row>
    <row r="63" spans="2:8" ht="13">
      <c r="B63" s="2" t="s">
        <v>1435</v>
      </c>
      <c r="C63" s="12"/>
    </row>
    <row r="64" spans="2:8" ht="13">
      <c r="B64" s="2" t="s">
        <v>1436</v>
      </c>
      <c r="C64" s="12"/>
    </row>
    <row r="65" spans="2:3" ht="13">
      <c r="B65" s="2" t="s">
        <v>1437</v>
      </c>
      <c r="C65" s="12"/>
    </row>
    <row r="66" spans="2:3" ht="13">
      <c r="B66" s="2" t="s">
        <v>1438</v>
      </c>
      <c r="C66" s="12"/>
    </row>
    <row r="67" spans="2:3" ht="13">
      <c r="B67" s="2" t="s">
        <v>1439</v>
      </c>
      <c r="C67" s="12"/>
    </row>
    <row r="68" spans="2:3" ht="13">
      <c r="B68" s="2" t="s">
        <v>1440</v>
      </c>
      <c r="C68" s="12"/>
    </row>
    <row r="69" spans="2:3" ht="13">
      <c r="B69" s="2" t="s">
        <v>1441</v>
      </c>
      <c r="C69" s="12"/>
    </row>
    <row r="70" spans="2:3" ht="13">
      <c r="B70" s="2" t="s">
        <v>800</v>
      </c>
      <c r="C70" s="12"/>
    </row>
    <row r="71" spans="2:3">
      <c r="B71" s="1" t="s">
        <v>182</v>
      </c>
    </row>
    <row r="72" spans="2:3">
      <c r="B72" s="1" t="s">
        <v>411</v>
      </c>
    </row>
    <row r="75" spans="2:3" ht="14.5">
      <c r="B75" s="39" t="s">
        <v>412</v>
      </c>
      <c r="C75" s="41"/>
    </row>
    <row r="76" spans="2:3" ht="14.5">
      <c r="B76" s="39" t="s">
        <v>3982</v>
      </c>
      <c r="C76" s="42" t="s">
        <v>413</v>
      </c>
    </row>
    <row r="77" spans="2:3" ht="14.5">
      <c r="B77" s="16" t="s">
        <v>414</v>
      </c>
      <c r="C77" s="17">
        <v>2000</v>
      </c>
    </row>
    <row r="78" spans="2:3" ht="14.5">
      <c r="B78" s="16" t="s">
        <v>3983</v>
      </c>
      <c r="C78" s="17">
        <v>0</v>
      </c>
    </row>
    <row r="79" spans="2:3" ht="14.5">
      <c r="B79" s="16" t="s">
        <v>416</v>
      </c>
      <c r="C79" s="17">
        <v>0</v>
      </c>
    </row>
    <row r="80" spans="2:3" ht="14.5">
      <c r="B80" s="16" t="s">
        <v>417</v>
      </c>
      <c r="C80" s="17">
        <v>0</v>
      </c>
    </row>
    <row r="81" spans="2:7" ht="14.5">
      <c r="B81" s="16" t="s">
        <v>418</v>
      </c>
      <c r="C81" s="17">
        <v>0</v>
      </c>
    </row>
    <row r="82" spans="2:7" ht="14.5">
      <c r="B82" s="16" t="s">
        <v>419</v>
      </c>
      <c r="C82" s="17">
        <v>0</v>
      </c>
    </row>
    <row r="83" spans="2:7" ht="14.5">
      <c r="B83" s="39" t="s">
        <v>420</v>
      </c>
      <c r="C83" s="41">
        <v>2000</v>
      </c>
    </row>
    <row r="85" spans="2:7" ht="14.5">
      <c r="B85" s="16" t="s">
        <v>191</v>
      </c>
      <c r="C85" s="17"/>
      <c r="D85" s="16"/>
    </row>
    <row r="86" spans="2:7" ht="29">
      <c r="B86" s="19" t="s">
        <v>192</v>
      </c>
      <c r="C86" s="18" t="s">
        <v>193</v>
      </c>
      <c r="D86" s="19" t="s">
        <v>194</v>
      </c>
    </row>
    <row r="87" spans="2:7" ht="14.5">
      <c r="B87" s="16" t="s">
        <v>168</v>
      </c>
      <c r="C87" s="17" t="s">
        <v>168</v>
      </c>
      <c r="D87" s="16" t="s">
        <v>168</v>
      </c>
    </row>
    <row r="89" spans="2:7" ht="13">
      <c r="B89" s="20" t="s">
        <v>195</v>
      </c>
      <c r="C89" s="21">
        <v>46173</v>
      </c>
      <c r="D89" s="22"/>
      <c r="E89" s="23"/>
      <c r="F89" s="24"/>
    </row>
    <row r="90" spans="2:7" ht="13">
      <c r="B90" s="20" t="s">
        <v>196</v>
      </c>
      <c r="C90" s="25" t="s">
        <v>197</v>
      </c>
      <c r="D90" s="20" t="s">
        <v>198</v>
      </c>
      <c r="E90" s="26" t="s">
        <v>199</v>
      </c>
      <c r="F90" s="27" t="s">
        <v>200</v>
      </c>
      <c r="G90" s="14"/>
    </row>
    <row r="91" spans="2:7">
      <c r="B91" s="28" t="s">
        <v>168</v>
      </c>
      <c r="C91" s="29" t="s">
        <v>168</v>
      </c>
      <c r="D91" s="28" t="s">
        <v>168</v>
      </c>
      <c r="E91" s="30" t="s">
        <v>168</v>
      </c>
      <c r="F91" s="31" t="s">
        <v>168</v>
      </c>
    </row>
    <row r="94" spans="2:7" ht="13">
      <c r="B94" s="2" t="s">
        <v>201</v>
      </c>
    </row>
    <row r="95" spans="2:7" ht="13">
      <c r="B95" s="2"/>
    </row>
    <row r="96" spans="2:7" ht="13">
      <c r="B96" s="2" t="s">
        <v>202</v>
      </c>
    </row>
    <row r="97" spans="2:4" ht="13">
      <c r="B97" s="26" t="s">
        <v>203</v>
      </c>
      <c r="C97" s="25" t="s">
        <v>204</v>
      </c>
      <c r="D97" s="2"/>
    </row>
    <row r="98" spans="2:4">
      <c r="B98" s="23" t="s">
        <v>3427</v>
      </c>
      <c r="C98" s="32">
        <v>227</v>
      </c>
    </row>
    <row r="100" spans="2:4" ht="13">
      <c r="B100" s="26" t="s">
        <v>205</v>
      </c>
      <c r="C100" s="25" t="s">
        <v>204</v>
      </c>
    </row>
    <row r="101" spans="2:4">
      <c r="B101" s="23" t="s">
        <v>3427</v>
      </c>
      <c r="C101" s="32">
        <v>227</v>
      </c>
    </row>
    <row r="104" spans="2:4" ht="13">
      <c r="B104" s="26" t="s">
        <v>206</v>
      </c>
      <c r="C104" s="25" t="s">
        <v>207</v>
      </c>
    </row>
    <row r="105" spans="2:4">
      <c r="B105" s="23" t="s">
        <v>3427</v>
      </c>
      <c r="C105" s="32">
        <v>137682851.96000001</v>
      </c>
    </row>
    <row r="106" spans="2:4" ht="13">
      <c r="C106" s="25">
        <f>SUM(C104:C105)</f>
        <v>137682851.96000001</v>
      </c>
    </row>
    <row r="108" spans="2:4" ht="13">
      <c r="B108" s="26" t="s">
        <v>208</v>
      </c>
      <c r="C108" s="25" t="s">
        <v>207</v>
      </c>
    </row>
    <row r="109" spans="2:4">
      <c r="B109" s="23" t="s">
        <v>3427</v>
      </c>
      <c r="C109" s="32">
        <v>143361702.44</v>
      </c>
    </row>
    <row r="110" spans="2:4" ht="13">
      <c r="C110" s="25">
        <f>SUM(C108:C109)</f>
        <v>143361702.44</v>
      </c>
    </row>
    <row r="113" spans="2:7" ht="13">
      <c r="B113" s="20" t="s">
        <v>209</v>
      </c>
      <c r="C113" s="25">
        <f xml:space="preserve"> C110-C106</f>
        <v>5678850.4799999893</v>
      </c>
    </row>
    <row r="115" spans="2:7" ht="13">
      <c r="B115" s="20" t="s">
        <v>210</v>
      </c>
      <c r="C115" s="21">
        <v>46173</v>
      </c>
      <c r="D115" s="22"/>
      <c r="E115" s="23"/>
      <c r="F115" s="24"/>
    </row>
    <row r="116" spans="2:7" ht="13">
      <c r="B116" s="20" t="s">
        <v>196</v>
      </c>
      <c r="C116" s="25" t="s">
        <v>197</v>
      </c>
      <c r="D116" s="20" t="s">
        <v>198</v>
      </c>
      <c r="E116" s="26" t="s">
        <v>199</v>
      </c>
      <c r="F116" s="27" t="s">
        <v>200</v>
      </c>
      <c r="G116" s="14"/>
    </row>
    <row r="117" spans="2:7">
      <c r="B117" s="28" t="s">
        <v>168</v>
      </c>
      <c r="C117" s="29" t="s">
        <v>168</v>
      </c>
      <c r="D117" s="28" t="s">
        <v>168</v>
      </c>
      <c r="E117" s="30" t="s">
        <v>168</v>
      </c>
      <c r="F117" s="31" t="s">
        <v>168</v>
      </c>
    </row>
    <row r="118" spans="2:7" ht="13">
      <c r="B118" s="2" t="s">
        <v>201</v>
      </c>
    </row>
    <row r="119" spans="2:7" ht="13">
      <c r="B119" s="2"/>
    </row>
    <row r="120" spans="2:7" ht="13">
      <c r="B120" s="2" t="s">
        <v>202</v>
      </c>
    </row>
    <row r="121" spans="2:7" ht="13">
      <c r="B121" s="20" t="s">
        <v>203</v>
      </c>
      <c r="C121" s="25" t="s">
        <v>204</v>
      </c>
      <c r="D121" s="2"/>
    </row>
    <row r="122" spans="2:7">
      <c r="B122" s="22" t="s">
        <v>168</v>
      </c>
      <c r="C122" s="32" t="s">
        <v>168</v>
      </c>
    </row>
    <row r="124" spans="2:7" ht="13">
      <c r="B124" s="20" t="s">
        <v>205</v>
      </c>
      <c r="C124" s="25" t="s">
        <v>204</v>
      </c>
    </row>
    <row r="125" spans="2:7">
      <c r="B125" s="22" t="s">
        <v>168</v>
      </c>
      <c r="C125" s="32" t="s">
        <v>168</v>
      </c>
    </row>
    <row r="127" spans="2:7" ht="13">
      <c r="B127" s="20" t="s">
        <v>206</v>
      </c>
      <c r="C127" s="25" t="s">
        <v>207</v>
      </c>
    </row>
    <row r="128" spans="2:7">
      <c r="B128" s="22" t="s">
        <v>168</v>
      </c>
      <c r="C128" s="32" t="s">
        <v>168</v>
      </c>
    </row>
    <row r="130" spans="2:80" ht="13">
      <c r="B130" s="26" t="s">
        <v>208</v>
      </c>
      <c r="C130" s="25" t="s">
        <v>207</v>
      </c>
    </row>
    <row r="131" spans="2:80">
      <c r="B131" s="23" t="s">
        <v>168</v>
      </c>
      <c r="C131" s="32" t="s">
        <v>168</v>
      </c>
    </row>
    <row r="133" spans="2:80" ht="13">
      <c r="B133" s="20" t="s">
        <v>209</v>
      </c>
      <c r="C133" s="25" t="s">
        <v>168</v>
      </c>
    </row>
    <row r="136" spans="2:80" ht="13">
      <c r="B136" s="2" t="s">
        <v>211</v>
      </c>
    </row>
    <row r="138" spans="2:80" ht="13">
      <c r="B138" s="20" t="s">
        <v>196</v>
      </c>
      <c r="C138" s="25" t="s">
        <v>212</v>
      </c>
      <c r="D138" s="20" t="s">
        <v>213</v>
      </c>
      <c r="E138" s="20" t="s">
        <v>214</v>
      </c>
      <c r="F138" s="14"/>
    </row>
    <row r="139" spans="2:80">
      <c r="B139" s="22" t="s">
        <v>168</v>
      </c>
      <c r="C139" s="32" t="s">
        <v>168</v>
      </c>
      <c r="D139" s="22" t="s">
        <v>168</v>
      </c>
      <c r="E139" s="22" t="s">
        <v>168</v>
      </c>
    </row>
    <row r="142" spans="2:80" ht="13">
      <c r="B142" s="2" t="s">
        <v>215</v>
      </c>
      <c r="C142" s="12" t="s">
        <v>168</v>
      </c>
      <c r="D142" s="2"/>
      <c r="E142" s="2"/>
      <c r="F142" s="14"/>
      <c r="G142" s="14"/>
      <c r="H142" s="14"/>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c r="BC142" s="2"/>
      <c r="BD142" s="2"/>
      <c r="BE142" s="2"/>
      <c r="BF142" s="2"/>
      <c r="BG142" s="2"/>
      <c r="BH142" s="2"/>
      <c r="BI142" s="2"/>
      <c r="BJ142" s="2"/>
      <c r="BK142" s="2"/>
      <c r="BL142" s="2"/>
      <c r="BM142" s="2"/>
      <c r="BN142" s="2"/>
      <c r="BO142" s="2"/>
      <c r="BP142" s="2"/>
      <c r="BQ142" s="2"/>
      <c r="BR142" s="2"/>
      <c r="BS142" s="2"/>
      <c r="BT142" s="2"/>
      <c r="BU142" s="2"/>
      <c r="BV142" s="2"/>
      <c r="BW142" s="2"/>
      <c r="BX142" s="2"/>
      <c r="BY142" s="2"/>
      <c r="BZ142" s="2"/>
      <c r="CA142" s="2"/>
      <c r="CB142" s="2"/>
    </row>
    <row r="144" spans="2:80" ht="13">
      <c r="B144" s="2" t="s">
        <v>216</v>
      </c>
    </row>
    <row r="146" spans="2:7" ht="13">
      <c r="B146" s="20" t="s">
        <v>217</v>
      </c>
      <c r="C146" s="25" t="s">
        <v>204</v>
      </c>
      <c r="D146" s="2"/>
    </row>
    <row r="147" spans="2:7">
      <c r="B147" s="22" t="s">
        <v>168</v>
      </c>
      <c r="C147" s="32" t="s">
        <v>168</v>
      </c>
    </row>
    <row r="150" spans="2:7" ht="13">
      <c r="B150" s="20" t="s">
        <v>218</v>
      </c>
      <c r="C150" s="25" t="s">
        <v>219</v>
      </c>
      <c r="D150" s="2"/>
    </row>
    <row r="151" spans="2:7">
      <c r="B151" s="22" t="s">
        <v>168</v>
      </c>
      <c r="C151" s="32" t="s">
        <v>168</v>
      </c>
    </row>
    <row r="154" spans="2:7" ht="13">
      <c r="B154" s="2" t="s">
        <v>220</v>
      </c>
    </row>
    <row r="157" spans="2:7" ht="13">
      <c r="B157" s="2" t="s">
        <v>221</v>
      </c>
    </row>
    <row r="159" spans="2:7" ht="13">
      <c r="B159" s="20" t="s">
        <v>196</v>
      </c>
      <c r="C159" s="25" t="s">
        <v>222</v>
      </c>
      <c r="D159" s="20" t="s">
        <v>212</v>
      </c>
      <c r="E159" s="20" t="s">
        <v>213</v>
      </c>
      <c r="F159" s="27" t="s">
        <v>214</v>
      </c>
      <c r="G159" s="14"/>
    </row>
    <row r="160" spans="2:7">
      <c r="B160" s="22" t="s">
        <v>168</v>
      </c>
      <c r="C160" s="32" t="s">
        <v>168</v>
      </c>
      <c r="D160" s="22" t="s">
        <v>168</v>
      </c>
      <c r="E160" s="22" t="s">
        <v>168</v>
      </c>
      <c r="F160" s="33" t="s">
        <v>168</v>
      </c>
    </row>
    <row r="163" spans="2:80" ht="13">
      <c r="B163" s="2" t="s">
        <v>215</v>
      </c>
      <c r="C163" s="12" t="s">
        <v>168</v>
      </c>
      <c r="D163" s="2"/>
      <c r="E163" s="2"/>
      <c r="F163" s="14"/>
      <c r="G163" s="14"/>
      <c r="H163" s="14"/>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row>
    <row r="165" spans="2:80" ht="13">
      <c r="B165" s="2" t="s">
        <v>216</v>
      </c>
    </row>
    <row r="167" spans="2:80" ht="13">
      <c r="B167" s="20" t="s">
        <v>217</v>
      </c>
      <c r="C167" s="25" t="s">
        <v>204</v>
      </c>
      <c r="D167" s="2"/>
    </row>
    <row r="168" spans="2:80">
      <c r="B168" s="22" t="s">
        <v>168</v>
      </c>
      <c r="C168" s="32" t="s">
        <v>168</v>
      </c>
    </row>
    <row r="171" spans="2:80" ht="13">
      <c r="B171" s="20" t="s">
        <v>218</v>
      </c>
      <c r="C171" s="25" t="s">
        <v>219</v>
      </c>
      <c r="D171" s="2"/>
    </row>
    <row r="172" spans="2:80">
      <c r="B172" s="22" t="s">
        <v>168</v>
      </c>
      <c r="C172" s="32" t="s">
        <v>168</v>
      </c>
    </row>
    <row r="175" spans="2:80" ht="13">
      <c r="B175" s="2" t="s">
        <v>220</v>
      </c>
    </row>
    <row r="178" spans="2:7" ht="13">
      <c r="B178" s="2" t="s">
        <v>223</v>
      </c>
    </row>
    <row r="179" spans="2:7" ht="13">
      <c r="B179" s="20" t="s">
        <v>196</v>
      </c>
      <c r="C179" s="25" t="s">
        <v>224</v>
      </c>
      <c r="D179" s="20" t="s">
        <v>225</v>
      </c>
      <c r="E179" s="20" t="s">
        <v>226</v>
      </c>
      <c r="F179" s="27" t="s">
        <v>227</v>
      </c>
      <c r="G179" s="14"/>
    </row>
    <row r="180" spans="2:7">
      <c r="B180" s="22" t="s">
        <v>168</v>
      </c>
      <c r="C180" s="32" t="s">
        <v>168</v>
      </c>
      <c r="D180" s="22" t="s">
        <v>168</v>
      </c>
      <c r="E180" s="22" t="s">
        <v>168</v>
      </c>
      <c r="F180" s="33" t="s">
        <v>168</v>
      </c>
    </row>
    <row r="181" spans="2:7">
      <c r="B181" s="1" t="s">
        <v>2576</v>
      </c>
    </row>
  </sheetData>
  <mergeCells count="3">
    <mergeCell ref="B1:E1"/>
    <mergeCell ref="C3:C7"/>
    <mergeCell ref="D3:D7"/>
  </mergeCells>
  <hyperlinks>
    <hyperlink ref="A1" location="Index!A1" display="Index" xr:uid="{8258A575-0654-47BA-A5C6-0803170F8563}"/>
  </hyperlink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34BBE-0EBA-4C0C-B086-4DC2DD2AA01D}">
  <sheetPr codeName="Sheet100"/>
  <dimension ref="A1:CB169"/>
  <sheetViews>
    <sheetView workbookViewId="0"/>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65</v>
      </c>
      <c r="C1" s="276"/>
      <c r="D1" s="276"/>
      <c r="E1" s="276"/>
    </row>
    <row r="3" spans="1:9" ht="14.5">
      <c r="B3" s="5" t="s">
        <v>1442</v>
      </c>
      <c r="C3" s="277"/>
      <c r="D3" s="278"/>
      <c r="E3" s="6"/>
    </row>
    <row r="4" spans="1:9" ht="14.5">
      <c r="B4" s="7" t="s">
        <v>1443</v>
      </c>
      <c r="C4" s="277"/>
      <c r="D4" s="278"/>
      <c r="E4" s="6"/>
    </row>
    <row r="5" spans="1:9" ht="14.5">
      <c r="B5" s="7" t="s">
        <v>140</v>
      </c>
      <c r="C5" s="277"/>
      <c r="D5" s="278"/>
      <c r="E5" s="6"/>
    </row>
    <row r="6" spans="1:9" ht="14.5">
      <c r="B6" s="7" t="s">
        <v>141</v>
      </c>
      <c r="C6" s="277"/>
      <c r="D6" s="278"/>
      <c r="E6" s="6"/>
    </row>
    <row r="7" spans="1:9" ht="14.5">
      <c r="B7" s="7" t="s">
        <v>1444</v>
      </c>
      <c r="C7" s="277"/>
      <c r="D7" s="278"/>
      <c r="E7" s="6"/>
    </row>
    <row r="8" spans="1:9" ht="29">
      <c r="B8" s="7" t="s">
        <v>143</v>
      </c>
      <c r="C8" s="8" t="s">
        <v>144</v>
      </c>
      <c r="D8" s="8" t="s">
        <v>145</v>
      </c>
      <c r="E8" s="6"/>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3026</v>
      </c>
      <c r="C15" s="11" t="s">
        <v>151</v>
      </c>
      <c r="D15" s="1" t="s">
        <v>430</v>
      </c>
      <c r="E15" s="1" t="s">
        <v>453</v>
      </c>
      <c r="F15" s="4">
        <v>596886</v>
      </c>
      <c r="G15" s="4">
        <v>4444.1099999999997</v>
      </c>
      <c r="H15" s="4">
        <v>9.4</v>
      </c>
    </row>
    <row r="16" spans="1:9">
      <c r="B16" s="1" t="s">
        <v>3100</v>
      </c>
      <c r="C16" s="11" t="s">
        <v>151</v>
      </c>
      <c r="D16" s="1" t="s">
        <v>554</v>
      </c>
      <c r="E16" s="1" t="s">
        <v>688</v>
      </c>
      <c r="F16" s="4">
        <v>34768</v>
      </c>
      <c r="G16" s="4">
        <v>3992.06</v>
      </c>
      <c r="H16" s="4">
        <v>8.44</v>
      </c>
    </row>
    <row r="17" spans="2:8">
      <c r="B17" s="1" t="s">
        <v>2830</v>
      </c>
      <c r="C17" s="11" t="s">
        <v>151</v>
      </c>
      <c r="D17" s="1" t="s">
        <v>430</v>
      </c>
      <c r="E17" s="1" t="s">
        <v>431</v>
      </c>
      <c r="F17" s="4">
        <v>315000</v>
      </c>
      <c r="G17" s="4">
        <v>3957.66</v>
      </c>
      <c r="H17" s="4">
        <v>8.3699999999999992</v>
      </c>
    </row>
    <row r="18" spans="2:8">
      <c r="B18" s="1" t="s">
        <v>3023</v>
      </c>
      <c r="C18" s="11" t="s">
        <v>151</v>
      </c>
      <c r="D18" s="1" t="s">
        <v>444</v>
      </c>
      <c r="E18" s="1" t="s">
        <v>445</v>
      </c>
      <c r="F18" s="4">
        <v>760275</v>
      </c>
      <c r="G18" s="4">
        <v>2941.5</v>
      </c>
      <c r="H18" s="4">
        <v>6.22</v>
      </c>
    </row>
    <row r="19" spans="2:8">
      <c r="B19" s="1" t="s">
        <v>3129</v>
      </c>
      <c r="C19" s="11" t="s">
        <v>151</v>
      </c>
      <c r="D19" s="1" t="s">
        <v>479</v>
      </c>
      <c r="E19" s="1" t="s">
        <v>734</v>
      </c>
      <c r="F19" s="4">
        <v>66842</v>
      </c>
      <c r="G19" s="4">
        <v>2724.81</v>
      </c>
      <c r="H19" s="4">
        <v>5.76</v>
      </c>
    </row>
    <row r="20" spans="2:8">
      <c r="B20" s="1" t="s">
        <v>3104</v>
      </c>
      <c r="C20" s="11" t="s">
        <v>151</v>
      </c>
      <c r="D20" s="1" t="s">
        <v>499</v>
      </c>
      <c r="E20" s="1" t="s">
        <v>694</v>
      </c>
      <c r="F20" s="4">
        <v>174761</v>
      </c>
      <c r="G20" s="4">
        <v>2233.4499999999998</v>
      </c>
      <c r="H20" s="4">
        <v>4.72</v>
      </c>
    </row>
    <row r="21" spans="2:8">
      <c r="B21" s="1" t="s">
        <v>3041</v>
      </c>
      <c r="C21" s="11" t="s">
        <v>151</v>
      </c>
      <c r="D21" s="1" t="s">
        <v>489</v>
      </c>
      <c r="E21" s="1" t="s">
        <v>490</v>
      </c>
      <c r="F21" s="4">
        <v>154989</v>
      </c>
      <c r="G21" s="4">
        <v>2122.11</v>
      </c>
      <c r="H21" s="4">
        <v>4.49</v>
      </c>
    </row>
    <row r="22" spans="2:8">
      <c r="B22" s="1" t="s">
        <v>3428</v>
      </c>
      <c r="C22" s="11" t="s">
        <v>151</v>
      </c>
      <c r="D22" s="1" t="s">
        <v>497</v>
      </c>
      <c r="E22" s="1" t="s">
        <v>1445</v>
      </c>
      <c r="F22" s="4">
        <v>142856</v>
      </c>
      <c r="G22" s="4">
        <v>1997.13</v>
      </c>
      <c r="H22" s="4">
        <v>4.22</v>
      </c>
    </row>
    <row r="23" spans="2:8">
      <c r="B23" s="1" t="s">
        <v>3101</v>
      </c>
      <c r="C23" s="11" t="s">
        <v>151</v>
      </c>
      <c r="D23" s="1" t="s">
        <v>554</v>
      </c>
      <c r="E23" s="1" t="s">
        <v>689</v>
      </c>
      <c r="F23" s="4">
        <v>406600</v>
      </c>
      <c r="G23" s="4">
        <v>1820.96</v>
      </c>
      <c r="H23" s="4">
        <v>3.85</v>
      </c>
    </row>
    <row r="24" spans="2:8">
      <c r="B24" s="1" t="s">
        <v>3275</v>
      </c>
      <c r="C24" s="11" t="s">
        <v>151</v>
      </c>
      <c r="D24" s="1" t="s">
        <v>499</v>
      </c>
      <c r="E24" s="1" t="s">
        <v>1008</v>
      </c>
      <c r="F24" s="4">
        <v>722896</v>
      </c>
      <c r="G24" s="4">
        <v>1477.38</v>
      </c>
      <c r="H24" s="4">
        <v>3.12</v>
      </c>
    </row>
    <row r="25" spans="2:8">
      <c r="B25" s="1" t="s">
        <v>3189</v>
      </c>
      <c r="C25" s="11" t="s">
        <v>151</v>
      </c>
      <c r="D25" s="1" t="s">
        <v>458</v>
      </c>
      <c r="E25" s="1" t="s">
        <v>816</v>
      </c>
      <c r="F25" s="4">
        <v>115000</v>
      </c>
      <c r="G25" s="4">
        <v>1432.56</v>
      </c>
      <c r="H25" s="4">
        <v>3.03</v>
      </c>
    </row>
    <row r="26" spans="2:8">
      <c r="B26" s="1" t="s">
        <v>3209</v>
      </c>
      <c r="C26" s="11" t="s">
        <v>151</v>
      </c>
      <c r="D26" s="1" t="s">
        <v>458</v>
      </c>
      <c r="E26" s="1" t="s">
        <v>842</v>
      </c>
      <c r="F26" s="4">
        <v>290000</v>
      </c>
      <c r="G26" s="4">
        <v>1399.4</v>
      </c>
      <c r="H26" s="4">
        <v>2.96</v>
      </c>
    </row>
    <row r="27" spans="2:8">
      <c r="B27" s="1" t="s">
        <v>3372</v>
      </c>
      <c r="C27" s="11" t="s">
        <v>151</v>
      </c>
      <c r="D27" s="1" t="s">
        <v>458</v>
      </c>
      <c r="E27" s="1" t="s">
        <v>1229</v>
      </c>
      <c r="F27" s="4">
        <v>645329</v>
      </c>
      <c r="G27" s="4">
        <v>1216.06</v>
      </c>
      <c r="H27" s="4">
        <v>2.57</v>
      </c>
    </row>
    <row r="28" spans="2:8">
      <c r="B28" s="1" t="s">
        <v>1254</v>
      </c>
      <c r="C28" s="11" t="s">
        <v>151</v>
      </c>
      <c r="D28" s="1" t="s">
        <v>497</v>
      </c>
      <c r="E28" s="1" t="s">
        <v>1255</v>
      </c>
      <c r="F28" s="4">
        <v>58348</v>
      </c>
      <c r="G28" s="4">
        <v>1199.81</v>
      </c>
      <c r="H28" s="4">
        <v>2.54</v>
      </c>
    </row>
    <row r="29" spans="2:8">
      <c r="B29" s="1" t="s">
        <v>3077</v>
      </c>
      <c r="C29" s="11" t="s">
        <v>151</v>
      </c>
      <c r="D29" s="1" t="s">
        <v>489</v>
      </c>
      <c r="E29" s="1" t="s">
        <v>567</v>
      </c>
      <c r="F29" s="4">
        <v>283568</v>
      </c>
      <c r="G29" s="4">
        <v>1128.46</v>
      </c>
      <c r="H29" s="4">
        <v>2.39</v>
      </c>
    </row>
    <row r="30" spans="2:8">
      <c r="B30" s="1" t="s">
        <v>3043</v>
      </c>
      <c r="C30" s="11" t="s">
        <v>151</v>
      </c>
      <c r="D30" s="1" t="s">
        <v>444</v>
      </c>
      <c r="E30" s="1" t="s">
        <v>493</v>
      </c>
      <c r="F30" s="4">
        <v>71068</v>
      </c>
      <c r="G30" s="4">
        <v>1075.47</v>
      </c>
      <c r="H30" s="4">
        <v>2.27</v>
      </c>
    </row>
    <row r="31" spans="2:8">
      <c r="B31" s="1" t="s">
        <v>3102</v>
      </c>
      <c r="C31" s="11" t="s">
        <v>151</v>
      </c>
      <c r="D31" s="1" t="s">
        <v>499</v>
      </c>
      <c r="E31" s="1" t="s">
        <v>690</v>
      </c>
      <c r="F31" s="4">
        <v>445541</v>
      </c>
      <c r="G31" s="4">
        <v>926.81</v>
      </c>
      <c r="H31" s="4">
        <v>1.96</v>
      </c>
    </row>
    <row r="32" spans="2:8">
      <c r="B32" s="1" t="s">
        <v>874</v>
      </c>
      <c r="C32" s="11" t="s">
        <v>151</v>
      </c>
      <c r="D32" s="1" t="s">
        <v>430</v>
      </c>
      <c r="E32" s="1" t="s">
        <v>875</v>
      </c>
      <c r="F32" s="4">
        <v>90000</v>
      </c>
      <c r="G32" s="4">
        <v>867.96</v>
      </c>
      <c r="H32" s="4">
        <v>1.84</v>
      </c>
    </row>
    <row r="33" spans="2:8">
      <c r="B33" s="1" t="s">
        <v>1446</v>
      </c>
      <c r="C33" s="11" t="s">
        <v>151</v>
      </c>
      <c r="D33" s="1" t="s">
        <v>432</v>
      </c>
      <c r="E33" s="1" t="s">
        <v>1447</v>
      </c>
      <c r="F33" s="4">
        <v>64484</v>
      </c>
      <c r="G33" s="4">
        <v>866.08</v>
      </c>
      <c r="H33" s="4">
        <v>1.83</v>
      </c>
    </row>
    <row r="34" spans="2:8">
      <c r="B34" s="1" t="s">
        <v>2800</v>
      </c>
      <c r="C34" s="11" t="s">
        <v>151</v>
      </c>
      <c r="D34" s="1" t="s">
        <v>489</v>
      </c>
      <c r="E34" s="1" t="s">
        <v>629</v>
      </c>
      <c r="F34" s="4">
        <v>42000</v>
      </c>
      <c r="G34" s="4">
        <v>740.33</v>
      </c>
      <c r="H34" s="4">
        <v>1.57</v>
      </c>
    </row>
    <row r="35" spans="2:8">
      <c r="B35" s="1" t="s">
        <v>3049</v>
      </c>
      <c r="C35" s="11" t="s">
        <v>151</v>
      </c>
      <c r="D35" s="1" t="s">
        <v>430</v>
      </c>
      <c r="E35" s="1" t="s">
        <v>529</v>
      </c>
      <c r="F35" s="4">
        <v>1010157</v>
      </c>
      <c r="G35" s="4">
        <v>720.44</v>
      </c>
      <c r="H35" s="4">
        <v>1.52</v>
      </c>
    </row>
    <row r="36" spans="2:8">
      <c r="B36" s="1" t="s">
        <v>3080</v>
      </c>
      <c r="C36" s="11" t="s">
        <v>151</v>
      </c>
      <c r="D36" s="1" t="s">
        <v>458</v>
      </c>
      <c r="E36" s="1" t="s">
        <v>572</v>
      </c>
      <c r="F36" s="4">
        <v>21513</v>
      </c>
      <c r="G36" s="4">
        <v>678.05</v>
      </c>
      <c r="H36" s="4">
        <v>1.43</v>
      </c>
    </row>
    <row r="37" spans="2:8">
      <c r="B37" s="1" t="s">
        <v>3358</v>
      </c>
      <c r="C37" s="11" t="s">
        <v>151</v>
      </c>
      <c r="D37" s="1" t="s">
        <v>458</v>
      </c>
      <c r="E37" s="1" t="s">
        <v>1200</v>
      </c>
      <c r="F37" s="4">
        <v>23800</v>
      </c>
      <c r="G37" s="4">
        <v>635.84</v>
      </c>
      <c r="H37" s="4">
        <v>1.34</v>
      </c>
    </row>
    <row r="38" spans="2:8">
      <c r="B38" s="1" t="s">
        <v>3103</v>
      </c>
      <c r="C38" s="11" t="s">
        <v>151</v>
      </c>
      <c r="D38" s="1" t="s">
        <v>499</v>
      </c>
      <c r="E38" s="1" t="s">
        <v>693</v>
      </c>
      <c r="F38" s="4">
        <v>43608</v>
      </c>
      <c r="G38" s="4">
        <v>526.44000000000005</v>
      </c>
      <c r="H38" s="4">
        <v>1.1100000000000001</v>
      </c>
    </row>
    <row r="39" spans="2:8">
      <c r="B39" s="1" t="s">
        <v>1038</v>
      </c>
      <c r="C39" s="11" t="s">
        <v>151</v>
      </c>
      <c r="D39" s="1" t="s">
        <v>458</v>
      </c>
      <c r="E39" s="1" t="s">
        <v>1039</v>
      </c>
      <c r="F39" s="4">
        <v>30093</v>
      </c>
      <c r="G39" s="4">
        <v>458.59</v>
      </c>
      <c r="H39" s="4">
        <v>0.97</v>
      </c>
    </row>
    <row r="40" spans="2:8">
      <c r="B40" s="1" t="s">
        <v>3067</v>
      </c>
      <c r="C40" s="11" t="s">
        <v>151</v>
      </c>
      <c r="D40" s="1" t="s">
        <v>554</v>
      </c>
      <c r="E40" s="1" t="s">
        <v>555</v>
      </c>
      <c r="F40" s="4">
        <v>51236</v>
      </c>
      <c r="G40" s="4">
        <v>446.37</v>
      </c>
      <c r="H40" s="4">
        <v>0.94</v>
      </c>
    </row>
    <row r="41" spans="2:8">
      <c r="B41" s="1" t="s">
        <v>1448</v>
      </c>
      <c r="C41" s="11" t="s">
        <v>151</v>
      </c>
      <c r="D41" s="1" t="s">
        <v>458</v>
      </c>
      <c r="E41" s="1" t="s">
        <v>1449</v>
      </c>
      <c r="F41" s="4">
        <v>311034</v>
      </c>
      <c r="G41" s="4">
        <v>383.04</v>
      </c>
      <c r="H41" s="4">
        <v>0.81</v>
      </c>
    </row>
    <row r="42" spans="2:8">
      <c r="B42" s="1" t="s">
        <v>3410</v>
      </c>
      <c r="C42" s="11" t="s">
        <v>151</v>
      </c>
      <c r="D42" s="1" t="s">
        <v>489</v>
      </c>
      <c r="E42" s="1" t="s">
        <v>1364</v>
      </c>
      <c r="F42" s="4">
        <v>172845</v>
      </c>
      <c r="G42" s="4">
        <v>224.28</v>
      </c>
      <c r="H42" s="4">
        <v>0.47</v>
      </c>
    </row>
    <row r="43" spans="2:8" ht="13">
      <c r="B43" s="2" t="s">
        <v>161</v>
      </c>
      <c r="C43" s="12"/>
      <c r="D43" s="2"/>
      <c r="E43" s="2"/>
      <c r="F43" s="14"/>
      <c r="G43" s="14">
        <f>SUM(G12:G42)</f>
        <v>42637.160000000011</v>
      </c>
      <c r="H43" s="14">
        <f>SUM(H12:H42)</f>
        <v>90.139999999999986</v>
      </c>
    </row>
    <row r="44" spans="2:8" ht="13">
      <c r="B44" s="2" t="s">
        <v>244</v>
      </c>
      <c r="C44" s="12"/>
      <c r="D44" s="2"/>
      <c r="E44" s="2"/>
      <c r="F44" s="14"/>
      <c r="G44" s="14">
        <v>219.43</v>
      </c>
      <c r="H44" s="14">
        <v>0.46</v>
      </c>
    </row>
    <row r="45" spans="2:8" ht="13">
      <c r="B45" s="2" t="s">
        <v>154</v>
      </c>
      <c r="C45" s="12"/>
      <c r="D45" s="2"/>
      <c r="E45" s="2"/>
      <c r="F45" s="14"/>
      <c r="G45" s="14">
        <v>42856.590000000004</v>
      </c>
      <c r="H45" s="14">
        <v>90.6</v>
      </c>
    </row>
    <row r="46" spans="2:8" ht="13">
      <c r="B46" s="2" t="s">
        <v>155</v>
      </c>
      <c r="C46" s="12"/>
      <c r="D46" s="2"/>
      <c r="E46" s="2"/>
      <c r="F46" s="14"/>
      <c r="G46" s="14">
        <v>4432.6868820999953</v>
      </c>
      <c r="H46" s="14">
        <v>9.4000000000000057</v>
      </c>
    </row>
    <row r="47" spans="2:8" ht="13">
      <c r="B47" s="2" t="s">
        <v>162</v>
      </c>
      <c r="C47" s="12"/>
      <c r="D47" s="2"/>
      <c r="E47" s="2"/>
      <c r="F47" s="14"/>
      <c r="G47" s="14">
        <v>47289.276882099999</v>
      </c>
      <c r="H47" s="14">
        <v>100</v>
      </c>
    </row>
    <row r="48" spans="2:8">
      <c r="B48" s="1" t="s">
        <v>163</v>
      </c>
    </row>
    <row r="49" spans="2:3" ht="13">
      <c r="B49" s="2" t="s">
        <v>164</v>
      </c>
    </row>
    <row r="50" spans="2:3" ht="13">
      <c r="B50" s="2" t="s">
        <v>165</v>
      </c>
      <c r="C50" s="11" t="s">
        <v>166</v>
      </c>
    </row>
    <row r="51" spans="2:3" ht="13">
      <c r="B51" s="2" t="s">
        <v>169</v>
      </c>
      <c r="C51" s="11" t="s">
        <v>168</v>
      </c>
    </row>
    <row r="52" spans="2:3" ht="13">
      <c r="B52" s="2" t="s">
        <v>170</v>
      </c>
      <c r="C52" s="11" t="s">
        <v>168</v>
      </c>
    </row>
    <row r="53" spans="2:3" ht="13">
      <c r="B53" s="2" t="s">
        <v>171</v>
      </c>
      <c r="C53" s="11" t="s">
        <v>172</v>
      </c>
    </row>
    <row r="54" spans="2:3" ht="13">
      <c r="B54" s="2" t="s">
        <v>1450</v>
      </c>
      <c r="C54" s="12"/>
    </row>
    <row r="55" spans="2:3" ht="13">
      <c r="B55" s="2" t="s">
        <v>1451</v>
      </c>
      <c r="C55" s="12"/>
    </row>
    <row r="56" spans="2:3" ht="13">
      <c r="B56" s="2" t="s">
        <v>1452</v>
      </c>
      <c r="C56" s="12"/>
    </row>
    <row r="57" spans="2:3" ht="13">
      <c r="B57" s="2" t="s">
        <v>1453</v>
      </c>
      <c r="C57" s="12"/>
    </row>
    <row r="58" spans="2:3" ht="13">
      <c r="B58" s="2" t="s">
        <v>1454</v>
      </c>
      <c r="C58" s="12"/>
    </row>
    <row r="59" spans="2:3" ht="13">
      <c r="B59" s="2" t="s">
        <v>1455</v>
      </c>
      <c r="C59" s="12"/>
    </row>
    <row r="60" spans="2:3" ht="13">
      <c r="B60" s="2" t="s">
        <v>1456</v>
      </c>
      <c r="C60" s="12"/>
    </row>
    <row r="61" spans="2:3" ht="13">
      <c r="B61" s="2" t="s">
        <v>1457</v>
      </c>
      <c r="C61" s="12"/>
    </row>
    <row r="62" spans="2:3" ht="13">
      <c r="B62" s="2" t="s">
        <v>3930</v>
      </c>
      <c r="C62" s="12"/>
    </row>
    <row r="63" spans="2:3">
      <c r="B63" s="1" t="s">
        <v>182</v>
      </c>
    </row>
    <row r="64" spans="2:3">
      <c r="B64" s="1" t="s">
        <v>411</v>
      </c>
    </row>
    <row r="67" spans="2:4" ht="14.5">
      <c r="B67" s="39" t="s">
        <v>412</v>
      </c>
      <c r="C67" s="41"/>
    </row>
    <row r="68" spans="2:4" ht="14.5">
      <c r="B68" s="39" t="s">
        <v>3982</v>
      </c>
      <c r="C68" s="42" t="s">
        <v>413</v>
      </c>
    </row>
    <row r="69" spans="2:4" ht="14.5">
      <c r="B69" s="16" t="s">
        <v>414</v>
      </c>
      <c r="C69" s="17" t="s">
        <v>415</v>
      </c>
    </row>
    <row r="70" spans="2:4" ht="14.5">
      <c r="B70" s="16" t="s">
        <v>3983</v>
      </c>
      <c r="C70" s="17" t="s">
        <v>415</v>
      </c>
    </row>
    <row r="71" spans="2:4" ht="14.5">
      <c r="B71" s="16" t="s">
        <v>416</v>
      </c>
      <c r="C71" s="17" t="s">
        <v>415</v>
      </c>
    </row>
    <row r="72" spans="2:4" ht="14.5">
      <c r="B72" s="16" t="s">
        <v>417</v>
      </c>
      <c r="C72" s="17" t="s">
        <v>415</v>
      </c>
    </row>
    <row r="73" spans="2:4" ht="14.5">
      <c r="B73" s="16" t="s">
        <v>418</v>
      </c>
      <c r="C73" s="17" t="s">
        <v>415</v>
      </c>
    </row>
    <row r="74" spans="2:4" ht="14.5">
      <c r="B74" s="16" t="s">
        <v>419</v>
      </c>
      <c r="C74" s="17" t="s">
        <v>415</v>
      </c>
    </row>
    <row r="75" spans="2:4" ht="14.5">
      <c r="B75" s="39" t="s">
        <v>420</v>
      </c>
      <c r="C75" s="41" t="s">
        <v>415</v>
      </c>
    </row>
    <row r="77" spans="2:4" ht="14.5">
      <c r="B77" s="16" t="s">
        <v>191</v>
      </c>
      <c r="C77" s="17"/>
      <c r="D77" s="16"/>
    </row>
    <row r="78" spans="2:4" ht="29">
      <c r="B78" s="19" t="s">
        <v>192</v>
      </c>
      <c r="C78" s="18" t="s">
        <v>193</v>
      </c>
      <c r="D78" s="19" t="s">
        <v>194</v>
      </c>
    </row>
    <row r="79" spans="2:4" ht="14.5">
      <c r="B79" s="16" t="s">
        <v>168</v>
      </c>
      <c r="C79" s="17" t="s">
        <v>168</v>
      </c>
      <c r="D79" s="16" t="s">
        <v>168</v>
      </c>
    </row>
    <row r="81" spans="2:7" ht="13">
      <c r="B81" s="20" t="s">
        <v>195</v>
      </c>
      <c r="C81" s="21">
        <v>46173</v>
      </c>
      <c r="D81" s="22"/>
      <c r="E81" s="23"/>
      <c r="F81" s="24"/>
    </row>
    <row r="82" spans="2:7" ht="13">
      <c r="B82" s="20" t="s">
        <v>196</v>
      </c>
      <c r="C82" s="25" t="s">
        <v>197</v>
      </c>
      <c r="D82" s="20" t="s">
        <v>198</v>
      </c>
      <c r="E82" s="26" t="s">
        <v>199</v>
      </c>
      <c r="F82" s="27" t="s">
        <v>200</v>
      </c>
      <c r="G82" s="14"/>
    </row>
    <row r="83" spans="2:7">
      <c r="B83" s="28" t="s">
        <v>168</v>
      </c>
      <c r="C83" s="29" t="s">
        <v>168</v>
      </c>
      <c r="D83" s="28" t="s">
        <v>168</v>
      </c>
      <c r="E83" s="30" t="s">
        <v>168</v>
      </c>
      <c r="F83" s="31" t="s">
        <v>168</v>
      </c>
    </row>
    <row r="86" spans="2:7" ht="13">
      <c r="B86" s="2" t="s">
        <v>201</v>
      </c>
    </row>
    <row r="87" spans="2:7" ht="13">
      <c r="B87" s="2"/>
    </row>
    <row r="88" spans="2:7" ht="13">
      <c r="B88" s="2" t="s">
        <v>202</v>
      </c>
    </row>
    <row r="89" spans="2:7" ht="13">
      <c r="B89" s="20" t="s">
        <v>203</v>
      </c>
      <c r="C89" s="25" t="s">
        <v>204</v>
      </c>
      <c r="D89" s="2"/>
    </row>
    <row r="90" spans="2:7">
      <c r="B90" s="22" t="s">
        <v>168</v>
      </c>
      <c r="C90" s="32" t="s">
        <v>168</v>
      </c>
    </row>
    <row r="92" spans="2:7" ht="13">
      <c r="B92" s="20" t="s">
        <v>205</v>
      </c>
      <c r="C92" s="25" t="s">
        <v>204</v>
      </c>
    </row>
    <row r="93" spans="2:7">
      <c r="B93" s="22" t="s">
        <v>168</v>
      </c>
      <c r="C93" s="32" t="s">
        <v>168</v>
      </c>
    </row>
    <row r="95" spans="2:7" ht="13">
      <c r="B95" s="20" t="s">
        <v>206</v>
      </c>
      <c r="C95" s="25" t="s">
        <v>207</v>
      </c>
    </row>
    <row r="96" spans="2:7">
      <c r="B96" s="22" t="s">
        <v>168</v>
      </c>
      <c r="C96" s="32" t="s">
        <v>168</v>
      </c>
    </row>
    <row r="98" spans="2:7" ht="13">
      <c r="B98" s="26" t="s">
        <v>208</v>
      </c>
      <c r="C98" s="25" t="s">
        <v>207</v>
      </c>
    </row>
    <row r="99" spans="2:7">
      <c r="B99" s="23" t="s">
        <v>168</v>
      </c>
      <c r="C99" s="32" t="s">
        <v>168</v>
      </c>
    </row>
    <row r="101" spans="2:7" ht="13">
      <c r="B101" s="20" t="s">
        <v>209</v>
      </c>
      <c r="C101" s="25" t="s">
        <v>168</v>
      </c>
    </row>
    <row r="103" spans="2:7" ht="13">
      <c r="B103" s="20" t="s">
        <v>210</v>
      </c>
      <c r="C103" s="21">
        <v>46173</v>
      </c>
      <c r="D103" s="22"/>
      <c r="E103" s="23"/>
      <c r="F103" s="24"/>
    </row>
    <row r="104" spans="2:7" ht="13">
      <c r="B104" s="20" t="s">
        <v>196</v>
      </c>
      <c r="C104" s="25" t="s">
        <v>197</v>
      </c>
      <c r="D104" s="20" t="s">
        <v>198</v>
      </c>
      <c r="E104" s="26" t="s">
        <v>199</v>
      </c>
      <c r="F104" s="27" t="s">
        <v>200</v>
      </c>
      <c r="G104" s="14"/>
    </row>
    <row r="105" spans="2:7">
      <c r="B105" s="28" t="s">
        <v>168</v>
      </c>
      <c r="C105" s="29" t="s">
        <v>168</v>
      </c>
      <c r="D105" s="28" t="s">
        <v>168</v>
      </c>
      <c r="E105" s="30" t="s">
        <v>168</v>
      </c>
      <c r="F105" s="31" t="s">
        <v>168</v>
      </c>
    </row>
    <row r="106" spans="2:7" ht="13">
      <c r="B106" s="2" t="s">
        <v>201</v>
      </c>
    </row>
    <row r="107" spans="2:7" ht="13">
      <c r="B107" s="2"/>
    </row>
    <row r="108" spans="2:7" ht="13">
      <c r="B108" s="2" t="s">
        <v>202</v>
      </c>
    </row>
    <row r="109" spans="2:7" ht="13">
      <c r="B109" s="20" t="s">
        <v>203</v>
      </c>
      <c r="C109" s="25" t="s">
        <v>204</v>
      </c>
      <c r="D109" s="2"/>
    </row>
    <row r="110" spans="2:7">
      <c r="B110" s="22" t="s">
        <v>168</v>
      </c>
      <c r="C110" s="32" t="s">
        <v>168</v>
      </c>
    </row>
    <row r="112" spans="2:7" ht="13">
      <c r="B112" s="20" t="s">
        <v>205</v>
      </c>
      <c r="C112" s="25" t="s">
        <v>204</v>
      </c>
    </row>
    <row r="113" spans="2:6">
      <c r="B113" s="22" t="s">
        <v>168</v>
      </c>
      <c r="C113" s="32" t="s">
        <v>168</v>
      </c>
    </row>
    <row r="115" spans="2:6" ht="13">
      <c r="B115" s="20" t="s">
        <v>206</v>
      </c>
      <c r="C115" s="25" t="s">
        <v>207</v>
      </c>
    </row>
    <row r="116" spans="2:6">
      <c r="B116" s="22" t="s">
        <v>168</v>
      </c>
      <c r="C116" s="32" t="s">
        <v>168</v>
      </c>
    </row>
    <row r="118" spans="2:6" ht="13">
      <c r="B118" s="26" t="s">
        <v>208</v>
      </c>
      <c r="C118" s="25" t="s">
        <v>207</v>
      </c>
    </row>
    <row r="119" spans="2:6">
      <c r="B119" s="23" t="s">
        <v>168</v>
      </c>
      <c r="C119" s="32" t="s">
        <v>168</v>
      </c>
    </row>
    <row r="121" spans="2:6" ht="13">
      <c r="B121" s="20" t="s">
        <v>209</v>
      </c>
      <c r="C121" s="25" t="s">
        <v>168</v>
      </c>
    </row>
    <row r="124" spans="2:6" ht="13">
      <c r="B124" s="2" t="s">
        <v>211</v>
      </c>
    </row>
    <row r="126" spans="2:6" ht="13">
      <c r="B126" s="20" t="s">
        <v>196</v>
      </c>
      <c r="C126" s="25" t="s">
        <v>212</v>
      </c>
      <c r="D126" s="20" t="s">
        <v>213</v>
      </c>
      <c r="E126" s="20" t="s">
        <v>214</v>
      </c>
      <c r="F126" s="14"/>
    </row>
    <row r="127" spans="2:6">
      <c r="B127" s="22" t="s">
        <v>168</v>
      </c>
      <c r="C127" s="32" t="s">
        <v>168</v>
      </c>
      <c r="D127" s="22" t="s">
        <v>168</v>
      </c>
      <c r="E127" s="22" t="s">
        <v>168</v>
      </c>
    </row>
    <row r="130" spans="2:80" ht="13">
      <c r="B130" s="2" t="s">
        <v>215</v>
      </c>
      <c r="C130" s="12" t="s">
        <v>168</v>
      </c>
      <c r="D130" s="2"/>
      <c r="E130" s="2"/>
      <c r="F130" s="14"/>
      <c r="G130" s="14"/>
      <c r="H130" s="14"/>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row>
    <row r="132" spans="2:80" ht="13">
      <c r="B132" s="2" t="s">
        <v>216</v>
      </c>
    </row>
    <row r="134" spans="2:80" ht="13">
      <c r="B134" s="20" t="s">
        <v>217</v>
      </c>
      <c r="C134" s="25" t="s">
        <v>204</v>
      </c>
      <c r="D134" s="2"/>
    </row>
    <row r="135" spans="2:80">
      <c r="B135" s="22" t="s">
        <v>168</v>
      </c>
      <c r="C135" s="32" t="s">
        <v>168</v>
      </c>
    </row>
    <row r="138" spans="2:80" ht="13">
      <c r="B138" s="20" t="s">
        <v>218</v>
      </c>
      <c r="C138" s="25" t="s">
        <v>219</v>
      </c>
      <c r="D138" s="2"/>
    </row>
    <row r="139" spans="2:80">
      <c r="B139" s="22" t="s">
        <v>168</v>
      </c>
      <c r="C139" s="32" t="s">
        <v>168</v>
      </c>
    </row>
    <row r="142" spans="2:80" ht="13">
      <c r="B142" s="2" t="s">
        <v>220</v>
      </c>
    </row>
    <row r="145" spans="2:80" ht="13">
      <c r="B145" s="2" t="s">
        <v>221</v>
      </c>
    </row>
    <row r="147" spans="2:80" ht="13">
      <c r="B147" s="20" t="s">
        <v>196</v>
      </c>
      <c r="C147" s="25" t="s">
        <v>222</v>
      </c>
      <c r="D147" s="20" t="s">
        <v>212</v>
      </c>
      <c r="E147" s="20" t="s">
        <v>213</v>
      </c>
      <c r="F147" s="27" t="s">
        <v>214</v>
      </c>
      <c r="G147" s="14"/>
    </row>
    <row r="148" spans="2:80">
      <c r="B148" s="22" t="s">
        <v>168</v>
      </c>
      <c r="C148" s="32" t="s">
        <v>168</v>
      </c>
      <c r="D148" s="22" t="s">
        <v>168</v>
      </c>
      <c r="E148" s="22" t="s">
        <v>168</v>
      </c>
      <c r="F148" s="33" t="s">
        <v>168</v>
      </c>
    </row>
    <row r="151" spans="2:80" ht="13">
      <c r="B151" s="2" t="s">
        <v>215</v>
      </c>
      <c r="C151" s="12" t="s">
        <v>168</v>
      </c>
      <c r="D151" s="2"/>
      <c r="E151" s="2"/>
      <c r="F151" s="14"/>
      <c r="G151" s="14"/>
      <c r="H151" s="14"/>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row>
    <row r="153" spans="2:80" ht="13">
      <c r="B153" s="2" t="s">
        <v>216</v>
      </c>
    </row>
    <row r="155" spans="2:80" ht="13">
      <c r="B155" s="20" t="s">
        <v>217</v>
      </c>
      <c r="C155" s="25" t="s">
        <v>204</v>
      </c>
      <c r="D155" s="2"/>
    </row>
    <row r="156" spans="2:80">
      <c r="B156" s="22" t="s">
        <v>168</v>
      </c>
      <c r="C156" s="32" t="s">
        <v>168</v>
      </c>
    </row>
    <row r="159" spans="2:80" ht="13">
      <c r="B159" s="20" t="s">
        <v>218</v>
      </c>
      <c r="C159" s="25" t="s">
        <v>219</v>
      </c>
      <c r="D159" s="2"/>
    </row>
    <row r="160" spans="2:80">
      <c r="B160" s="22" t="s">
        <v>168</v>
      </c>
      <c r="C160" s="32" t="s">
        <v>168</v>
      </c>
    </row>
    <row r="163" spans="2:7" ht="13">
      <c r="B163" s="2" t="s">
        <v>220</v>
      </c>
    </row>
    <row r="166" spans="2:7" ht="13">
      <c r="B166" s="2" t="s">
        <v>223</v>
      </c>
    </row>
    <row r="167" spans="2:7" ht="13">
      <c r="B167" s="20" t="s">
        <v>196</v>
      </c>
      <c r="C167" s="25" t="s">
        <v>224</v>
      </c>
      <c r="D167" s="20" t="s">
        <v>225</v>
      </c>
      <c r="E167" s="20" t="s">
        <v>226</v>
      </c>
      <c r="F167" s="27" t="s">
        <v>227</v>
      </c>
      <c r="G167" s="14"/>
    </row>
    <row r="168" spans="2:7">
      <c r="B168" s="22" t="s">
        <v>168</v>
      </c>
      <c r="C168" s="32" t="s">
        <v>168</v>
      </c>
      <c r="D168" s="22" t="s">
        <v>168</v>
      </c>
      <c r="E168" s="22" t="s">
        <v>168</v>
      </c>
      <c r="F168" s="33" t="s">
        <v>168</v>
      </c>
    </row>
    <row r="169" spans="2:7">
      <c r="B169" s="1" t="s">
        <v>2576</v>
      </c>
    </row>
  </sheetData>
  <mergeCells count="3">
    <mergeCell ref="B1:E1"/>
    <mergeCell ref="C3:C7"/>
    <mergeCell ref="D3:D7"/>
  </mergeCells>
  <hyperlinks>
    <hyperlink ref="A1" location="Index!A1" display="Index" xr:uid="{44B74FE6-75EB-4F3A-9559-3CC9AEAB9CB6}"/>
  </hyperlink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7D124-0D10-4E21-9DCF-398C4BD9DD44}">
  <sheetPr codeName="Sheet99"/>
  <dimension ref="A1:CB166"/>
  <sheetViews>
    <sheetView workbookViewId="0"/>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61</v>
      </c>
      <c r="C1" s="276"/>
      <c r="D1" s="276"/>
      <c r="E1" s="276"/>
    </row>
    <row r="3" spans="1:9" ht="14.5">
      <c r="B3" s="5" t="s">
        <v>1458</v>
      </c>
      <c r="C3" s="277"/>
      <c r="D3" s="278"/>
      <c r="E3" s="6"/>
    </row>
    <row r="4" spans="1:9" ht="14.5">
      <c r="B4" s="7" t="s">
        <v>1459</v>
      </c>
      <c r="C4" s="277"/>
      <c r="D4" s="278"/>
      <c r="E4" s="6"/>
    </row>
    <row r="5" spans="1:9" ht="14.5">
      <c r="B5" s="35" t="s">
        <v>140</v>
      </c>
      <c r="C5" s="277"/>
      <c r="D5" s="278"/>
      <c r="E5" s="6"/>
    </row>
    <row r="6" spans="1:9" ht="14.5">
      <c r="B6" s="7" t="s">
        <v>516</v>
      </c>
      <c r="C6" s="277"/>
      <c r="D6" s="278"/>
      <c r="E6" s="6"/>
    </row>
    <row r="7" spans="1:9" ht="29">
      <c r="B7" s="7" t="s">
        <v>1460</v>
      </c>
      <c r="C7" s="277"/>
      <c r="D7" s="278"/>
      <c r="E7" s="6"/>
    </row>
    <row r="8" spans="1:9" ht="29">
      <c r="B8" s="7" t="s">
        <v>143</v>
      </c>
      <c r="C8" s="8" t="s">
        <v>144</v>
      </c>
      <c r="D8" s="8" t="s">
        <v>145</v>
      </c>
      <c r="E8" s="6"/>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3026</v>
      </c>
      <c r="C15" s="11" t="s">
        <v>151</v>
      </c>
      <c r="D15" s="1" t="s">
        <v>430</v>
      </c>
      <c r="E15" s="1" t="s">
        <v>453</v>
      </c>
      <c r="F15" s="4">
        <v>1646618</v>
      </c>
      <c r="G15" s="4">
        <v>12259.89</v>
      </c>
      <c r="H15" s="4">
        <v>6.94</v>
      </c>
    </row>
    <row r="16" spans="1:9">
      <c r="B16" s="1" t="s">
        <v>2830</v>
      </c>
      <c r="C16" s="11" t="s">
        <v>151</v>
      </c>
      <c r="D16" s="1" t="s">
        <v>430</v>
      </c>
      <c r="E16" s="1" t="s">
        <v>431</v>
      </c>
      <c r="F16" s="4">
        <v>932220</v>
      </c>
      <c r="G16" s="4">
        <v>11712.41</v>
      </c>
      <c r="H16" s="4">
        <v>6.63</v>
      </c>
    </row>
    <row r="17" spans="2:8">
      <c r="B17" s="1" t="s">
        <v>3224</v>
      </c>
      <c r="C17" s="11" t="s">
        <v>151</v>
      </c>
      <c r="D17" s="1" t="s">
        <v>430</v>
      </c>
      <c r="E17" s="1" t="s">
        <v>903</v>
      </c>
      <c r="F17" s="4">
        <v>771000</v>
      </c>
      <c r="G17" s="4">
        <v>9919.69</v>
      </c>
      <c r="H17" s="4">
        <v>5.61</v>
      </c>
    </row>
    <row r="18" spans="2:8">
      <c r="B18" s="1" t="s">
        <v>2829</v>
      </c>
      <c r="C18" s="11" t="s">
        <v>151</v>
      </c>
      <c r="D18" s="1" t="s">
        <v>442</v>
      </c>
      <c r="E18" s="1" t="s">
        <v>615</v>
      </c>
      <c r="F18" s="4">
        <v>645748</v>
      </c>
      <c r="G18" s="4">
        <v>8531.6200000000008</v>
      </c>
      <c r="H18" s="4">
        <v>4.83</v>
      </c>
    </row>
    <row r="19" spans="2:8">
      <c r="B19" s="1" t="s">
        <v>3023</v>
      </c>
      <c r="C19" s="11" t="s">
        <v>151</v>
      </c>
      <c r="D19" s="1" t="s">
        <v>444</v>
      </c>
      <c r="E19" s="1" t="s">
        <v>445</v>
      </c>
      <c r="F19" s="4">
        <v>2173502</v>
      </c>
      <c r="G19" s="4">
        <v>8409.2800000000007</v>
      </c>
      <c r="H19" s="4">
        <v>4.76</v>
      </c>
    </row>
    <row r="20" spans="2:8">
      <c r="B20" s="1" t="s">
        <v>3231</v>
      </c>
      <c r="C20" s="11" t="s">
        <v>151</v>
      </c>
      <c r="D20" s="1" t="s">
        <v>466</v>
      </c>
      <c r="E20" s="1" t="s">
        <v>916</v>
      </c>
      <c r="F20" s="4">
        <v>5434000</v>
      </c>
      <c r="G20" s="4">
        <v>7919.51</v>
      </c>
      <c r="H20" s="4">
        <v>4.4800000000000004</v>
      </c>
    </row>
    <row r="21" spans="2:8">
      <c r="B21" s="1" t="s">
        <v>3279</v>
      </c>
      <c r="C21" s="11" t="s">
        <v>151</v>
      </c>
      <c r="D21" s="1" t="s">
        <v>435</v>
      </c>
      <c r="E21" s="1" t="s">
        <v>1014</v>
      </c>
      <c r="F21" s="4">
        <v>351112</v>
      </c>
      <c r="G21" s="4">
        <v>6899.35</v>
      </c>
      <c r="H21" s="4">
        <v>3.9</v>
      </c>
    </row>
    <row r="22" spans="2:8">
      <c r="B22" s="1" t="s">
        <v>3348</v>
      </c>
      <c r="C22" s="11" t="s">
        <v>151</v>
      </c>
      <c r="D22" s="1" t="s">
        <v>863</v>
      </c>
      <c r="E22" s="1" t="s">
        <v>1150</v>
      </c>
      <c r="F22" s="4">
        <v>360000</v>
      </c>
      <c r="G22" s="4">
        <v>6588.36</v>
      </c>
      <c r="H22" s="4">
        <v>3.73</v>
      </c>
    </row>
    <row r="23" spans="2:8">
      <c r="B23" s="1" t="s">
        <v>3100</v>
      </c>
      <c r="C23" s="11" t="s">
        <v>151</v>
      </c>
      <c r="D23" s="1" t="s">
        <v>554</v>
      </c>
      <c r="E23" s="1" t="s">
        <v>688</v>
      </c>
      <c r="F23" s="4">
        <v>57240</v>
      </c>
      <c r="G23" s="4">
        <v>6572.3</v>
      </c>
      <c r="H23" s="4">
        <v>3.72</v>
      </c>
    </row>
    <row r="24" spans="2:8">
      <c r="B24" s="1" t="s">
        <v>3414</v>
      </c>
      <c r="C24" s="11" t="s">
        <v>151</v>
      </c>
      <c r="D24" s="1" t="s">
        <v>559</v>
      </c>
      <c r="E24" s="1" t="s">
        <v>1390</v>
      </c>
      <c r="F24" s="4">
        <v>1008833</v>
      </c>
      <c r="G24" s="4">
        <v>6428.79</v>
      </c>
      <c r="H24" s="4">
        <v>3.64</v>
      </c>
    </row>
    <row r="25" spans="2:8">
      <c r="B25" s="1" t="s">
        <v>3361</v>
      </c>
      <c r="C25" s="11" t="s">
        <v>151</v>
      </c>
      <c r="D25" s="1" t="s">
        <v>559</v>
      </c>
      <c r="E25" s="1" t="s">
        <v>1218</v>
      </c>
      <c r="F25" s="4">
        <v>1134244</v>
      </c>
      <c r="G25" s="4">
        <v>6299.02</v>
      </c>
      <c r="H25" s="4">
        <v>3.56</v>
      </c>
    </row>
    <row r="26" spans="2:8">
      <c r="B26" s="1" t="s">
        <v>3128</v>
      </c>
      <c r="C26" s="11" t="s">
        <v>151</v>
      </c>
      <c r="D26" s="1" t="s">
        <v>435</v>
      </c>
      <c r="E26" s="1" t="s">
        <v>733</v>
      </c>
      <c r="F26" s="4">
        <v>343500</v>
      </c>
      <c r="G26" s="4">
        <v>6282.62</v>
      </c>
      <c r="H26" s="4">
        <v>3.55</v>
      </c>
    </row>
    <row r="27" spans="2:8">
      <c r="B27" s="1" t="s">
        <v>3176</v>
      </c>
      <c r="C27" s="11" t="s">
        <v>151</v>
      </c>
      <c r="D27" s="1" t="s">
        <v>446</v>
      </c>
      <c r="E27" s="1" t="s">
        <v>803</v>
      </c>
      <c r="F27" s="4">
        <v>206100</v>
      </c>
      <c r="G27" s="4">
        <v>6276.98</v>
      </c>
      <c r="H27" s="4">
        <v>3.55</v>
      </c>
    </row>
    <row r="28" spans="2:8">
      <c r="B28" s="1" t="s">
        <v>3129</v>
      </c>
      <c r="C28" s="11" t="s">
        <v>151</v>
      </c>
      <c r="D28" s="1" t="s">
        <v>479</v>
      </c>
      <c r="E28" s="1" t="s">
        <v>734</v>
      </c>
      <c r="F28" s="4">
        <v>150000</v>
      </c>
      <c r="G28" s="4">
        <v>6114.75</v>
      </c>
      <c r="H28" s="4">
        <v>3.46</v>
      </c>
    </row>
    <row r="29" spans="2:8">
      <c r="B29" s="1" t="s">
        <v>3031</v>
      </c>
      <c r="C29" s="11" t="s">
        <v>151</v>
      </c>
      <c r="D29" s="1" t="s">
        <v>470</v>
      </c>
      <c r="E29" s="1" t="s">
        <v>471</v>
      </c>
      <c r="F29" s="4">
        <v>523352</v>
      </c>
      <c r="G29" s="4">
        <v>6075.59</v>
      </c>
      <c r="H29" s="4">
        <v>3.44</v>
      </c>
    </row>
    <row r="30" spans="2:8">
      <c r="B30" s="1" t="s">
        <v>3101</v>
      </c>
      <c r="C30" s="11" t="s">
        <v>151</v>
      </c>
      <c r="D30" s="1" t="s">
        <v>554</v>
      </c>
      <c r="E30" s="1" t="s">
        <v>689</v>
      </c>
      <c r="F30" s="4">
        <v>1351330</v>
      </c>
      <c r="G30" s="4">
        <v>6051.93</v>
      </c>
      <c r="H30" s="4">
        <v>3.42</v>
      </c>
    </row>
    <row r="31" spans="2:8">
      <c r="B31" s="1" t="s">
        <v>3197</v>
      </c>
      <c r="C31" s="11" t="s">
        <v>151</v>
      </c>
      <c r="D31" s="1" t="s">
        <v>568</v>
      </c>
      <c r="E31" s="1" t="s">
        <v>828</v>
      </c>
      <c r="F31" s="4">
        <v>13701</v>
      </c>
      <c r="G31" s="4">
        <v>5233.1000000000004</v>
      </c>
      <c r="H31" s="4">
        <v>2.96</v>
      </c>
    </row>
    <row r="32" spans="2:8">
      <c r="B32" s="1" t="s">
        <v>3188</v>
      </c>
      <c r="C32" s="11" t="s">
        <v>151</v>
      </c>
      <c r="D32" s="1" t="s">
        <v>458</v>
      </c>
      <c r="E32" s="1" t="s">
        <v>815</v>
      </c>
      <c r="F32" s="4">
        <v>435100</v>
      </c>
      <c r="G32" s="4">
        <v>5120.26</v>
      </c>
      <c r="H32" s="4">
        <v>2.9</v>
      </c>
    </row>
    <row r="33" spans="2:8">
      <c r="B33" s="1" t="s">
        <v>3349</v>
      </c>
      <c r="C33" s="11" t="s">
        <v>151</v>
      </c>
      <c r="D33" s="1" t="s">
        <v>863</v>
      </c>
      <c r="E33" s="1" t="s">
        <v>1153</v>
      </c>
      <c r="F33" s="4">
        <v>859723</v>
      </c>
      <c r="G33" s="4">
        <v>5113.63</v>
      </c>
      <c r="H33" s="4">
        <v>2.89</v>
      </c>
    </row>
    <row r="34" spans="2:8">
      <c r="B34" s="1" t="s">
        <v>2822</v>
      </c>
      <c r="C34" s="11" t="s">
        <v>151</v>
      </c>
      <c r="D34" s="1" t="s">
        <v>552</v>
      </c>
      <c r="E34" s="1" t="s">
        <v>619</v>
      </c>
      <c r="F34" s="4">
        <v>275000</v>
      </c>
      <c r="G34" s="4">
        <v>4962.6499999999996</v>
      </c>
      <c r="H34" s="4">
        <v>2.81</v>
      </c>
    </row>
    <row r="35" spans="2:8">
      <c r="B35" s="1" t="s">
        <v>3103</v>
      </c>
      <c r="C35" s="11" t="s">
        <v>151</v>
      </c>
      <c r="D35" s="1" t="s">
        <v>499</v>
      </c>
      <c r="E35" s="1" t="s">
        <v>693</v>
      </c>
      <c r="F35" s="4">
        <v>405000</v>
      </c>
      <c r="G35" s="4">
        <v>4889.16</v>
      </c>
      <c r="H35" s="4">
        <v>2.77</v>
      </c>
    </row>
    <row r="36" spans="2:8">
      <c r="B36" s="1" t="s">
        <v>2800</v>
      </c>
      <c r="C36" s="11" t="s">
        <v>151</v>
      </c>
      <c r="D36" s="1" t="s">
        <v>489</v>
      </c>
      <c r="E36" s="1" t="s">
        <v>629</v>
      </c>
      <c r="F36" s="4">
        <v>268116</v>
      </c>
      <c r="G36" s="4">
        <v>4726.08</v>
      </c>
      <c r="H36" s="4">
        <v>2.67</v>
      </c>
    </row>
    <row r="37" spans="2:8">
      <c r="B37" s="1" t="s">
        <v>2794</v>
      </c>
      <c r="C37" s="11" t="s">
        <v>151</v>
      </c>
      <c r="D37" s="1" t="s">
        <v>483</v>
      </c>
      <c r="E37" s="1" t="s">
        <v>638</v>
      </c>
      <c r="F37" s="4">
        <v>225500</v>
      </c>
      <c r="G37" s="4">
        <v>4057.2</v>
      </c>
      <c r="H37" s="4">
        <v>2.2999999999999998</v>
      </c>
    </row>
    <row r="38" spans="2:8">
      <c r="B38" s="1" t="s">
        <v>3357</v>
      </c>
      <c r="C38" s="11" t="s">
        <v>151</v>
      </c>
      <c r="D38" s="1" t="s">
        <v>448</v>
      </c>
      <c r="E38" s="1" t="s">
        <v>1199</v>
      </c>
      <c r="F38" s="4">
        <v>154000</v>
      </c>
      <c r="G38" s="4">
        <v>3316.39</v>
      </c>
      <c r="H38" s="4">
        <v>1.88</v>
      </c>
    </row>
    <row r="39" spans="2:8">
      <c r="B39" s="1" t="s">
        <v>3409</v>
      </c>
      <c r="C39" s="11" t="s">
        <v>151</v>
      </c>
      <c r="D39" s="1" t="s">
        <v>479</v>
      </c>
      <c r="E39" s="1" t="s">
        <v>1363</v>
      </c>
      <c r="F39" s="4">
        <v>1569023</v>
      </c>
      <c r="G39" s="4">
        <v>3213.36</v>
      </c>
      <c r="H39" s="4">
        <v>1.82</v>
      </c>
    </row>
    <row r="40" spans="2:8" ht="13">
      <c r="B40" s="2" t="s">
        <v>161</v>
      </c>
      <c r="C40" s="12"/>
      <c r="D40" s="2"/>
      <c r="E40" s="2"/>
      <c r="F40" s="14"/>
      <c r="G40" s="14">
        <f>SUM(G12:G39)</f>
        <v>162973.92000000001</v>
      </c>
      <c r="H40" s="14">
        <f>SUM(H12:H39)</f>
        <v>92.219999999999985</v>
      </c>
    </row>
    <row r="41" spans="2:8" ht="13">
      <c r="B41" s="2" t="s">
        <v>244</v>
      </c>
      <c r="C41" s="12"/>
      <c r="D41" s="2"/>
      <c r="E41" s="2"/>
      <c r="F41" s="14"/>
      <c r="G41" s="14">
        <v>9661.5</v>
      </c>
      <c r="H41" s="14">
        <v>5.47</v>
      </c>
    </row>
    <row r="42" spans="2:8" ht="13">
      <c r="B42" s="2" t="s">
        <v>154</v>
      </c>
      <c r="C42" s="12"/>
      <c r="D42" s="2"/>
      <c r="E42" s="2"/>
      <c r="F42" s="14"/>
      <c r="G42" s="14">
        <v>172635.42</v>
      </c>
      <c r="H42" s="14">
        <v>97.69</v>
      </c>
    </row>
    <row r="43" spans="2:8" ht="13">
      <c r="B43" s="2" t="s">
        <v>155</v>
      </c>
      <c r="C43" s="12"/>
      <c r="D43" s="2"/>
      <c r="E43" s="2"/>
      <c r="F43" s="14"/>
      <c r="G43" s="14">
        <v>4097.979847199982</v>
      </c>
      <c r="H43" s="14">
        <v>2.3100000000000023</v>
      </c>
    </row>
    <row r="44" spans="2:8" ht="13">
      <c r="B44" s="2" t="s">
        <v>162</v>
      </c>
      <c r="C44" s="12"/>
      <c r="D44" s="2"/>
      <c r="E44" s="2"/>
      <c r="F44" s="14"/>
      <c r="G44" s="14">
        <v>176733.39984719999</v>
      </c>
      <c r="H44" s="14">
        <v>100</v>
      </c>
    </row>
    <row r="45" spans="2:8">
      <c r="B45" s="1" t="s">
        <v>163</v>
      </c>
    </row>
    <row r="46" spans="2:8" ht="13">
      <c r="B46" s="2" t="s">
        <v>164</v>
      </c>
    </row>
    <row r="47" spans="2:8" ht="13">
      <c r="B47" s="2" t="s">
        <v>165</v>
      </c>
      <c r="C47" s="11" t="s">
        <v>166</v>
      </c>
    </row>
    <row r="48" spans="2:8" ht="13">
      <c r="B48" s="2" t="s">
        <v>169</v>
      </c>
      <c r="C48" s="11" t="s">
        <v>168</v>
      </c>
    </row>
    <row r="49" spans="2:3" ht="13">
      <c r="B49" s="2" t="s">
        <v>170</v>
      </c>
      <c r="C49" s="11" t="s">
        <v>168</v>
      </c>
    </row>
    <row r="50" spans="2:3" ht="13">
      <c r="B50" s="2" t="s">
        <v>171</v>
      </c>
      <c r="C50" s="11" t="s">
        <v>172</v>
      </c>
    </row>
    <row r="51" spans="2:3" ht="13">
      <c r="B51" s="2" t="s">
        <v>1461</v>
      </c>
      <c r="C51" s="12"/>
    </row>
    <row r="52" spans="2:3" ht="13">
      <c r="B52" s="2" t="s">
        <v>1462</v>
      </c>
      <c r="C52" s="12"/>
    </row>
    <row r="53" spans="2:3" ht="13">
      <c r="B53" s="2" t="s">
        <v>1463</v>
      </c>
      <c r="C53" s="12"/>
    </row>
    <row r="54" spans="2:3" ht="13">
      <c r="B54" s="2" t="s">
        <v>1464</v>
      </c>
      <c r="C54" s="12"/>
    </row>
    <row r="55" spans="2:3" ht="13">
      <c r="B55" s="2" t="s">
        <v>1465</v>
      </c>
      <c r="C55" s="12"/>
    </row>
    <row r="56" spans="2:3" ht="13">
      <c r="B56" s="2" t="s">
        <v>1466</v>
      </c>
      <c r="C56" s="12"/>
    </row>
    <row r="57" spans="2:3" ht="13">
      <c r="B57" s="2" t="s">
        <v>1467</v>
      </c>
      <c r="C57" s="12"/>
    </row>
    <row r="58" spans="2:3" ht="13">
      <c r="B58" s="2" t="s">
        <v>1468</v>
      </c>
      <c r="C58" s="12"/>
    </row>
    <row r="59" spans="2:3" ht="13">
      <c r="B59" s="2" t="s">
        <v>3929</v>
      </c>
      <c r="C59" s="12"/>
    </row>
    <row r="60" spans="2:3">
      <c r="B60" s="1" t="s">
        <v>182</v>
      </c>
    </row>
    <row r="61" spans="2:3">
      <c r="B61" s="1" t="s">
        <v>411</v>
      </c>
    </row>
    <row r="64" spans="2:3" ht="14.5">
      <c r="B64" s="39" t="s">
        <v>412</v>
      </c>
      <c r="C64" s="41"/>
    </row>
    <row r="65" spans="2:7" ht="14.5">
      <c r="B65" s="39" t="s">
        <v>3982</v>
      </c>
      <c r="C65" s="42" t="s">
        <v>413</v>
      </c>
    </row>
    <row r="66" spans="2:7" ht="14.5">
      <c r="B66" s="16" t="s">
        <v>414</v>
      </c>
      <c r="C66" s="17" t="s">
        <v>415</v>
      </c>
    </row>
    <row r="67" spans="2:7" ht="14.5">
      <c r="B67" s="16" t="s">
        <v>3983</v>
      </c>
      <c r="C67" s="17" t="s">
        <v>415</v>
      </c>
    </row>
    <row r="68" spans="2:7" ht="14.5">
      <c r="B68" s="16" t="s">
        <v>416</v>
      </c>
      <c r="C68" s="17" t="s">
        <v>415</v>
      </c>
    </row>
    <row r="69" spans="2:7" ht="14.5">
      <c r="B69" s="16" t="s">
        <v>417</v>
      </c>
      <c r="C69" s="17" t="s">
        <v>415</v>
      </c>
    </row>
    <row r="70" spans="2:7" ht="14.5">
      <c r="B70" s="16" t="s">
        <v>418</v>
      </c>
      <c r="C70" s="17" t="s">
        <v>415</v>
      </c>
    </row>
    <row r="71" spans="2:7" ht="14.5">
      <c r="B71" s="16" t="s">
        <v>419</v>
      </c>
      <c r="C71" s="17" t="s">
        <v>415</v>
      </c>
    </row>
    <row r="72" spans="2:7" ht="14.5">
      <c r="B72" s="39" t="s">
        <v>420</v>
      </c>
      <c r="C72" s="41" t="s">
        <v>415</v>
      </c>
    </row>
    <row r="74" spans="2:7" ht="14.5">
      <c r="B74" s="16" t="s">
        <v>191</v>
      </c>
      <c r="C74" s="17"/>
      <c r="D74" s="16"/>
    </row>
    <row r="75" spans="2:7" ht="29">
      <c r="B75" s="19" t="s">
        <v>192</v>
      </c>
      <c r="C75" s="18" t="s">
        <v>193</v>
      </c>
      <c r="D75" s="19" t="s">
        <v>194</v>
      </c>
    </row>
    <row r="76" spans="2:7" ht="14.5">
      <c r="B76" s="16" t="s">
        <v>168</v>
      </c>
      <c r="C76" s="17" t="s">
        <v>168</v>
      </c>
      <c r="D76" s="16" t="s">
        <v>168</v>
      </c>
    </row>
    <row r="78" spans="2:7" ht="13">
      <c r="B78" s="20" t="s">
        <v>195</v>
      </c>
      <c r="C78" s="21">
        <v>46173</v>
      </c>
      <c r="D78" s="22"/>
      <c r="E78" s="23"/>
      <c r="F78" s="24"/>
    </row>
    <row r="79" spans="2:7" ht="13">
      <c r="B79" s="20" t="s">
        <v>196</v>
      </c>
      <c r="C79" s="25" t="s">
        <v>197</v>
      </c>
      <c r="D79" s="20" t="s">
        <v>198</v>
      </c>
      <c r="E79" s="26" t="s">
        <v>199</v>
      </c>
      <c r="F79" s="27" t="s">
        <v>200</v>
      </c>
      <c r="G79" s="14"/>
    </row>
    <row r="80" spans="2:7">
      <c r="B80" s="28" t="s">
        <v>168</v>
      </c>
      <c r="C80" s="29" t="s">
        <v>168</v>
      </c>
      <c r="D80" s="28" t="s">
        <v>168</v>
      </c>
      <c r="E80" s="30" t="s">
        <v>168</v>
      </c>
      <c r="F80" s="31" t="s">
        <v>168</v>
      </c>
    </row>
    <row r="83" spans="2:4" ht="13">
      <c r="B83" s="2" t="s">
        <v>201</v>
      </c>
    </row>
    <row r="84" spans="2:4" ht="13">
      <c r="B84" s="2"/>
    </row>
    <row r="85" spans="2:4" ht="13">
      <c r="B85" s="2" t="s">
        <v>202</v>
      </c>
    </row>
    <row r="86" spans="2:4" ht="13">
      <c r="B86" s="20" t="s">
        <v>203</v>
      </c>
      <c r="C86" s="25" t="s">
        <v>204</v>
      </c>
      <c r="D86" s="2"/>
    </row>
    <row r="87" spans="2:4">
      <c r="B87" s="22" t="s">
        <v>168</v>
      </c>
      <c r="C87" s="32" t="s">
        <v>168</v>
      </c>
    </row>
    <row r="89" spans="2:4" ht="13">
      <c r="B89" s="20" t="s">
        <v>205</v>
      </c>
      <c r="C89" s="25" t="s">
        <v>204</v>
      </c>
    </row>
    <row r="90" spans="2:4">
      <c r="B90" s="22" t="s">
        <v>168</v>
      </c>
      <c r="C90" s="32" t="s">
        <v>168</v>
      </c>
    </row>
    <row r="92" spans="2:4" ht="13">
      <c r="B92" s="20" t="s">
        <v>206</v>
      </c>
      <c r="C92" s="25" t="s">
        <v>207</v>
      </c>
    </row>
    <row r="93" spans="2:4">
      <c r="B93" s="22" t="s">
        <v>168</v>
      </c>
      <c r="C93" s="32" t="s">
        <v>168</v>
      </c>
    </row>
    <row r="95" spans="2:4" ht="13">
      <c r="B95" s="26" t="s">
        <v>208</v>
      </c>
      <c r="C95" s="25" t="s">
        <v>207</v>
      </c>
    </row>
    <row r="96" spans="2:4">
      <c r="B96" s="23" t="s">
        <v>168</v>
      </c>
      <c r="C96" s="32" t="s">
        <v>168</v>
      </c>
    </row>
    <row r="98" spans="2:7" ht="13">
      <c r="B98" s="20" t="s">
        <v>209</v>
      </c>
      <c r="C98" s="25" t="s">
        <v>168</v>
      </c>
    </row>
    <row r="100" spans="2:7" ht="13">
      <c r="B100" s="20" t="s">
        <v>210</v>
      </c>
      <c r="C100" s="21">
        <v>46173</v>
      </c>
      <c r="D100" s="22"/>
      <c r="E100" s="23"/>
      <c r="F100" s="24"/>
    </row>
    <row r="101" spans="2:7" ht="13">
      <c r="B101" s="20" t="s">
        <v>196</v>
      </c>
      <c r="C101" s="25" t="s">
        <v>197</v>
      </c>
      <c r="D101" s="20" t="s">
        <v>198</v>
      </c>
      <c r="E101" s="26" t="s">
        <v>199</v>
      </c>
      <c r="F101" s="27" t="s">
        <v>200</v>
      </c>
      <c r="G101" s="14"/>
    </row>
    <row r="102" spans="2:7">
      <c r="B102" s="28" t="s">
        <v>168</v>
      </c>
      <c r="C102" s="29" t="s">
        <v>168</v>
      </c>
      <c r="D102" s="28" t="s">
        <v>168</v>
      </c>
      <c r="E102" s="30" t="s">
        <v>168</v>
      </c>
      <c r="F102" s="31" t="s">
        <v>168</v>
      </c>
    </row>
    <row r="103" spans="2:7" ht="13">
      <c r="B103" s="2" t="s">
        <v>201</v>
      </c>
    </row>
    <row r="104" spans="2:7" ht="13">
      <c r="B104" s="2"/>
    </row>
    <row r="105" spans="2:7" ht="13">
      <c r="B105" s="2" t="s">
        <v>202</v>
      </c>
    </row>
    <row r="106" spans="2:7" ht="13">
      <c r="B106" s="20" t="s">
        <v>203</v>
      </c>
      <c r="C106" s="25" t="s">
        <v>204</v>
      </c>
      <c r="D106" s="2"/>
    </row>
    <row r="107" spans="2:7">
      <c r="B107" s="22" t="s">
        <v>168</v>
      </c>
      <c r="C107" s="32" t="s">
        <v>168</v>
      </c>
    </row>
    <row r="109" spans="2:7" ht="13">
      <c r="B109" s="20" t="s">
        <v>205</v>
      </c>
      <c r="C109" s="25" t="s">
        <v>204</v>
      </c>
    </row>
    <row r="110" spans="2:7">
      <c r="B110" s="22" t="s">
        <v>168</v>
      </c>
      <c r="C110" s="32" t="s">
        <v>168</v>
      </c>
    </row>
    <row r="112" spans="2:7" ht="13">
      <c r="B112" s="20" t="s">
        <v>206</v>
      </c>
      <c r="C112" s="25" t="s">
        <v>207</v>
      </c>
    </row>
    <row r="113" spans="2:80">
      <c r="B113" s="22" t="s">
        <v>168</v>
      </c>
      <c r="C113" s="32" t="s">
        <v>168</v>
      </c>
    </row>
    <row r="115" spans="2:80" ht="13">
      <c r="B115" s="26" t="s">
        <v>208</v>
      </c>
      <c r="C115" s="25" t="s">
        <v>207</v>
      </c>
    </row>
    <row r="116" spans="2:80">
      <c r="B116" s="23" t="s">
        <v>168</v>
      </c>
      <c r="C116" s="32" t="s">
        <v>168</v>
      </c>
    </row>
    <row r="118" spans="2:80" ht="13">
      <c r="B118" s="20" t="s">
        <v>209</v>
      </c>
      <c r="C118" s="25" t="s">
        <v>168</v>
      </c>
    </row>
    <row r="121" spans="2:80" ht="13">
      <c r="B121" s="2" t="s">
        <v>211</v>
      </c>
    </row>
    <row r="123" spans="2:80" ht="13">
      <c r="B123" s="20" t="s">
        <v>196</v>
      </c>
      <c r="C123" s="25" t="s">
        <v>212</v>
      </c>
      <c r="D123" s="20" t="s">
        <v>213</v>
      </c>
      <c r="E123" s="20" t="s">
        <v>214</v>
      </c>
      <c r="F123" s="14"/>
    </row>
    <row r="124" spans="2:80">
      <c r="B124" s="22" t="s">
        <v>168</v>
      </c>
      <c r="C124" s="32" t="s">
        <v>168</v>
      </c>
      <c r="D124" s="22" t="s">
        <v>168</v>
      </c>
      <c r="E124" s="22" t="s">
        <v>168</v>
      </c>
    </row>
    <row r="127" spans="2:80" ht="13">
      <c r="B127" s="2" t="s">
        <v>215</v>
      </c>
      <c r="C127" s="12" t="s">
        <v>168</v>
      </c>
      <c r="D127" s="2"/>
      <c r="E127" s="2"/>
      <c r="F127" s="14"/>
      <c r="G127" s="14"/>
      <c r="H127" s="14"/>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row>
    <row r="129" spans="2:7" ht="13">
      <c r="B129" s="2" t="s">
        <v>216</v>
      </c>
    </row>
    <row r="131" spans="2:7" ht="13">
      <c r="B131" s="20" t="s">
        <v>217</v>
      </c>
      <c r="C131" s="25" t="s">
        <v>204</v>
      </c>
      <c r="D131" s="2"/>
    </row>
    <row r="132" spans="2:7">
      <c r="B132" s="22" t="s">
        <v>168</v>
      </c>
      <c r="C132" s="32" t="s">
        <v>168</v>
      </c>
    </row>
    <row r="135" spans="2:7" ht="13">
      <c r="B135" s="20" t="s">
        <v>218</v>
      </c>
      <c r="C135" s="25" t="s">
        <v>219</v>
      </c>
      <c r="D135" s="2"/>
    </row>
    <row r="136" spans="2:7">
      <c r="B136" s="22" t="s">
        <v>168</v>
      </c>
      <c r="C136" s="32" t="s">
        <v>168</v>
      </c>
    </row>
    <row r="139" spans="2:7" ht="13">
      <c r="B139" s="2" t="s">
        <v>220</v>
      </c>
    </row>
    <row r="142" spans="2:7" ht="13">
      <c r="B142" s="2" t="s">
        <v>221</v>
      </c>
    </row>
    <row r="144" spans="2:7" ht="13">
      <c r="B144" s="20" t="s">
        <v>196</v>
      </c>
      <c r="C144" s="25" t="s">
        <v>222</v>
      </c>
      <c r="D144" s="20" t="s">
        <v>212</v>
      </c>
      <c r="E144" s="20" t="s">
        <v>213</v>
      </c>
      <c r="F144" s="27" t="s">
        <v>214</v>
      </c>
      <c r="G144" s="14"/>
    </row>
    <row r="145" spans="2:80">
      <c r="B145" s="22" t="s">
        <v>168</v>
      </c>
      <c r="C145" s="32" t="s">
        <v>168</v>
      </c>
      <c r="D145" s="22" t="s">
        <v>168</v>
      </c>
      <c r="E145" s="22" t="s">
        <v>168</v>
      </c>
      <c r="F145" s="33" t="s">
        <v>168</v>
      </c>
    </row>
    <row r="148" spans="2:80" ht="13">
      <c r="B148" s="2" t="s">
        <v>215</v>
      </c>
      <c r="C148" s="12" t="s">
        <v>168</v>
      </c>
      <c r="D148" s="2"/>
      <c r="E148" s="2"/>
      <c r="F148" s="14"/>
      <c r="G148" s="14"/>
      <c r="H148" s="14"/>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row>
    <row r="150" spans="2:80" ht="13">
      <c r="B150" s="2" t="s">
        <v>216</v>
      </c>
    </row>
    <row r="152" spans="2:80" ht="13">
      <c r="B152" s="20" t="s">
        <v>217</v>
      </c>
      <c r="C152" s="25" t="s">
        <v>204</v>
      </c>
      <c r="D152" s="2"/>
    </row>
    <row r="153" spans="2:80">
      <c r="B153" s="22" t="s">
        <v>168</v>
      </c>
      <c r="C153" s="32" t="s">
        <v>168</v>
      </c>
    </row>
    <row r="156" spans="2:80" ht="13">
      <c r="B156" s="20" t="s">
        <v>218</v>
      </c>
      <c r="C156" s="25" t="s">
        <v>219</v>
      </c>
      <c r="D156" s="2"/>
    </row>
    <row r="157" spans="2:80">
      <c r="B157" s="22" t="s">
        <v>168</v>
      </c>
      <c r="C157" s="32" t="s">
        <v>168</v>
      </c>
    </row>
    <row r="160" spans="2:80" ht="13">
      <c r="B160" s="2" t="s">
        <v>220</v>
      </c>
    </row>
    <row r="163" spans="2:7" ht="13">
      <c r="B163" s="2" t="s">
        <v>223</v>
      </c>
    </row>
    <row r="164" spans="2:7" ht="13">
      <c r="B164" s="20" t="s">
        <v>196</v>
      </c>
      <c r="C164" s="25" t="s">
        <v>224</v>
      </c>
      <c r="D164" s="20" t="s">
        <v>225</v>
      </c>
      <c r="E164" s="20" t="s">
        <v>226</v>
      </c>
      <c r="F164" s="27" t="s">
        <v>227</v>
      </c>
      <c r="G164" s="14"/>
    </row>
    <row r="165" spans="2:7">
      <c r="B165" s="22" t="s">
        <v>168</v>
      </c>
      <c r="C165" s="32" t="s">
        <v>168</v>
      </c>
      <c r="D165" s="22" t="s">
        <v>168</v>
      </c>
      <c r="E165" s="22" t="s">
        <v>168</v>
      </c>
      <c r="F165" s="33" t="s">
        <v>168</v>
      </c>
    </row>
    <row r="166" spans="2:7">
      <c r="B166" s="1" t="s">
        <v>2576</v>
      </c>
    </row>
  </sheetData>
  <mergeCells count="3">
    <mergeCell ref="B1:E1"/>
    <mergeCell ref="C3:C7"/>
    <mergeCell ref="D3:D7"/>
  </mergeCells>
  <hyperlinks>
    <hyperlink ref="A1" location="Index!A1" display="Index" xr:uid="{3F679ED5-1A81-4212-841C-DA93D14BBD8C}"/>
  </hyperlink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6BCC8-86A2-4816-B7E4-F8B31A857105}">
  <sheetPr codeName="Sheet98"/>
  <dimension ref="A1:CB206"/>
  <sheetViews>
    <sheetView workbookViewId="0"/>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59</v>
      </c>
      <c r="C1" s="276"/>
      <c r="D1" s="276"/>
      <c r="E1" s="276"/>
    </row>
    <row r="3" spans="1:9" ht="14.5">
      <c r="B3" s="5" t="s">
        <v>1469</v>
      </c>
      <c r="C3" s="277"/>
      <c r="D3" s="278"/>
      <c r="E3" s="6"/>
    </row>
    <row r="4" spans="1:9" ht="14.5">
      <c r="B4" s="35" t="s">
        <v>1470</v>
      </c>
      <c r="C4" s="277"/>
      <c r="D4" s="278"/>
      <c r="E4" s="6"/>
    </row>
    <row r="5" spans="1:9" ht="14.5">
      <c r="B5" s="35" t="s">
        <v>140</v>
      </c>
      <c r="C5" s="277"/>
      <c r="D5" s="278"/>
      <c r="E5" s="6"/>
    </row>
    <row r="6" spans="1:9" ht="14.5">
      <c r="B6" s="7" t="s">
        <v>1471</v>
      </c>
      <c r="C6" s="277"/>
      <c r="D6" s="278"/>
      <c r="E6" s="6"/>
    </row>
    <row r="7" spans="1:9" ht="29">
      <c r="B7" s="7" t="s">
        <v>1472</v>
      </c>
      <c r="C7" s="277"/>
      <c r="D7" s="278"/>
      <c r="E7" s="6"/>
    </row>
    <row r="8" spans="1:9" ht="43.5">
      <c r="B8" s="7" t="s">
        <v>1473</v>
      </c>
      <c r="C8" s="8" t="s">
        <v>144</v>
      </c>
      <c r="D8" s="8" t="s">
        <v>145</v>
      </c>
      <c r="E8" s="6"/>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3026</v>
      </c>
      <c r="C15" s="11" t="s">
        <v>151</v>
      </c>
      <c r="D15" s="1" t="s">
        <v>430</v>
      </c>
      <c r="E15" s="1" t="s">
        <v>453</v>
      </c>
      <c r="F15" s="4">
        <v>2802000</v>
      </c>
      <c r="G15" s="4">
        <v>20862.29</v>
      </c>
      <c r="H15" s="4">
        <v>5.75</v>
      </c>
    </row>
    <row r="16" spans="1:9">
      <c r="B16" s="1" t="s">
        <v>2830</v>
      </c>
      <c r="C16" s="11" t="s">
        <v>151</v>
      </c>
      <c r="D16" s="1" t="s">
        <v>430</v>
      </c>
      <c r="E16" s="1" t="s">
        <v>431</v>
      </c>
      <c r="F16" s="4">
        <v>1586129</v>
      </c>
      <c r="G16" s="4">
        <v>19928.12</v>
      </c>
      <c r="H16" s="4">
        <v>5.49</v>
      </c>
    </row>
    <row r="17" spans="2:8">
      <c r="B17" s="1" t="s">
        <v>2829</v>
      </c>
      <c r="C17" s="11" t="s">
        <v>151</v>
      </c>
      <c r="D17" s="1" t="s">
        <v>442</v>
      </c>
      <c r="E17" s="1" t="s">
        <v>615</v>
      </c>
      <c r="F17" s="4">
        <v>1185356</v>
      </c>
      <c r="G17" s="4">
        <v>15660.92</v>
      </c>
      <c r="H17" s="4">
        <v>4.3099999999999996</v>
      </c>
    </row>
    <row r="18" spans="2:8">
      <c r="B18" s="1" t="s">
        <v>3224</v>
      </c>
      <c r="C18" s="11" t="s">
        <v>151</v>
      </c>
      <c r="D18" s="1" t="s">
        <v>430</v>
      </c>
      <c r="E18" s="1" t="s">
        <v>903</v>
      </c>
      <c r="F18" s="4">
        <v>1025000</v>
      </c>
      <c r="G18" s="4">
        <v>13187.65</v>
      </c>
      <c r="H18" s="4">
        <v>3.63</v>
      </c>
    </row>
    <row r="19" spans="2:8">
      <c r="B19" s="1" t="s">
        <v>3128</v>
      </c>
      <c r="C19" s="11" t="s">
        <v>151</v>
      </c>
      <c r="D19" s="1" t="s">
        <v>435</v>
      </c>
      <c r="E19" s="1" t="s">
        <v>733</v>
      </c>
      <c r="F19" s="4">
        <v>706000</v>
      </c>
      <c r="G19" s="4">
        <v>12912.74</v>
      </c>
      <c r="H19" s="4">
        <v>3.56</v>
      </c>
    </row>
    <row r="20" spans="2:8">
      <c r="B20" s="1" t="s">
        <v>3129</v>
      </c>
      <c r="C20" s="11" t="s">
        <v>151</v>
      </c>
      <c r="D20" s="1" t="s">
        <v>479</v>
      </c>
      <c r="E20" s="1" t="s">
        <v>734</v>
      </c>
      <c r="F20" s="4">
        <v>245000</v>
      </c>
      <c r="G20" s="4">
        <v>9987.43</v>
      </c>
      <c r="H20" s="4">
        <v>2.75</v>
      </c>
    </row>
    <row r="21" spans="2:8">
      <c r="B21" s="1" t="s">
        <v>3023</v>
      </c>
      <c r="C21" s="11" t="s">
        <v>151</v>
      </c>
      <c r="D21" s="1" t="s">
        <v>444</v>
      </c>
      <c r="E21" s="1" t="s">
        <v>445</v>
      </c>
      <c r="F21" s="4">
        <v>2444695</v>
      </c>
      <c r="G21" s="4">
        <v>9458.52</v>
      </c>
      <c r="H21" s="4">
        <v>2.61</v>
      </c>
    </row>
    <row r="22" spans="2:8">
      <c r="B22" s="1" t="s">
        <v>2793</v>
      </c>
      <c r="C22" s="11" t="s">
        <v>151</v>
      </c>
      <c r="D22" s="1" t="s">
        <v>446</v>
      </c>
      <c r="E22" s="1" t="s">
        <v>640</v>
      </c>
      <c r="F22" s="4">
        <v>65800</v>
      </c>
      <c r="G22" s="4">
        <v>8637.57</v>
      </c>
      <c r="H22" s="4">
        <v>2.38</v>
      </c>
    </row>
    <row r="23" spans="2:8">
      <c r="B23" s="1" t="s">
        <v>3101</v>
      </c>
      <c r="C23" s="11" t="s">
        <v>151</v>
      </c>
      <c r="D23" s="1" t="s">
        <v>554</v>
      </c>
      <c r="E23" s="1" t="s">
        <v>689</v>
      </c>
      <c r="F23" s="4">
        <v>1886209</v>
      </c>
      <c r="G23" s="4">
        <v>8447.39</v>
      </c>
      <c r="H23" s="4">
        <v>2.33</v>
      </c>
    </row>
    <row r="24" spans="2:8">
      <c r="B24" s="1" t="s">
        <v>3231</v>
      </c>
      <c r="C24" s="11" t="s">
        <v>151</v>
      </c>
      <c r="D24" s="1" t="s">
        <v>466</v>
      </c>
      <c r="E24" s="1" t="s">
        <v>916</v>
      </c>
      <c r="F24" s="4">
        <v>5175000</v>
      </c>
      <c r="G24" s="4">
        <v>7542.05</v>
      </c>
      <c r="H24" s="4">
        <v>2.08</v>
      </c>
    </row>
    <row r="25" spans="2:8">
      <c r="B25" s="1" t="s">
        <v>3348</v>
      </c>
      <c r="C25" s="11" t="s">
        <v>151</v>
      </c>
      <c r="D25" s="1" t="s">
        <v>863</v>
      </c>
      <c r="E25" s="1" t="s">
        <v>1150</v>
      </c>
      <c r="F25" s="4">
        <v>385000</v>
      </c>
      <c r="G25" s="4">
        <v>7045.89</v>
      </c>
      <c r="H25" s="4">
        <v>1.94</v>
      </c>
    </row>
    <row r="26" spans="2:8">
      <c r="B26" s="1" t="s">
        <v>3347</v>
      </c>
      <c r="C26" s="11" t="s">
        <v>151</v>
      </c>
      <c r="D26" s="1" t="s">
        <v>432</v>
      </c>
      <c r="E26" s="1" t="s">
        <v>1149</v>
      </c>
      <c r="F26" s="4">
        <v>385000</v>
      </c>
      <c r="G26" s="4">
        <v>6866.86</v>
      </c>
      <c r="H26" s="4">
        <v>1.89</v>
      </c>
    </row>
    <row r="27" spans="2:8">
      <c r="B27" s="1" t="s">
        <v>3138</v>
      </c>
      <c r="C27" s="11" t="s">
        <v>151</v>
      </c>
      <c r="D27" s="1" t="s">
        <v>466</v>
      </c>
      <c r="E27" s="1" t="s">
        <v>744</v>
      </c>
      <c r="F27" s="4">
        <v>1076094</v>
      </c>
      <c r="G27" s="4">
        <v>6536.73</v>
      </c>
      <c r="H27" s="4">
        <v>1.8</v>
      </c>
    </row>
    <row r="28" spans="2:8">
      <c r="B28" s="1" t="s">
        <v>3349</v>
      </c>
      <c r="C28" s="11" t="s">
        <v>151</v>
      </c>
      <c r="D28" s="1" t="s">
        <v>863</v>
      </c>
      <c r="E28" s="1" t="s">
        <v>1153</v>
      </c>
      <c r="F28" s="4">
        <v>1076000</v>
      </c>
      <c r="G28" s="4">
        <v>6400.05</v>
      </c>
      <c r="H28" s="4">
        <v>1.76</v>
      </c>
    </row>
    <row r="29" spans="2:8">
      <c r="B29" s="1" t="s">
        <v>3233</v>
      </c>
      <c r="C29" s="11" t="s">
        <v>151</v>
      </c>
      <c r="D29" s="1" t="s">
        <v>495</v>
      </c>
      <c r="E29" s="1" t="s">
        <v>918</v>
      </c>
      <c r="F29" s="4">
        <v>122503</v>
      </c>
      <c r="G29" s="4">
        <v>6375.67</v>
      </c>
      <c r="H29" s="4">
        <v>1.76</v>
      </c>
    </row>
    <row r="30" spans="2:8">
      <c r="B30" s="1" t="s">
        <v>2794</v>
      </c>
      <c r="C30" s="11" t="s">
        <v>151</v>
      </c>
      <c r="D30" s="1" t="s">
        <v>483</v>
      </c>
      <c r="E30" s="1" t="s">
        <v>638</v>
      </c>
      <c r="F30" s="4">
        <v>351000</v>
      </c>
      <c r="G30" s="4">
        <v>6315.19</v>
      </c>
      <c r="H30" s="4">
        <v>1.74</v>
      </c>
    </row>
    <row r="31" spans="2:8">
      <c r="B31" s="1" t="s">
        <v>2825</v>
      </c>
      <c r="C31" s="11" t="s">
        <v>151</v>
      </c>
      <c r="D31" s="1" t="s">
        <v>448</v>
      </c>
      <c r="E31" s="1" t="s">
        <v>449</v>
      </c>
      <c r="F31" s="4">
        <v>2200000</v>
      </c>
      <c r="G31" s="4">
        <v>6311.8</v>
      </c>
      <c r="H31" s="4">
        <v>1.74</v>
      </c>
    </row>
    <row r="32" spans="2:8">
      <c r="B32" s="1" t="s">
        <v>3142</v>
      </c>
      <c r="C32" s="11" t="s">
        <v>151</v>
      </c>
      <c r="D32" s="1" t="s">
        <v>489</v>
      </c>
      <c r="E32" s="1" t="s">
        <v>750</v>
      </c>
      <c r="F32" s="4">
        <v>350142</v>
      </c>
      <c r="G32" s="4">
        <v>6201.72</v>
      </c>
      <c r="H32" s="4">
        <v>1.71</v>
      </c>
    </row>
    <row r="33" spans="2:8">
      <c r="B33" s="1" t="s">
        <v>3367</v>
      </c>
      <c r="C33" s="11" t="s">
        <v>151</v>
      </c>
      <c r="D33" s="1" t="s">
        <v>432</v>
      </c>
      <c r="E33" s="1" t="s">
        <v>1224</v>
      </c>
      <c r="F33" s="4">
        <v>600000</v>
      </c>
      <c r="G33" s="4">
        <v>6183</v>
      </c>
      <c r="H33" s="4">
        <v>1.7</v>
      </c>
    </row>
    <row r="34" spans="2:8">
      <c r="B34" s="1" t="s">
        <v>3031</v>
      </c>
      <c r="C34" s="11" t="s">
        <v>151</v>
      </c>
      <c r="D34" s="1" t="s">
        <v>470</v>
      </c>
      <c r="E34" s="1" t="s">
        <v>471</v>
      </c>
      <c r="F34" s="4">
        <v>518277</v>
      </c>
      <c r="G34" s="4">
        <v>6016.68</v>
      </c>
      <c r="H34" s="4">
        <v>1.66</v>
      </c>
    </row>
    <row r="35" spans="2:8">
      <c r="B35" s="1" t="s">
        <v>3104</v>
      </c>
      <c r="C35" s="11" t="s">
        <v>151</v>
      </c>
      <c r="D35" s="1" t="s">
        <v>499</v>
      </c>
      <c r="E35" s="1" t="s">
        <v>694</v>
      </c>
      <c r="F35" s="4">
        <v>466779</v>
      </c>
      <c r="G35" s="4">
        <v>5965.44</v>
      </c>
      <c r="H35" s="4">
        <v>1.64</v>
      </c>
    </row>
    <row r="36" spans="2:8">
      <c r="B36" s="1" t="s">
        <v>3372</v>
      </c>
      <c r="C36" s="11" t="s">
        <v>151</v>
      </c>
      <c r="D36" s="1" t="s">
        <v>458</v>
      </c>
      <c r="E36" s="1" t="s">
        <v>1229</v>
      </c>
      <c r="F36" s="4">
        <v>3151630</v>
      </c>
      <c r="G36" s="4">
        <v>5938.93</v>
      </c>
      <c r="H36" s="4">
        <v>1.64</v>
      </c>
    </row>
    <row r="37" spans="2:8">
      <c r="B37" s="1" t="s">
        <v>3237</v>
      </c>
      <c r="C37" s="11" t="s">
        <v>151</v>
      </c>
      <c r="D37" s="1" t="s">
        <v>520</v>
      </c>
      <c r="E37" s="1" t="s">
        <v>924</v>
      </c>
      <c r="F37" s="4">
        <v>391915</v>
      </c>
      <c r="G37" s="4">
        <v>5811.32</v>
      </c>
      <c r="H37" s="4">
        <v>1.6</v>
      </c>
    </row>
    <row r="38" spans="2:8">
      <c r="B38" s="1" t="s">
        <v>3225</v>
      </c>
      <c r="C38" s="11" t="s">
        <v>151</v>
      </c>
      <c r="D38" s="1" t="s">
        <v>430</v>
      </c>
      <c r="E38" s="1" t="s">
        <v>904</v>
      </c>
      <c r="F38" s="4">
        <v>635000</v>
      </c>
      <c r="G38" s="4">
        <v>5806.12</v>
      </c>
      <c r="H38" s="4">
        <v>1.6</v>
      </c>
    </row>
    <row r="39" spans="2:8">
      <c r="B39" s="1" t="s">
        <v>3020</v>
      </c>
      <c r="C39" s="11" t="s">
        <v>151</v>
      </c>
      <c r="D39" s="1" t="s">
        <v>435</v>
      </c>
      <c r="E39" s="1" t="s">
        <v>436</v>
      </c>
      <c r="F39" s="4">
        <v>1306858</v>
      </c>
      <c r="G39" s="4">
        <v>5776.97</v>
      </c>
      <c r="H39" s="4">
        <v>1.59</v>
      </c>
    </row>
    <row r="40" spans="2:8">
      <c r="B40" s="1" t="s">
        <v>1414</v>
      </c>
      <c r="C40" s="11" t="s">
        <v>151</v>
      </c>
      <c r="D40" s="1" t="s">
        <v>461</v>
      </c>
      <c r="E40" s="1" t="s">
        <v>1415</v>
      </c>
      <c r="F40" s="4">
        <v>1750000</v>
      </c>
      <c r="G40" s="4">
        <v>5692.75</v>
      </c>
      <c r="H40" s="4">
        <v>1.57</v>
      </c>
    </row>
    <row r="41" spans="2:8">
      <c r="B41" s="1" t="s">
        <v>3241</v>
      </c>
      <c r="C41" s="11" t="s">
        <v>151</v>
      </c>
      <c r="D41" s="1" t="s">
        <v>928</v>
      </c>
      <c r="E41" s="1" t="s">
        <v>929</v>
      </c>
      <c r="F41" s="4">
        <v>550000</v>
      </c>
      <c r="G41" s="4">
        <v>5661.15</v>
      </c>
      <c r="H41" s="4">
        <v>1.56</v>
      </c>
    </row>
    <row r="42" spans="2:8">
      <c r="B42" s="1" t="s">
        <v>2799</v>
      </c>
      <c r="C42" s="11" t="s">
        <v>151</v>
      </c>
      <c r="D42" s="1" t="s">
        <v>470</v>
      </c>
      <c r="E42" s="1" t="s">
        <v>481</v>
      </c>
      <c r="F42" s="4">
        <v>246250</v>
      </c>
      <c r="G42" s="4">
        <v>5562.54</v>
      </c>
      <c r="H42" s="4">
        <v>1.53</v>
      </c>
    </row>
    <row r="43" spans="2:8">
      <c r="B43" s="1" t="s">
        <v>3256</v>
      </c>
      <c r="C43" s="11" t="s">
        <v>151</v>
      </c>
      <c r="D43" s="1" t="s">
        <v>559</v>
      </c>
      <c r="E43" s="1" t="s">
        <v>963</v>
      </c>
      <c r="F43" s="4">
        <v>1251589</v>
      </c>
      <c r="G43" s="4">
        <v>5532.02</v>
      </c>
      <c r="H43" s="4">
        <v>1.52</v>
      </c>
    </row>
    <row r="44" spans="2:8">
      <c r="B44" s="1" t="s">
        <v>3277</v>
      </c>
      <c r="C44" s="11" t="s">
        <v>151</v>
      </c>
      <c r="D44" s="1" t="s">
        <v>928</v>
      </c>
      <c r="E44" s="1" t="s">
        <v>1010</v>
      </c>
      <c r="F44" s="4">
        <v>1161049</v>
      </c>
      <c r="G44" s="4">
        <v>5148.09</v>
      </c>
      <c r="H44" s="4">
        <v>1.42</v>
      </c>
    </row>
    <row r="45" spans="2:8">
      <c r="B45" s="1" t="s">
        <v>3267</v>
      </c>
      <c r="C45" s="11" t="s">
        <v>151</v>
      </c>
      <c r="D45" s="1" t="s">
        <v>432</v>
      </c>
      <c r="E45" s="1" t="s">
        <v>986</v>
      </c>
      <c r="F45" s="4">
        <v>806798</v>
      </c>
      <c r="G45" s="4">
        <v>5037.6499999999996</v>
      </c>
      <c r="H45" s="4">
        <v>1.39</v>
      </c>
    </row>
    <row r="46" spans="2:8">
      <c r="B46" s="1" t="s">
        <v>3050</v>
      </c>
      <c r="C46" s="11" t="s">
        <v>151</v>
      </c>
      <c r="D46" s="1" t="s">
        <v>497</v>
      </c>
      <c r="E46" s="1" t="s">
        <v>532</v>
      </c>
      <c r="F46" s="4">
        <v>690894</v>
      </c>
      <c r="G46" s="4">
        <v>5027.9799999999996</v>
      </c>
      <c r="H46" s="4">
        <v>1.39</v>
      </c>
    </row>
    <row r="47" spans="2:8">
      <c r="B47" s="1" t="s">
        <v>3223</v>
      </c>
      <c r="C47" s="11" t="s">
        <v>151</v>
      </c>
      <c r="D47" s="1" t="s">
        <v>489</v>
      </c>
      <c r="E47" s="1" t="s">
        <v>890</v>
      </c>
      <c r="F47" s="4">
        <v>331970</v>
      </c>
      <c r="G47" s="4">
        <v>4707.33</v>
      </c>
      <c r="H47" s="4">
        <v>1.3</v>
      </c>
    </row>
    <row r="48" spans="2:8">
      <c r="B48" s="1" t="s">
        <v>2813</v>
      </c>
      <c r="C48" s="11" t="s">
        <v>151</v>
      </c>
      <c r="D48" s="1" t="s">
        <v>430</v>
      </c>
      <c r="E48" s="1" t="s">
        <v>434</v>
      </c>
      <c r="F48" s="4">
        <v>1215310</v>
      </c>
      <c r="G48" s="4">
        <v>4669.22</v>
      </c>
      <c r="H48" s="4">
        <v>1.29</v>
      </c>
    </row>
    <row r="49" spans="2:8">
      <c r="B49" s="1" t="s">
        <v>920</v>
      </c>
      <c r="C49" s="11" t="s">
        <v>151</v>
      </c>
      <c r="D49" s="1" t="s">
        <v>430</v>
      </c>
      <c r="E49" s="1" t="s">
        <v>921</v>
      </c>
      <c r="F49" s="4">
        <v>1640000</v>
      </c>
      <c r="G49" s="4">
        <v>4403.3999999999996</v>
      </c>
      <c r="H49" s="4">
        <v>1.21</v>
      </c>
    </row>
    <row r="50" spans="2:8">
      <c r="B50" s="1" t="s">
        <v>3132</v>
      </c>
      <c r="C50" s="11" t="s">
        <v>151</v>
      </c>
      <c r="D50" s="1" t="s">
        <v>466</v>
      </c>
      <c r="E50" s="1" t="s">
        <v>737</v>
      </c>
      <c r="F50" s="4">
        <v>223500</v>
      </c>
      <c r="G50" s="4">
        <v>4374.34</v>
      </c>
      <c r="H50" s="4">
        <v>1.21</v>
      </c>
    </row>
    <row r="51" spans="2:8">
      <c r="B51" s="1" t="s">
        <v>3103</v>
      </c>
      <c r="C51" s="11" t="s">
        <v>151</v>
      </c>
      <c r="D51" s="1" t="s">
        <v>499</v>
      </c>
      <c r="E51" s="1" t="s">
        <v>693</v>
      </c>
      <c r="F51" s="4">
        <v>347000</v>
      </c>
      <c r="G51" s="4">
        <v>4188.9799999999996</v>
      </c>
      <c r="H51" s="4">
        <v>1.1499999999999999</v>
      </c>
    </row>
    <row r="52" spans="2:8">
      <c r="B52" s="1" t="s">
        <v>3032</v>
      </c>
      <c r="C52" s="11" t="s">
        <v>151</v>
      </c>
      <c r="D52" s="1" t="s">
        <v>440</v>
      </c>
      <c r="E52" s="1" t="s">
        <v>472</v>
      </c>
      <c r="F52" s="4">
        <v>150385</v>
      </c>
      <c r="G52" s="4">
        <v>4021.75</v>
      </c>
      <c r="H52" s="4">
        <v>1.1100000000000001</v>
      </c>
    </row>
    <row r="53" spans="2:8">
      <c r="B53" s="1" t="s">
        <v>3067</v>
      </c>
      <c r="C53" s="11" t="s">
        <v>151</v>
      </c>
      <c r="D53" s="1" t="s">
        <v>554</v>
      </c>
      <c r="E53" s="1" t="s">
        <v>555</v>
      </c>
      <c r="F53" s="4">
        <v>450000</v>
      </c>
      <c r="G53" s="4">
        <v>3920.4</v>
      </c>
      <c r="H53" s="4">
        <v>1.08</v>
      </c>
    </row>
    <row r="54" spans="2:8">
      <c r="B54" s="1" t="s">
        <v>3327</v>
      </c>
      <c r="C54" s="11" t="s">
        <v>151</v>
      </c>
      <c r="D54" s="1" t="s">
        <v>470</v>
      </c>
      <c r="E54" s="1" t="s">
        <v>1107</v>
      </c>
      <c r="F54" s="4">
        <v>1876109</v>
      </c>
      <c r="G54" s="4">
        <v>3831.95</v>
      </c>
      <c r="H54" s="4">
        <v>1.06</v>
      </c>
    </row>
    <row r="55" spans="2:8">
      <c r="B55" s="1" t="s">
        <v>3358</v>
      </c>
      <c r="C55" s="11" t="s">
        <v>151</v>
      </c>
      <c r="D55" s="1" t="s">
        <v>458</v>
      </c>
      <c r="E55" s="1" t="s">
        <v>1200</v>
      </c>
      <c r="F55" s="4">
        <v>142949</v>
      </c>
      <c r="G55" s="4">
        <v>3819.03</v>
      </c>
      <c r="H55" s="4">
        <v>1.05</v>
      </c>
    </row>
    <row r="56" spans="2:8">
      <c r="B56" s="1" t="s">
        <v>2822</v>
      </c>
      <c r="C56" s="11" t="s">
        <v>151</v>
      </c>
      <c r="D56" s="1" t="s">
        <v>552</v>
      </c>
      <c r="E56" s="1" t="s">
        <v>619</v>
      </c>
      <c r="F56" s="4">
        <v>208000</v>
      </c>
      <c r="G56" s="4">
        <v>3753.57</v>
      </c>
      <c r="H56" s="4">
        <v>1.03</v>
      </c>
    </row>
    <row r="57" spans="2:8">
      <c r="B57" s="1" t="s">
        <v>3144</v>
      </c>
      <c r="C57" s="11" t="s">
        <v>151</v>
      </c>
      <c r="D57" s="1" t="s">
        <v>537</v>
      </c>
      <c r="E57" s="1" t="s">
        <v>752</v>
      </c>
      <c r="F57" s="4">
        <v>550000</v>
      </c>
      <c r="G57" s="4">
        <v>3598.38</v>
      </c>
      <c r="H57" s="4">
        <v>0.99</v>
      </c>
    </row>
    <row r="58" spans="2:8">
      <c r="B58" s="1" t="s">
        <v>3429</v>
      </c>
      <c r="C58" s="11" t="s">
        <v>151</v>
      </c>
      <c r="D58" s="1" t="s">
        <v>458</v>
      </c>
      <c r="E58" s="1" t="s">
        <v>1474</v>
      </c>
      <c r="F58" s="4">
        <v>1134768</v>
      </c>
      <c r="G58" s="4">
        <v>3568.28</v>
      </c>
      <c r="H58" s="4">
        <v>0.98</v>
      </c>
    </row>
    <row r="59" spans="2:8">
      <c r="B59" s="1" t="s">
        <v>3197</v>
      </c>
      <c r="C59" s="11" t="s">
        <v>151</v>
      </c>
      <c r="D59" s="1" t="s">
        <v>568</v>
      </c>
      <c r="E59" s="1" t="s">
        <v>828</v>
      </c>
      <c r="F59" s="4">
        <v>8931</v>
      </c>
      <c r="G59" s="4">
        <v>3411.2</v>
      </c>
      <c r="H59" s="4">
        <v>0.94</v>
      </c>
    </row>
    <row r="60" spans="2:8">
      <c r="B60" s="1" t="s">
        <v>3274</v>
      </c>
      <c r="C60" s="11" t="s">
        <v>151</v>
      </c>
      <c r="D60" s="1" t="s">
        <v>470</v>
      </c>
      <c r="E60" s="1" t="s">
        <v>1007</v>
      </c>
      <c r="F60" s="4">
        <v>150000</v>
      </c>
      <c r="G60" s="4">
        <v>3407.1</v>
      </c>
      <c r="H60" s="4">
        <v>0.94</v>
      </c>
    </row>
    <row r="61" spans="2:8">
      <c r="B61" s="1" t="s">
        <v>3252</v>
      </c>
      <c r="C61" s="11" t="s">
        <v>151</v>
      </c>
      <c r="D61" s="1" t="s">
        <v>483</v>
      </c>
      <c r="E61" s="1" t="s">
        <v>957</v>
      </c>
      <c r="F61" s="4">
        <v>12576</v>
      </c>
      <c r="G61" s="4">
        <v>3377.28</v>
      </c>
      <c r="H61" s="4">
        <v>0.93</v>
      </c>
    </row>
    <row r="62" spans="2:8">
      <c r="B62" s="1" t="s">
        <v>1475</v>
      </c>
      <c r="C62" s="11" t="s">
        <v>151</v>
      </c>
      <c r="D62" s="1" t="s">
        <v>863</v>
      </c>
      <c r="E62" s="1" t="s">
        <v>1476</v>
      </c>
      <c r="F62" s="4">
        <v>1010917</v>
      </c>
      <c r="G62" s="4">
        <v>3088.35</v>
      </c>
      <c r="H62" s="4">
        <v>0.85</v>
      </c>
    </row>
    <row r="63" spans="2:8">
      <c r="B63" s="1" t="s">
        <v>3200</v>
      </c>
      <c r="C63" s="11" t="s">
        <v>151</v>
      </c>
      <c r="D63" s="1" t="s">
        <v>485</v>
      </c>
      <c r="E63" s="1" t="s">
        <v>831</v>
      </c>
      <c r="F63" s="4">
        <v>110353</v>
      </c>
      <c r="G63" s="4">
        <v>3062.3</v>
      </c>
      <c r="H63" s="4">
        <v>0.84</v>
      </c>
    </row>
    <row r="64" spans="2:8">
      <c r="B64" s="1" t="s">
        <v>3126</v>
      </c>
      <c r="C64" s="11" t="s">
        <v>151</v>
      </c>
      <c r="D64" s="1" t="s">
        <v>554</v>
      </c>
      <c r="E64" s="1" t="s">
        <v>719</v>
      </c>
      <c r="F64" s="4">
        <v>820076</v>
      </c>
      <c r="G64" s="4">
        <v>2859.19</v>
      </c>
      <c r="H64" s="4">
        <v>0.79</v>
      </c>
    </row>
    <row r="65" spans="2:8">
      <c r="B65" s="1" t="s">
        <v>2810</v>
      </c>
      <c r="C65" s="11" t="s">
        <v>151</v>
      </c>
      <c r="D65" s="1" t="s">
        <v>454</v>
      </c>
      <c r="E65" s="1" t="s">
        <v>455</v>
      </c>
      <c r="F65" s="4">
        <v>570000</v>
      </c>
      <c r="G65" s="4">
        <v>2714.06</v>
      </c>
      <c r="H65" s="4">
        <v>0.75</v>
      </c>
    </row>
    <row r="66" spans="2:8">
      <c r="B66" s="1" t="s">
        <v>3080</v>
      </c>
      <c r="C66" s="11" t="s">
        <v>151</v>
      </c>
      <c r="D66" s="1" t="s">
        <v>458</v>
      </c>
      <c r="E66" s="1" t="s">
        <v>572</v>
      </c>
      <c r="F66" s="4">
        <v>85191</v>
      </c>
      <c r="G66" s="4">
        <v>2685.05</v>
      </c>
      <c r="H66" s="4">
        <v>0.74</v>
      </c>
    </row>
    <row r="67" spans="2:8">
      <c r="B67" s="1" t="s">
        <v>3022</v>
      </c>
      <c r="C67" s="11" t="s">
        <v>151</v>
      </c>
      <c r="D67" s="1" t="s">
        <v>442</v>
      </c>
      <c r="E67" s="1" t="s">
        <v>443</v>
      </c>
      <c r="F67" s="4">
        <v>792242</v>
      </c>
      <c r="G67" s="4">
        <v>2361.67</v>
      </c>
      <c r="H67" s="4">
        <v>0.65</v>
      </c>
    </row>
    <row r="68" spans="2:8">
      <c r="B68" s="1" t="s">
        <v>3375</v>
      </c>
      <c r="C68" s="11" t="s">
        <v>151</v>
      </c>
      <c r="D68" s="1" t="s">
        <v>458</v>
      </c>
      <c r="E68" s="1" t="s">
        <v>1234</v>
      </c>
      <c r="F68" s="4">
        <v>1216836</v>
      </c>
      <c r="G68" s="4">
        <v>2258.08</v>
      </c>
      <c r="H68" s="4">
        <v>0.62</v>
      </c>
    </row>
    <row r="69" spans="2:8">
      <c r="B69" s="1" t="s">
        <v>3400</v>
      </c>
      <c r="C69" s="11" t="s">
        <v>151</v>
      </c>
      <c r="D69" s="1" t="s">
        <v>479</v>
      </c>
      <c r="E69" s="1" t="s">
        <v>1319</v>
      </c>
      <c r="F69" s="4">
        <v>250000</v>
      </c>
      <c r="G69" s="4">
        <v>2249.25</v>
      </c>
      <c r="H69" s="4">
        <v>0.62</v>
      </c>
    </row>
    <row r="70" spans="2:8">
      <c r="B70" s="1" t="s">
        <v>2804</v>
      </c>
      <c r="C70" s="11" t="s">
        <v>151</v>
      </c>
      <c r="D70" s="1" t="s">
        <v>458</v>
      </c>
      <c r="E70" s="1" t="s">
        <v>639</v>
      </c>
      <c r="F70" s="4">
        <v>168837</v>
      </c>
      <c r="G70" s="4">
        <v>1729.4</v>
      </c>
      <c r="H70" s="4">
        <v>0.48</v>
      </c>
    </row>
    <row r="71" spans="2:8">
      <c r="B71" s="1" t="s">
        <v>3264</v>
      </c>
      <c r="C71" s="11" t="s">
        <v>151</v>
      </c>
      <c r="D71" s="1" t="s">
        <v>554</v>
      </c>
      <c r="E71" s="1" t="s">
        <v>983</v>
      </c>
      <c r="F71" s="4">
        <v>25396</v>
      </c>
      <c r="G71" s="4">
        <v>1313.23</v>
      </c>
      <c r="H71" s="4">
        <v>0.36</v>
      </c>
    </row>
    <row r="72" spans="2:8">
      <c r="B72" s="1" t="s">
        <v>3414</v>
      </c>
      <c r="C72" s="11" t="s">
        <v>151</v>
      </c>
      <c r="D72" s="1" t="s">
        <v>559</v>
      </c>
      <c r="E72" s="1" t="s">
        <v>1390</v>
      </c>
      <c r="F72" s="4">
        <v>133825</v>
      </c>
      <c r="G72" s="4">
        <v>852.8</v>
      </c>
      <c r="H72" s="4">
        <v>0.23</v>
      </c>
    </row>
    <row r="73" spans="2:8" ht="13">
      <c r="B73" s="2" t="s">
        <v>161</v>
      </c>
      <c r="G73" s="14">
        <f>SUM(G15:G72)</f>
        <v>342064.82000000007</v>
      </c>
      <c r="H73" s="14">
        <f>SUM(H15:H72)</f>
        <v>94.240000000000009</v>
      </c>
    </row>
    <row r="74" spans="2:8" ht="13">
      <c r="B74" s="2" t="s">
        <v>3948</v>
      </c>
    </row>
    <row r="75" spans="2:8">
      <c r="B75" s="1" t="s">
        <v>1376</v>
      </c>
      <c r="C75" s="11" t="s">
        <v>151</v>
      </c>
      <c r="D75" s="1" t="s">
        <v>489</v>
      </c>
      <c r="E75" s="1" t="s">
        <v>1377</v>
      </c>
      <c r="F75" s="4">
        <v>1203750</v>
      </c>
      <c r="G75" s="4">
        <v>3838.52</v>
      </c>
      <c r="H75" s="4">
        <v>1.06</v>
      </c>
    </row>
    <row r="76" spans="2:8" ht="13">
      <c r="B76" s="2" t="s">
        <v>3949</v>
      </c>
      <c r="C76" s="12"/>
      <c r="D76" s="2"/>
      <c r="E76" s="2"/>
      <c r="F76" s="14"/>
      <c r="G76" s="14">
        <f>G75</f>
        <v>3838.52</v>
      </c>
      <c r="H76" s="14">
        <f>H75</f>
        <v>1.06</v>
      </c>
    </row>
    <row r="77" spans="2:8" ht="13">
      <c r="B77" s="2" t="s">
        <v>244</v>
      </c>
      <c r="C77" s="12"/>
      <c r="D77" s="2"/>
      <c r="E77" s="2"/>
      <c r="F77" s="14"/>
      <c r="G77" s="14">
        <v>8237.34</v>
      </c>
      <c r="H77" s="14">
        <v>2.27</v>
      </c>
    </row>
    <row r="78" spans="2:8" ht="13">
      <c r="B78" s="2" t="s">
        <v>154</v>
      </c>
      <c r="C78" s="12"/>
      <c r="D78" s="2"/>
      <c r="E78" s="2"/>
      <c r="F78" s="14"/>
      <c r="G78" s="14">
        <f>G77+G76+G73</f>
        <v>354140.68000000005</v>
      </c>
      <c r="H78" s="14">
        <f>H77+H76+H73</f>
        <v>97.570000000000007</v>
      </c>
    </row>
    <row r="79" spans="2:8" ht="13">
      <c r="B79" s="2" t="s">
        <v>155</v>
      </c>
      <c r="C79" s="12"/>
      <c r="D79" s="2"/>
      <c r="E79" s="2"/>
      <c r="F79" s="14"/>
      <c r="G79" s="14">
        <f>G80-G78</f>
        <v>8823.1025275899447</v>
      </c>
      <c r="H79" s="14">
        <f>H80-H78</f>
        <v>2.4299999999999926</v>
      </c>
    </row>
    <row r="80" spans="2:8" ht="13">
      <c r="B80" s="2" t="s">
        <v>162</v>
      </c>
      <c r="C80" s="12"/>
      <c r="D80" s="2"/>
      <c r="E80" s="2"/>
      <c r="F80" s="14"/>
      <c r="G80" s="14">
        <v>362963.78252759</v>
      </c>
      <c r="H80" s="14">
        <v>100</v>
      </c>
    </row>
    <row r="81" spans="2:3">
      <c r="B81" s="1" t="s">
        <v>163</v>
      </c>
    </row>
    <row r="82" spans="2:3" ht="13">
      <c r="B82" s="2" t="s">
        <v>164</v>
      </c>
    </row>
    <row r="83" spans="2:3" ht="13">
      <c r="B83" s="2" t="s">
        <v>165</v>
      </c>
      <c r="C83" s="11" t="s">
        <v>166</v>
      </c>
    </row>
    <row r="84" spans="2:3" ht="13">
      <c r="B84" s="2" t="s">
        <v>169</v>
      </c>
      <c r="C84" s="11" t="s">
        <v>168</v>
      </c>
    </row>
    <row r="85" spans="2:3" ht="13">
      <c r="B85" s="2" t="s">
        <v>170</v>
      </c>
      <c r="C85" s="11" t="s">
        <v>168</v>
      </c>
    </row>
    <row r="86" spans="2:3" ht="13">
      <c r="B86" s="2" t="s">
        <v>171</v>
      </c>
      <c r="C86" s="11" t="s">
        <v>172</v>
      </c>
    </row>
    <row r="87" spans="2:3" ht="13">
      <c r="B87" s="2" t="s">
        <v>1477</v>
      </c>
      <c r="C87" s="12"/>
    </row>
    <row r="88" spans="2:3" ht="13">
      <c r="B88" s="2" t="s">
        <v>1478</v>
      </c>
      <c r="C88" s="12"/>
    </row>
    <row r="89" spans="2:3" ht="13">
      <c r="B89" s="2" t="s">
        <v>1479</v>
      </c>
      <c r="C89" s="12"/>
    </row>
    <row r="90" spans="2:3" ht="13">
      <c r="B90" s="2" t="s">
        <v>1480</v>
      </c>
      <c r="C90" s="12"/>
    </row>
    <row r="91" spans="2:3" ht="13">
      <c r="B91" s="2" t="s">
        <v>1481</v>
      </c>
      <c r="C91" s="12"/>
    </row>
    <row r="92" spans="2:3" ht="13">
      <c r="B92" s="2" t="s">
        <v>1482</v>
      </c>
      <c r="C92" s="12"/>
    </row>
    <row r="93" spans="2:3" ht="13">
      <c r="B93" s="2" t="s">
        <v>1483</v>
      </c>
      <c r="C93" s="12"/>
    </row>
    <row r="94" spans="2:3" ht="13">
      <c r="B94" s="2" t="s">
        <v>1484</v>
      </c>
      <c r="C94" s="12"/>
    </row>
    <row r="95" spans="2:3" ht="13">
      <c r="B95" s="2" t="s">
        <v>3929</v>
      </c>
      <c r="C95" s="12"/>
    </row>
    <row r="96" spans="2:3">
      <c r="B96" s="1" t="s">
        <v>182</v>
      </c>
    </row>
    <row r="97" spans="2:4">
      <c r="B97" s="1" t="s">
        <v>411</v>
      </c>
    </row>
    <row r="100" spans="2:4" ht="14.5">
      <c r="B100" s="39" t="s">
        <v>412</v>
      </c>
      <c r="C100" s="41"/>
    </row>
    <row r="101" spans="2:4" ht="14.5">
      <c r="B101" s="39" t="s">
        <v>3982</v>
      </c>
      <c r="C101" s="42" t="s">
        <v>413</v>
      </c>
    </row>
    <row r="102" spans="2:4" ht="14.5">
      <c r="B102" s="16" t="s">
        <v>414</v>
      </c>
      <c r="C102" s="17">
        <v>4000</v>
      </c>
    </row>
    <row r="103" spans="2:4" ht="14.5">
      <c r="B103" s="16" t="s">
        <v>3983</v>
      </c>
      <c r="C103" s="17">
        <v>0</v>
      </c>
    </row>
    <row r="104" spans="2:4" ht="14.5">
      <c r="B104" s="16" t="s">
        <v>416</v>
      </c>
      <c r="C104" s="17">
        <v>0</v>
      </c>
    </row>
    <row r="105" spans="2:4" ht="14.5">
      <c r="B105" s="16" t="s">
        <v>417</v>
      </c>
      <c r="C105" s="17">
        <v>0</v>
      </c>
    </row>
    <row r="106" spans="2:4" ht="14.5">
      <c r="B106" s="16" t="s">
        <v>418</v>
      </c>
      <c r="C106" s="17">
        <v>0</v>
      </c>
    </row>
    <row r="107" spans="2:4" ht="14.5">
      <c r="B107" s="16" t="s">
        <v>419</v>
      </c>
      <c r="C107" s="17">
        <v>0</v>
      </c>
    </row>
    <row r="108" spans="2:4" ht="14.5">
      <c r="B108" s="39" t="s">
        <v>420</v>
      </c>
      <c r="C108" s="41">
        <v>4000</v>
      </c>
    </row>
    <row r="110" spans="2:4" ht="14.5">
      <c r="B110" s="16" t="s">
        <v>191</v>
      </c>
      <c r="C110" s="17"/>
      <c r="D110" s="16"/>
    </row>
    <row r="111" spans="2:4" ht="29">
      <c r="B111" s="19" t="s">
        <v>192</v>
      </c>
      <c r="C111" s="18" t="s">
        <v>193</v>
      </c>
      <c r="D111" s="19" t="s">
        <v>194</v>
      </c>
    </row>
    <row r="112" spans="2:4" ht="14.5">
      <c r="B112" s="16" t="s">
        <v>168</v>
      </c>
      <c r="C112" s="17" t="s">
        <v>168</v>
      </c>
      <c r="D112" s="16" t="s">
        <v>168</v>
      </c>
    </row>
    <row r="114" spans="2:7" ht="13">
      <c r="B114" s="20" t="s">
        <v>195</v>
      </c>
      <c r="C114" s="21">
        <v>46173</v>
      </c>
      <c r="D114" s="22"/>
      <c r="E114" s="23"/>
      <c r="F114" s="24"/>
    </row>
    <row r="115" spans="2:7" ht="13">
      <c r="B115" s="20" t="s">
        <v>196</v>
      </c>
      <c r="C115" s="25" t="s">
        <v>197</v>
      </c>
      <c r="D115" s="20" t="s">
        <v>198</v>
      </c>
      <c r="E115" s="26" t="s">
        <v>199</v>
      </c>
      <c r="F115" s="27" t="s">
        <v>200</v>
      </c>
      <c r="G115" s="14"/>
    </row>
    <row r="116" spans="2:7">
      <c r="B116" s="28" t="s">
        <v>168</v>
      </c>
      <c r="C116" s="29" t="s">
        <v>168</v>
      </c>
      <c r="D116" s="28" t="s">
        <v>168</v>
      </c>
      <c r="E116" s="30" t="s">
        <v>168</v>
      </c>
      <c r="F116" s="31" t="s">
        <v>168</v>
      </c>
    </row>
    <row r="119" spans="2:7" ht="13">
      <c r="B119" s="2" t="s">
        <v>201</v>
      </c>
    </row>
    <row r="120" spans="2:7" ht="13">
      <c r="B120" s="2"/>
    </row>
    <row r="121" spans="2:7" ht="13">
      <c r="B121" s="2" t="s">
        <v>202</v>
      </c>
    </row>
    <row r="122" spans="2:7" ht="13">
      <c r="B122" s="26" t="s">
        <v>203</v>
      </c>
      <c r="C122" s="25" t="s">
        <v>204</v>
      </c>
      <c r="D122" s="2"/>
    </row>
    <row r="123" spans="2:7">
      <c r="B123" s="23" t="s">
        <v>3430</v>
      </c>
      <c r="C123" s="32">
        <v>200</v>
      </c>
    </row>
    <row r="125" spans="2:7" ht="13">
      <c r="B125" s="26" t="s">
        <v>205</v>
      </c>
      <c r="C125" s="25" t="s">
        <v>204</v>
      </c>
    </row>
    <row r="126" spans="2:7">
      <c r="B126" s="23" t="s">
        <v>3430</v>
      </c>
      <c r="C126" s="32">
        <v>200</v>
      </c>
    </row>
    <row r="129" spans="2:7" ht="13">
      <c r="B129" s="26" t="s">
        <v>206</v>
      </c>
      <c r="C129" s="25" t="s">
        <v>207</v>
      </c>
    </row>
    <row r="130" spans="2:7">
      <c r="B130" s="23" t="s">
        <v>3430</v>
      </c>
      <c r="C130" s="32">
        <v>0</v>
      </c>
    </row>
    <row r="131" spans="2:7" ht="13">
      <c r="C131" s="25">
        <f>SUM(C129:C130)</f>
        <v>0</v>
      </c>
    </row>
    <row r="133" spans="2:7" ht="13">
      <c r="B133" s="26" t="s">
        <v>208</v>
      </c>
      <c r="C133" s="25" t="s">
        <v>207</v>
      </c>
    </row>
    <row r="134" spans="2:7">
      <c r="B134" s="23" t="s">
        <v>3430</v>
      </c>
      <c r="C134" s="32">
        <v>2034543</v>
      </c>
    </row>
    <row r="135" spans="2:7" ht="13">
      <c r="C135" s="25">
        <f>SUM(C133:C134)</f>
        <v>2034543</v>
      </c>
    </row>
    <row r="138" spans="2:7" ht="13">
      <c r="B138" s="20" t="s">
        <v>209</v>
      </c>
      <c r="C138" s="25">
        <f xml:space="preserve"> C135-C131</f>
        <v>2034543</v>
      </c>
    </row>
    <row r="140" spans="2:7" ht="13">
      <c r="B140" s="20" t="s">
        <v>210</v>
      </c>
      <c r="C140" s="21">
        <v>46173</v>
      </c>
      <c r="D140" s="22"/>
      <c r="E140" s="23"/>
      <c r="F140" s="24"/>
    </row>
    <row r="141" spans="2:7" ht="13">
      <c r="B141" s="20" t="s">
        <v>196</v>
      </c>
      <c r="C141" s="25" t="s">
        <v>197</v>
      </c>
      <c r="D141" s="20" t="s">
        <v>198</v>
      </c>
      <c r="E141" s="26" t="s">
        <v>199</v>
      </c>
      <c r="F141" s="27" t="s">
        <v>200</v>
      </c>
      <c r="G141" s="14"/>
    </row>
    <row r="142" spans="2:7">
      <c r="B142" s="28" t="s">
        <v>168</v>
      </c>
      <c r="C142" s="29" t="s">
        <v>168</v>
      </c>
      <c r="D142" s="28" t="s">
        <v>168</v>
      </c>
      <c r="E142" s="30" t="s">
        <v>168</v>
      </c>
      <c r="F142" s="31" t="s">
        <v>168</v>
      </c>
    </row>
    <row r="143" spans="2:7" ht="13">
      <c r="B143" s="2" t="s">
        <v>201</v>
      </c>
    </row>
    <row r="144" spans="2:7" ht="13">
      <c r="B144" s="2"/>
    </row>
    <row r="145" spans="2:4" ht="13">
      <c r="B145" s="2" t="s">
        <v>202</v>
      </c>
    </row>
    <row r="146" spans="2:4" ht="13">
      <c r="B146" s="20" t="s">
        <v>203</v>
      </c>
      <c r="C146" s="25" t="s">
        <v>204</v>
      </c>
      <c r="D146" s="2"/>
    </row>
    <row r="147" spans="2:4">
      <c r="B147" s="22" t="s">
        <v>168</v>
      </c>
      <c r="C147" s="32" t="s">
        <v>168</v>
      </c>
    </row>
    <row r="149" spans="2:4" ht="13">
      <c r="B149" s="20" t="s">
        <v>205</v>
      </c>
      <c r="C149" s="25" t="s">
        <v>204</v>
      </c>
    </row>
    <row r="150" spans="2:4">
      <c r="B150" s="22" t="s">
        <v>168</v>
      </c>
      <c r="C150" s="32" t="s">
        <v>168</v>
      </c>
    </row>
    <row r="152" spans="2:4" ht="13">
      <c r="B152" s="20" t="s">
        <v>206</v>
      </c>
      <c r="C152" s="25" t="s">
        <v>207</v>
      </c>
    </row>
    <row r="153" spans="2:4">
      <c r="B153" s="22" t="s">
        <v>168</v>
      </c>
      <c r="C153" s="32" t="s">
        <v>168</v>
      </c>
    </row>
    <row r="155" spans="2:4" ht="13">
      <c r="B155" s="26" t="s">
        <v>208</v>
      </c>
      <c r="C155" s="25" t="s">
        <v>207</v>
      </c>
    </row>
    <row r="156" spans="2:4">
      <c r="B156" s="23" t="s">
        <v>168</v>
      </c>
      <c r="C156" s="32" t="s">
        <v>168</v>
      </c>
    </row>
    <row r="158" spans="2:4" ht="13">
      <c r="B158" s="20" t="s">
        <v>209</v>
      </c>
      <c r="C158" s="25" t="s">
        <v>168</v>
      </c>
    </row>
    <row r="161" spans="2:80" ht="13">
      <c r="B161" s="2" t="s">
        <v>211</v>
      </c>
    </row>
    <row r="163" spans="2:80" ht="13">
      <c r="B163" s="20" t="s">
        <v>196</v>
      </c>
      <c r="C163" s="25" t="s">
        <v>212</v>
      </c>
      <c r="D163" s="20" t="s">
        <v>213</v>
      </c>
      <c r="E163" s="20" t="s">
        <v>214</v>
      </c>
      <c r="F163" s="14"/>
    </row>
    <row r="164" spans="2:80">
      <c r="B164" s="22" t="s">
        <v>168</v>
      </c>
      <c r="C164" s="32" t="s">
        <v>168</v>
      </c>
      <c r="D164" s="22" t="s">
        <v>168</v>
      </c>
      <c r="E164" s="22" t="s">
        <v>168</v>
      </c>
    </row>
    <row r="167" spans="2:80" ht="13">
      <c r="B167" s="2" t="s">
        <v>215</v>
      </c>
      <c r="C167" s="12" t="s">
        <v>168</v>
      </c>
      <c r="D167" s="2"/>
      <c r="E167" s="2"/>
      <c r="F167" s="14"/>
      <c r="G167" s="14"/>
      <c r="H167" s="14"/>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c r="AT167" s="2"/>
      <c r="AU167" s="2"/>
      <c r="AV167" s="2"/>
      <c r="AW167" s="2"/>
      <c r="AX167" s="2"/>
      <c r="AY167" s="2"/>
      <c r="AZ167" s="2"/>
      <c r="BA167" s="2"/>
      <c r="BB167" s="2"/>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row>
    <row r="169" spans="2:80" ht="13">
      <c r="B169" s="2" t="s">
        <v>216</v>
      </c>
    </row>
    <row r="171" spans="2:80" ht="13">
      <c r="B171" s="20" t="s">
        <v>217</v>
      </c>
      <c r="C171" s="25" t="s">
        <v>204</v>
      </c>
      <c r="D171" s="2"/>
    </row>
    <row r="172" spans="2:80">
      <c r="B172" s="22" t="s">
        <v>168</v>
      </c>
      <c r="C172" s="32" t="s">
        <v>168</v>
      </c>
    </row>
    <row r="175" spans="2:80" ht="13">
      <c r="B175" s="20" t="s">
        <v>218</v>
      </c>
      <c r="C175" s="25" t="s">
        <v>219</v>
      </c>
      <c r="D175" s="2"/>
    </row>
    <row r="176" spans="2:80">
      <c r="B176" s="22" t="s">
        <v>168</v>
      </c>
      <c r="C176" s="32" t="s">
        <v>168</v>
      </c>
    </row>
    <row r="179" spans="2:80" ht="13">
      <c r="B179" s="2" t="s">
        <v>220</v>
      </c>
    </row>
    <row r="182" spans="2:80" ht="13">
      <c r="B182" s="2" t="s">
        <v>221</v>
      </c>
    </row>
    <row r="184" spans="2:80" ht="13">
      <c r="B184" s="20" t="s">
        <v>196</v>
      </c>
      <c r="C184" s="25" t="s">
        <v>222</v>
      </c>
      <c r="D184" s="20" t="s">
        <v>212</v>
      </c>
      <c r="E184" s="20" t="s">
        <v>213</v>
      </c>
      <c r="F184" s="27" t="s">
        <v>214</v>
      </c>
      <c r="G184" s="14"/>
    </row>
    <row r="185" spans="2:80">
      <c r="B185" s="22" t="s">
        <v>168</v>
      </c>
      <c r="C185" s="32" t="s">
        <v>168</v>
      </c>
      <c r="D185" s="22" t="s">
        <v>168</v>
      </c>
      <c r="E185" s="22" t="s">
        <v>168</v>
      </c>
      <c r="F185" s="33" t="s">
        <v>168</v>
      </c>
    </row>
    <row r="188" spans="2:80" ht="13">
      <c r="B188" s="2" t="s">
        <v>215</v>
      </c>
      <c r="C188" s="12" t="s">
        <v>168</v>
      </c>
      <c r="D188" s="2"/>
      <c r="E188" s="2"/>
      <c r="F188" s="14"/>
      <c r="G188" s="14"/>
      <c r="H188" s="14"/>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row>
    <row r="190" spans="2:80" ht="13">
      <c r="B190" s="2" t="s">
        <v>216</v>
      </c>
    </row>
    <row r="192" spans="2:80" ht="13">
      <c r="B192" s="20" t="s">
        <v>217</v>
      </c>
      <c r="C192" s="25" t="s">
        <v>204</v>
      </c>
      <c r="D192" s="2"/>
    </row>
    <row r="193" spans="2:7">
      <c r="B193" s="22" t="s">
        <v>168</v>
      </c>
      <c r="C193" s="32" t="s">
        <v>168</v>
      </c>
    </row>
    <row r="196" spans="2:7" ht="13">
      <c r="B196" s="20" t="s">
        <v>218</v>
      </c>
      <c r="C196" s="25" t="s">
        <v>219</v>
      </c>
      <c r="D196" s="2"/>
    </row>
    <row r="197" spans="2:7">
      <c r="B197" s="22" t="s">
        <v>168</v>
      </c>
      <c r="C197" s="32" t="s">
        <v>168</v>
      </c>
    </row>
    <row r="200" spans="2:7" ht="13">
      <c r="B200" s="2" t="s">
        <v>220</v>
      </c>
    </row>
    <row r="203" spans="2:7" ht="13">
      <c r="B203" s="2" t="s">
        <v>223</v>
      </c>
    </row>
    <row r="204" spans="2:7" ht="13">
      <c r="B204" s="20" t="s">
        <v>196</v>
      </c>
      <c r="C204" s="25" t="s">
        <v>224</v>
      </c>
      <c r="D204" s="20" t="s">
        <v>225</v>
      </c>
      <c r="E204" s="20" t="s">
        <v>226</v>
      </c>
      <c r="F204" s="27" t="s">
        <v>227</v>
      </c>
      <c r="G204" s="14"/>
    </row>
    <row r="205" spans="2:7">
      <c r="B205" s="22" t="s">
        <v>168</v>
      </c>
      <c r="C205" s="32" t="s">
        <v>168</v>
      </c>
      <c r="D205" s="22" t="s">
        <v>168</v>
      </c>
      <c r="E205" s="22" t="s">
        <v>168</v>
      </c>
      <c r="F205" s="33" t="s">
        <v>168</v>
      </c>
    </row>
    <row r="206" spans="2:7">
      <c r="B206" s="1" t="s">
        <v>2576</v>
      </c>
    </row>
  </sheetData>
  <mergeCells count="3">
    <mergeCell ref="B1:E1"/>
    <mergeCell ref="C3:C7"/>
    <mergeCell ref="D3:D7"/>
  </mergeCells>
  <hyperlinks>
    <hyperlink ref="A1" location="Index!A1" display="Index" xr:uid="{2E999473-8F0F-4E97-BC5E-4CD02961DC7E}"/>
  </hyperlink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6FAED-C08A-4D38-B562-B64DBE4DFB0E}">
  <sheetPr codeName="Sheet97"/>
  <dimension ref="A1:CB199"/>
  <sheetViews>
    <sheetView workbookViewId="0"/>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57</v>
      </c>
      <c r="C1" s="276"/>
      <c r="D1" s="276"/>
      <c r="E1" s="276"/>
    </row>
    <row r="3" spans="1:9" ht="14.5">
      <c r="B3" s="5" t="s">
        <v>1485</v>
      </c>
      <c r="C3" s="277"/>
      <c r="D3" s="278"/>
      <c r="E3" s="6"/>
    </row>
    <row r="4" spans="1:9" ht="14.5">
      <c r="B4" s="7" t="s">
        <v>1486</v>
      </c>
      <c r="C4" s="277"/>
      <c r="D4" s="278"/>
      <c r="E4" s="6"/>
    </row>
    <row r="5" spans="1:9" ht="14.5">
      <c r="B5" s="7" t="s">
        <v>140</v>
      </c>
      <c r="C5" s="277"/>
      <c r="D5" s="278"/>
      <c r="E5" s="6"/>
    </row>
    <row r="6" spans="1:9" ht="14.5">
      <c r="B6" s="7" t="s">
        <v>141</v>
      </c>
      <c r="C6" s="277"/>
      <c r="D6" s="278"/>
      <c r="E6" s="6"/>
    </row>
    <row r="7" spans="1:9" ht="29">
      <c r="B7" s="7" t="s">
        <v>1487</v>
      </c>
      <c r="C7" s="277"/>
      <c r="D7" s="278"/>
      <c r="E7" s="6"/>
    </row>
    <row r="8" spans="1:9" ht="29">
      <c r="B8" s="7" t="s">
        <v>143</v>
      </c>
      <c r="C8" s="8" t="s">
        <v>144</v>
      </c>
      <c r="D8" s="8" t="s">
        <v>145</v>
      </c>
      <c r="E8" s="6"/>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3031</v>
      </c>
      <c r="C15" s="11" t="s">
        <v>151</v>
      </c>
      <c r="D15" s="1" t="s">
        <v>470</v>
      </c>
      <c r="E15" s="1" t="s">
        <v>471</v>
      </c>
      <c r="F15" s="4">
        <v>2470457</v>
      </c>
      <c r="G15" s="4">
        <v>28679.54</v>
      </c>
      <c r="H15" s="4">
        <v>7.66</v>
      </c>
    </row>
    <row r="16" spans="1:9">
      <c r="B16" s="1" t="s">
        <v>2799</v>
      </c>
      <c r="C16" s="11" t="s">
        <v>151</v>
      </c>
      <c r="D16" s="1" t="s">
        <v>470</v>
      </c>
      <c r="E16" s="1" t="s">
        <v>481</v>
      </c>
      <c r="F16" s="4">
        <v>927620</v>
      </c>
      <c r="G16" s="4">
        <v>20954.009999999998</v>
      </c>
      <c r="H16" s="4">
        <v>5.6</v>
      </c>
    </row>
    <row r="17" spans="2:8">
      <c r="B17" s="1" t="s">
        <v>3326</v>
      </c>
      <c r="C17" s="11" t="s">
        <v>151</v>
      </c>
      <c r="D17" s="1" t="s">
        <v>470</v>
      </c>
      <c r="E17" s="1" t="s">
        <v>1106</v>
      </c>
      <c r="F17" s="4">
        <v>885000</v>
      </c>
      <c r="G17" s="4">
        <v>13132.52</v>
      </c>
      <c r="H17" s="4">
        <v>3.51</v>
      </c>
    </row>
    <row r="18" spans="2:8">
      <c r="B18" s="1" t="s">
        <v>3357</v>
      </c>
      <c r="C18" s="11" t="s">
        <v>151</v>
      </c>
      <c r="D18" s="1" t="s">
        <v>448</v>
      </c>
      <c r="E18" s="1" t="s">
        <v>1199</v>
      </c>
      <c r="F18" s="4">
        <v>569000</v>
      </c>
      <c r="G18" s="4">
        <v>12253.42</v>
      </c>
      <c r="H18" s="4">
        <v>3.27</v>
      </c>
    </row>
    <row r="19" spans="2:8">
      <c r="B19" s="1" t="s">
        <v>2807</v>
      </c>
      <c r="C19" s="11" t="s">
        <v>151</v>
      </c>
      <c r="D19" s="1" t="s">
        <v>470</v>
      </c>
      <c r="E19" s="1" t="s">
        <v>628</v>
      </c>
      <c r="F19" s="4">
        <v>932000</v>
      </c>
      <c r="G19" s="4">
        <v>11033.02</v>
      </c>
      <c r="H19" s="4">
        <v>2.95</v>
      </c>
    </row>
    <row r="20" spans="2:8">
      <c r="B20" s="1" t="s">
        <v>3103</v>
      </c>
      <c r="C20" s="11" t="s">
        <v>151</v>
      </c>
      <c r="D20" s="1" t="s">
        <v>499</v>
      </c>
      <c r="E20" s="1" t="s">
        <v>693</v>
      </c>
      <c r="F20" s="4">
        <v>900000</v>
      </c>
      <c r="G20" s="4">
        <v>10864.8</v>
      </c>
      <c r="H20" s="4">
        <v>2.9</v>
      </c>
    </row>
    <row r="21" spans="2:8">
      <c r="B21" s="1" t="s">
        <v>3131</v>
      </c>
      <c r="C21" s="11" t="s">
        <v>151</v>
      </c>
      <c r="D21" s="1" t="s">
        <v>461</v>
      </c>
      <c r="E21" s="1" t="s">
        <v>736</v>
      </c>
      <c r="F21" s="4">
        <v>2550000</v>
      </c>
      <c r="G21" s="4">
        <v>10627.13</v>
      </c>
      <c r="H21" s="4">
        <v>2.84</v>
      </c>
    </row>
    <row r="22" spans="2:8">
      <c r="B22" s="1" t="s">
        <v>3124</v>
      </c>
      <c r="C22" s="11" t="s">
        <v>151</v>
      </c>
      <c r="D22" s="1" t="s">
        <v>520</v>
      </c>
      <c r="E22" s="1" t="s">
        <v>717</v>
      </c>
      <c r="F22" s="4">
        <v>364174</v>
      </c>
      <c r="G22" s="4">
        <v>9890.24</v>
      </c>
      <c r="H22" s="4">
        <v>2.64</v>
      </c>
    </row>
    <row r="23" spans="2:8">
      <c r="B23" s="1" t="s">
        <v>3100</v>
      </c>
      <c r="C23" s="11" t="s">
        <v>151</v>
      </c>
      <c r="D23" s="1" t="s">
        <v>554</v>
      </c>
      <c r="E23" s="1" t="s">
        <v>688</v>
      </c>
      <c r="F23" s="4">
        <v>82132</v>
      </c>
      <c r="G23" s="4">
        <v>9430.4</v>
      </c>
      <c r="H23" s="4">
        <v>2.52</v>
      </c>
    </row>
    <row r="24" spans="2:8">
      <c r="B24" s="1" t="s">
        <v>3135</v>
      </c>
      <c r="C24" s="11" t="s">
        <v>151</v>
      </c>
      <c r="D24" s="1" t="s">
        <v>559</v>
      </c>
      <c r="E24" s="1" t="s">
        <v>740</v>
      </c>
      <c r="F24" s="4">
        <v>1000000</v>
      </c>
      <c r="G24" s="4">
        <v>9284.5</v>
      </c>
      <c r="H24" s="4">
        <v>2.48</v>
      </c>
    </row>
    <row r="25" spans="2:8">
      <c r="B25" s="1" t="s">
        <v>3115</v>
      </c>
      <c r="C25" s="11" t="s">
        <v>151</v>
      </c>
      <c r="D25" s="1" t="s">
        <v>500</v>
      </c>
      <c r="E25" s="1" t="s">
        <v>706</v>
      </c>
      <c r="F25" s="4">
        <v>800000</v>
      </c>
      <c r="G25" s="4">
        <v>9013.6</v>
      </c>
      <c r="H25" s="4">
        <v>2.41</v>
      </c>
    </row>
    <row r="26" spans="2:8">
      <c r="B26" s="1" t="s">
        <v>3182</v>
      </c>
      <c r="C26" s="11" t="s">
        <v>151</v>
      </c>
      <c r="D26" s="1" t="s">
        <v>483</v>
      </c>
      <c r="E26" s="1" t="s">
        <v>809</v>
      </c>
      <c r="F26" s="4">
        <v>690000</v>
      </c>
      <c r="G26" s="4">
        <v>8994.15</v>
      </c>
      <c r="H26" s="4">
        <v>2.4</v>
      </c>
    </row>
    <row r="27" spans="2:8">
      <c r="B27" s="1" t="s">
        <v>3183</v>
      </c>
      <c r="C27" s="11" t="s">
        <v>151</v>
      </c>
      <c r="D27" s="1" t="s">
        <v>483</v>
      </c>
      <c r="E27" s="1" t="s">
        <v>810</v>
      </c>
      <c r="F27" s="4">
        <v>635000</v>
      </c>
      <c r="G27" s="4">
        <v>8896.35</v>
      </c>
      <c r="H27" s="4">
        <v>2.38</v>
      </c>
    </row>
    <row r="28" spans="2:8">
      <c r="B28" s="1" t="s">
        <v>2794</v>
      </c>
      <c r="C28" s="11" t="s">
        <v>151</v>
      </c>
      <c r="D28" s="1" t="s">
        <v>483</v>
      </c>
      <c r="E28" s="1" t="s">
        <v>638</v>
      </c>
      <c r="F28" s="4">
        <v>466455</v>
      </c>
      <c r="G28" s="4">
        <v>8392.4599999999991</v>
      </c>
      <c r="H28" s="4">
        <v>2.2400000000000002</v>
      </c>
    </row>
    <row r="29" spans="2:8">
      <c r="B29" s="1" t="s">
        <v>3187</v>
      </c>
      <c r="C29" s="11" t="s">
        <v>151</v>
      </c>
      <c r="D29" s="1" t="s">
        <v>483</v>
      </c>
      <c r="E29" s="1" t="s">
        <v>814</v>
      </c>
      <c r="F29" s="4">
        <v>150146</v>
      </c>
      <c r="G29" s="4">
        <v>8255.0300000000007</v>
      </c>
      <c r="H29" s="4">
        <v>2.21</v>
      </c>
    </row>
    <row r="30" spans="2:8">
      <c r="B30" s="1" t="s">
        <v>3191</v>
      </c>
      <c r="C30" s="11" t="s">
        <v>151</v>
      </c>
      <c r="D30" s="1" t="s">
        <v>458</v>
      </c>
      <c r="E30" s="1" t="s">
        <v>818</v>
      </c>
      <c r="F30" s="4">
        <v>2870064</v>
      </c>
      <c r="G30" s="4">
        <v>8069.18</v>
      </c>
      <c r="H30" s="4">
        <v>2.16</v>
      </c>
    </row>
    <row r="31" spans="2:8">
      <c r="B31" s="1" t="s">
        <v>3274</v>
      </c>
      <c r="C31" s="11" t="s">
        <v>151</v>
      </c>
      <c r="D31" s="1" t="s">
        <v>470</v>
      </c>
      <c r="E31" s="1" t="s">
        <v>1007</v>
      </c>
      <c r="F31" s="4">
        <v>350000</v>
      </c>
      <c r="G31" s="4">
        <v>7949.9</v>
      </c>
      <c r="H31" s="4">
        <v>2.12</v>
      </c>
    </row>
    <row r="32" spans="2:8">
      <c r="B32" s="1" t="s">
        <v>3233</v>
      </c>
      <c r="C32" s="11" t="s">
        <v>151</v>
      </c>
      <c r="D32" s="1" t="s">
        <v>495</v>
      </c>
      <c r="E32" s="1" t="s">
        <v>918</v>
      </c>
      <c r="F32" s="4">
        <v>150000</v>
      </c>
      <c r="G32" s="4">
        <v>7806.75</v>
      </c>
      <c r="H32" s="4">
        <v>2.09</v>
      </c>
    </row>
    <row r="33" spans="2:8">
      <c r="B33" s="1" t="s">
        <v>3022</v>
      </c>
      <c r="C33" s="11" t="s">
        <v>151</v>
      </c>
      <c r="D33" s="1" t="s">
        <v>442</v>
      </c>
      <c r="E33" s="1" t="s">
        <v>443</v>
      </c>
      <c r="F33" s="4">
        <v>2600000</v>
      </c>
      <c r="G33" s="4">
        <v>7750.6</v>
      </c>
      <c r="H33" s="4">
        <v>2.0699999999999998</v>
      </c>
    </row>
    <row r="34" spans="2:8">
      <c r="B34" s="1" t="s">
        <v>3243</v>
      </c>
      <c r="C34" s="11" t="s">
        <v>151</v>
      </c>
      <c r="D34" s="1" t="s">
        <v>470</v>
      </c>
      <c r="E34" s="1" t="s">
        <v>931</v>
      </c>
      <c r="F34" s="4">
        <v>190004</v>
      </c>
      <c r="G34" s="4">
        <v>7717.2</v>
      </c>
      <c r="H34" s="4">
        <v>2.06</v>
      </c>
    </row>
    <row r="35" spans="2:8">
      <c r="B35" s="1" t="s">
        <v>2811</v>
      </c>
      <c r="C35" s="11" t="s">
        <v>151</v>
      </c>
      <c r="D35" s="1" t="s">
        <v>495</v>
      </c>
      <c r="E35" s="1" t="s">
        <v>626</v>
      </c>
      <c r="F35" s="4">
        <v>530000</v>
      </c>
      <c r="G35" s="4">
        <v>7533.95</v>
      </c>
      <c r="H35" s="4">
        <v>2.0099999999999998</v>
      </c>
    </row>
    <row r="36" spans="2:8">
      <c r="B36" s="1" t="s">
        <v>3216</v>
      </c>
      <c r="C36" s="11" t="s">
        <v>151</v>
      </c>
      <c r="D36" s="1" t="s">
        <v>497</v>
      </c>
      <c r="E36" s="1" t="s">
        <v>860</v>
      </c>
      <c r="F36" s="4">
        <v>125332</v>
      </c>
      <c r="G36" s="4">
        <v>7370.77</v>
      </c>
      <c r="H36" s="4">
        <v>1.97</v>
      </c>
    </row>
    <row r="37" spans="2:8">
      <c r="B37" s="1" t="s">
        <v>2815</v>
      </c>
      <c r="C37" s="11" t="s">
        <v>151</v>
      </c>
      <c r="D37" s="1" t="s">
        <v>466</v>
      </c>
      <c r="E37" s="1" t="s">
        <v>625</v>
      </c>
      <c r="F37" s="4">
        <v>1862812</v>
      </c>
      <c r="G37" s="4">
        <v>7199.77</v>
      </c>
      <c r="H37" s="4">
        <v>1.92</v>
      </c>
    </row>
    <row r="38" spans="2:8">
      <c r="B38" s="1" t="s">
        <v>3020</v>
      </c>
      <c r="C38" s="11" t="s">
        <v>151</v>
      </c>
      <c r="D38" s="1" t="s">
        <v>435</v>
      </c>
      <c r="E38" s="1" t="s">
        <v>436</v>
      </c>
      <c r="F38" s="4">
        <v>1296000</v>
      </c>
      <c r="G38" s="4">
        <v>5728.97</v>
      </c>
      <c r="H38" s="4">
        <v>1.53</v>
      </c>
    </row>
    <row r="39" spans="2:8">
      <c r="B39" s="1" t="s">
        <v>3294</v>
      </c>
      <c r="C39" s="11" t="s">
        <v>151</v>
      </c>
      <c r="D39" s="1" t="s">
        <v>520</v>
      </c>
      <c r="E39" s="1" t="s">
        <v>1033</v>
      </c>
      <c r="F39" s="4">
        <v>139000</v>
      </c>
      <c r="G39" s="4">
        <v>5044.3100000000004</v>
      </c>
      <c r="H39" s="4">
        <v>1.35</v>
      </c>
    </row>
    <row r="40" spans="2:8">
      <c r="B40" s="1" t="s">
        <v>3204</v>
      </c>
      <c r="C40" s="11" t="s">
        <v>151</v>
      </c>
      <c r="D40" s="1" t="s">
        <v>520</v>
      </c>
      <c r="E40" s="1" t="s">
        <v>835</v>
      </c>
      <c r="F40" s="4">
        <v>652838</v>
      </c>
      <c r="G40" s="4">
        <v>4948.51</v>
      </c>
      <c r="H40" s="4">
        <v>1.32</v>
      </c>
    </row>
    <row r="41" spans="2:8">
      <c r="B41" s="1" t="s">
        <v>3276</v>
      </c>
      <c r="C41" s="11" t="s">
        <v>151</v>
      </c>
      <c r="D41" s="1" t="s">
        <v>928</v>
      </c>
      <c r="E41" s="1" t="s">
        <v>1009</v>
      </c>
      <c r="F41" s="4">
        <v>237020</v>
      </c>
      <c r="G41" s="4">
        <v>4882.37</v>
      </c>
      <c r="H41" s="4">
        <v>1.3</v>
      </c>
    </row>
    <row r="42" spans="2:8">
      <c r="B42" s="1" t="s">
        <v>3309</v>
      </c>
      <c r="C42" s="11" t="s">
        <v>151</v>
      </c>
      <c r="D42" s="1" t="s">
        <v>466</v>
      </c>
      <c r="E42" s="1" t="s">
        <v>1058</v>
      </c>
      <c r="F42" s="4">
        <v>179240</v>
      </c>
      <c r="G42" s="4">
        <v>4879.99</v>
      </c>
      <c r="H42" s="4">
        <v>1.3</v>
      </c>
    </row>
    <row r="43" spans="2:8">
      <c r="B43" s="1" t="s">
        <v>3231</v>
      </c>
      <c r="C43" s="11" t="s">
        <v>151</v>
      </c>
      <c r="D43" s="1" t="s">
        <v>466</v>
      </c>
      <c r="E43" s="1" t="s">
        <v>916</v>
      </c>
      <c r="F43" s="4">
        <v>3250000</v>
      </c>
      <c r="G43" s="4">
        <v>4736.55</v>
      </c>
      <c r="H43" s="4">
        <v>1.27</v>
      </c>
    </row>
    <row r="44" spans="2:8">
      <c r="B44" s="1" t="s">
        <v>3358</v>
      </c>
      <c r="C44" s="11" t="s">
        <v>151</v>
      </c>
      <c r="D44" s="1" t="s">
        <v>458</v>
      </c>
      <c r="E44" s="1" t="s">
        <v>1200</v>
      </c>
      <c r="F44" s="4">
        <v>172000</v>
      </c>
      <c r="G44" s="4">
        <v>4595.1499999999996</v>
      </c>
      <c r="H44" s="4">
        <v>1.23</v>
      </c>
    </row>
    <row r="45" spans="2:8">
      <c r="B45" s="1" t="s">
        <v>3251</v>
      </c>
      <c r="C45" s="11" t="s">
        <v>151</v>
      </c>
      <c r="D45" s="1" t="s">
        <v>483</v>
      </c>
      <c r="E45" s="1" t="s">
        <v>956</v>
      </c>
      <c r="F45" s="4">
        <v>289653</v>
      </c>
      <c r="G45" s="4">
        <v>4415.47</v>
      </c>
      <c r="H45" s="4">
        <v>1.18</v>
      </c>
    </row>
    <row r="46" spans="2:8">
      <c r="B46" s="1" t="s">
        <v>3157</v>
      </c>
      <c r="C46" s="11" t="s">
        <v>151</v>
      </c>
      <c r="D46" s="1" t="s">
        <v>487</v>
      </c>
      <c r="E46" s="1" t="s">
        <v>765</v>
      </c>
      <c r="F46" s="4">
        <v>2694212</v>
      </c>
      <c r="G46" s="4">
        <v>4323.3999999999996</v>
      </c>
      <c r="H46" s="4">
        <v>1.1599999999999999</v>
      </c>
    </row>
    <row r="47" spans="2:8">
      <c r="B47" s="1" t="s">
        <v>3052</v>
      </c>
      <c r="C47" s="11" t="s">
        <v>151</v>
      </c>
      <c r="D47" s="1" t="s">
        <v>497</v>
      </c>
      <c r="E47" s="1" t="s">
        <v>534</v>
      </c>
      <c r="F47" s="4">
        <v>388000</v>
      </c>
      <c r="G47" s="4">
        <v>3992.71</v>
      </c>
      <c r="H47" s="4">
        <v>1.07</v>
      </c>
    </row>
    <row r="48" spans="2:8">
      <c r="B48" s="1" t="s">
        <v>3241</v>
      </c>
      <c r="C48" s="11" t="s">
        <v>151</v>
      </c>
      <c r="D48" s="1" t="s">
        <v>928</v>
      </c>
      <c r="E48" s="1" t="s">
        <v>929</v>
      </c>
      <c r="F48" s="4">
        <v>385000</v>
      </c>
      <c r="G48" s="4">
        <v>3962.81</v>
      </c>
      <c r="H48" s="4">
        <v>1.06</v>
      </c>
    </row>
    <row r="49" spans="2:8">
      <c r="B49" s="1" t="s">
        <v>3188</v>
      </c>
      <c r="C49" s="11" t="s">
        <v>151</v>
      </c>
      <c r="D49" s="1" t="s">
        <v>458</v>
      </c>
      <c r="E49" s="1" t="s">
        <v>815</v>
      </c>
      <c r="F49" s="4">
        <v>331672</v>
      </c>
      <c r="G49" s="4">
        <v>3903.12</v>
      </c>
      <c r="H49" s="4">
        <v>1.04</v>
      </c>
    </row>
    <row r="50" spans="2:8">
      <c r="B50" s="1" t="s">
        <v>3024</v>
      </c>
      <c r="C50" s="11" t="s">
        <v>151</v>
      </c>
      <c r="D50" s="1" t="s">
        <v>446</v>
      </c>
      <c r="E50" s="1" t="s">
        <v>447</v>
      </c>
      <c r="F50" s="4">
        <v>78716</v>
      </c>
      <c r="G50" s="4">
        <v>3859.45</v>
      </c>
      <c r="H50" s="4">
        <v>1.03</v>
      </c>
    </row>
    <row r="51" spans="2:8">
      <c r="B51" s="1" t="s">
        <v>3338</v>
      </c>
      <c r="C51" s="11" t="s">
        <v>151</v>
      </c>
      <c r="D51" s="1" t="s">
        <v>470</v>
      </c>
      <c r="E51" s="1" t="s">
        <v>1125</v>
      </c>
      <c r="F51" s="4">
        <v>1200000</v>
      </c>
      <c r="G51" s="4">
        <v>3832.2</v>
      </c>
      <c r="H51" s="4">
        <v>1.02</v>
      </c>
    </row>
    <row r="52" spans="2:8">
      <c r="B52" s="1" t="s">
        <v>3165</v>
      </c>
      <c r="C52" s="11" t="s">
        <v>151</v>
      </c>
      <c r="D52" s="1" t="s">
        <v>466</v>
      </c>
      <c r="E52" s="1" t="s">
        <v>775</v>
      </c>
      <c r="F52" s="4">
        <v>9600660</v>
      </c>
      <c r="G52" s="4">
        <v>3741.38</v>
      </c>
      <c r="H52" s="4">
        <v>1</v>
      </c>
    </row>
    <row r="53" spans="2:8">
      <c r="B53" s="1" t="s">
        <v>3431</v>
      </c>
      <c r="C53" s="11" t="s">
        <v>151</v>
      </c>
      <c r="D53" s="1" t="s">
        <v>485</v>
      </c>
      <c r="E53" s="1" t="s">
        <v>1488</v>
      </c>
      <c r="F53" s="4">
        <v>2225799</v>
      </c>
      <c r="G53" s="4">
        <v>3630.5</v>
      </c>
      <c r="H53" s="4">
        <v>0.97</v>
      </c>
    </row>
    <row r="54" spans="2:8">
      <c r="B54" s="1" t="s">
        <v>2817</v>
      </c>
      <c r="C54" s="11" t="s">
        <v>151</v>
      </c>
      <c r="D54" s="1" t="s">
        <v>458</v>
      </c>
      <c r="E54" s="1" t="s">
        <v>459</v>
      </c>
      <c r="F54" s="4">
        <v>30000</v>
      </c>
      <c r="G54" s="4">
        <v>3457.2</v>
      </c>
      <c r="H54" s="4">
        <v>0.92</v>
      </c>
    </row>
    <row r="55" spans="2:8">
      <c r="B55" s="1" t="s">
        <v>3256</v>
      </c>
      <c r="C55" s="11" t="s">
        <v>151</v>
      </c>
      <c r="D55" s="1" t="s">
        <v>559</v>
      </c>
      <c r="E55" s="1" t="s">
        <v>963</v>
      </c>
      <c r="F55" s="4">
        <v>781089</v>
      </c>
      <c r="G55" s="4">
        <v>3452.41</v>
      </c>
      <c r="H55" s="4">
        <v>0.92</v>
      </c>
    </row>
    <row r="56" spans="2:8">
      <c r="B56" s="1" t="s">
        <v>3197</v>
      </c>
      <c r="C56" s="11" t="s">
        <v>151</v>
      </c>
      <c r="D56" s="1" t="s">
        <v>568</v>
      </c>
      <c r="E56" s="1" t="s">
        <v>828</v>
      </c>
      <c r="F56" s="4">
        <v>9000</v>
      </c>
      <c r="G56" s="4">
        <v>3437.55</v>
      </c>
      <c r="H56" s="4">
        <v>0.92</v>
      </c>
    </row>
    <row r="57" spans="2:8">
      <c r="B57" s="1" t="s">
        <v>3152</v>
      </c>
      <c r="C57" s="11" t="s">
        <v>151</v>
      </c>
      <c r="D57" s="1" t="s">
        <v>466</v>
      </c>
      <c r="E57" s="1" t="s">
        <v>760</v>
      </c>
      <c r="F57" s="4">
        <v>292100</v>
      </c>
      <c r="G57" s="4">
        <v>3218.07</v>
      </c>
      <c r="H57" s="4">
        <v>0.86</v>
      </c>
    </row>
    <row r="58" spans="2:8">
      <c r="B58" s="1" t="s">
        <v>3194</v>
      </c>
      <c r="C58" s="11" t="s">
        <v>151</v>
      </c>
      <c r="D58" s="1" t="s">
        <v>483</v>
      </c>
      <c r="E58" s="1" t="s">
        <v>821</v>
      </c>
      <c r="F58" s="4">
        <v>147000</v>
      </c>
      <c r="G58" s="4">
        <v>3186.08</v>
      </c>
      <c r="H58" s="4">
        <v>0.85</v>
      </c>
    </row>
    <row r="59" spans="2:8">
      <c r="B59" s="1" t="s">
        <v>2819</v>
      </c>
      <c r="C59" s="11" t="s">
        <v>151</v>
      </c>
      <c r="D59" s="1" t="s">
        <v>564</v>
      </c>
      <c r="E59" s="1" t="s">
        <v>622</v>
      </c>
      <c r="F59" s="4">
        <v>259615</v>
      </c>
      <c r="G59" s="4">
        <v>3059.3</v>
      </c>
      <c r="H59" s="4">
        <v>0.82</v>
      </c>
    </row>
    <row r="60" spans="2:8">
      <c r="B60" s="1" t="s">
        <v>3263</v>
      </c>
      <c r="C60" s="11" t="s">
        <v>151</v>
      </c>
      <c r="D60" s="1" t="s">
        <v>466</v>
      </c>
      <c r="E60" s="1" t="s">
        <v>982</v>
      </c>
      <c r="F60" s="4">
        <v>2450</v>
      </c>
      <c r="G60" s="4">
        <v>3023.79</v>
      </c>
      <c r="H60" s="4">
        <v>0.81</v>
      </c>
    </row>
    <row r="61" spans="2:8">
      <c r="B61" s="1" t="s">
        <v>3234</v>
      </c>
      <c r="C61" s="11" t="s">
        <v>151</v>
      </c>
      <c r="D61" s="1" t="s">
        <v>456</v>
      </c>
      <c r="E61" s="1" t="s">
        <v>919</v>
      </c>
      <c r="F61" s="4">
        <v>73000</v>
      </c>
      <c r="G61" s="4">
        <v>2959.79</v>
      </c>
      <c r="H61" s="4">
        <v>0.79</v>
      </c>
    </row>
    <row r="62" spans="2:8">
      <c r="B62" s="1" t="s">
        <v>3406</v>
      </c>
      <c r="C62" s="11" t="s">
        <v>151</v>
      </c>
      <c r="D62" s="1" t="s">
        <v>466</v>
      </c>
      <c r="E62" s="1" t="s">
        <v>1346</v>
      </c>
      <c r="F62" s="4">
        <v>312000</v>
      </c>
      <c r="G62" s="4">
        <v>2684.6</v>
      </c>
      <c r="H62" s="4">
        <v>0.72</v>
      </c>
    </row>
    <row r="63" spans="2:8">
      <c r="B63" s="1" t="s">
        <v>3295</v>
      </c>
      <c r="C63" s="11" t="s">
        <v>151</v>
      </c>
      <c r="D63" s="1" t="s">
        <v>520</v>
      </c>
      <c r="E63" s="1" t="s">
        <v>1034</v>
      </c>
      <c r="F63" s="4">
        <v>36650</v>
      </c>
      <c r="G63" s="4">
        <v>2640.45</v>
      </c>
      <c r="H63" s="4">
        <v>0.71</v>
      </c>
    </row>
    <row r="64" spans="2:8">
      <c r="B64" s="1" t="s">
        <v>3289</v>
      </c>
      <c r="C64" s="11" t="s">
        <v>151</v>
      </c>
      <c r="D64" s="1" t="s">
        <v>466</v>
      </c>
      <c r="E64" s="1" t="s">
        <v>1026</v>
      </c>
      <c r="F64" s="4">
        <v>61000</v>
      </c>
      <c r="G64" s="4">
        <v>2518.5100000000002</v>
      </c>
      <c r="H64" s="4">
        <v>0.67</v>
      </c>
    </row>
    <row r="65" spans="2:8">
      <c r="B65" s="1" t="s">
        <v>3299</v>
      </c>
      <c r="C65" s="11" t="s">
        <v>151</v>
      </c>
      <c r="D65" s="1" t="s">
        <v>470</v>
      </c>
      <c r="E65" s="1" t="s">
        <v>1042</v>
      </c>
      <c r="F65" s="4">
        <v>316034</v>
      </c>
      <c r="G65" s="4">
        <v>2439.62</v>
      </c>
      <c r="H65" s="4">
        <v>0.65</v>
      </c>
    </row>
    <row r="66" spans="2:8">
      <c r="B66" s="1" t="s">
        <v>3247</v>
      </c>
      <c r="C66" s="11" t="s">
        <v>151</v>
      </c>
      <c r="D66" s="1" t="s">
        <v>446</v>
      </c>
      <c r="E66" s="1" t="s">
        <v>938</v>
      </c>
      <c r="F66" s="4">
        <v>125000</v>
      </c>
      <c r="G66" s="4">
        <v>2405</v>
      </c>
      <c r="H66" s="4">
        <v>0.64</v>
      </c>
    </row>
    <row r="67" spans="2:8">
      <c r="B67" s="1" t="s">
        <v>3432</v>
      </c>
      <c r="C67" s="11" t="s">
        <v>151</v>
      </c>
      <c r="D67" s="1" t="s">
        <v>928</v>
      </c>
      <c r="E67" s="1" t="s">
        <v>1489</v>
      </c>
      <c r="F67" s="4">
        <v>600000</v>
      </c>
      <c r="G67" s="4">
        <v>2394.6</v>
      </c>
      <c r="H67" s="4">
        <v>0.64</v>
      </c>
    </row>
    <row r="68" spans="2:8">
      <c r="B68" s="1" t="s">
        <v>3269</v>
      </c>
      <c r="C68" s="11" t="s">
        <v>151</v>
      </c>
      <c r="D68" s="1" t="s">
        <v>526</v>
      </c>
      <c r="E68" s="1" t="s">
        <v>988</v>
      </c>
      <c r="F68" s="4">
        <v>6934</v>
      </c>
      <c r="G68" s="4">
        <v>2275.0500000000002</v>
      </c>
      <c r="H68" s="4">
        <v>0.61</v>
      </c>
    </row>
    <row r="69" spans="2:8">
      <c r="B69" s="1" t="s">
        <v>3198</v>
      </c>
      <c r="C69" s="11" t="s">
        <v>151</v>
      </c>
      <c r="D69" s="1" t="s">
        <v>497</v>
      </c>
      <c r="E69" s="1" t="s">
        <v>829</v>
      </c>
      <c r="F69" s="4">
        <v>63000</v>
      </c>
      <c r="G69" s="4">
        <v>2235.87</v>
      </c>
      <c r="H69" s="4">
        <v>0.6</v>
      </c>
    </row>
    <row r="70" spans="2:8">
      <c r="B70" s="1" t="s">
        <v>3119</v>
      </c>
      <c r="C70" s="11" t="s">
        <v>151</v>
      </c>
      <c r="D70" s="1" t="s">
        <v>442</v>
      </c>
      <c r="E70" s="1" t="s">
        <v>710</v>
      </c>
      <c r="F70" s="4">
        <v>1171818</v>
      </c>
      <c r="G70" s="4">
        <v>2147</v>
      </c>
      <c r="H70" s="4">
        <v>0.56999999999999995</v>
      </c>
    </row>
    <row r="71" spans="2:8">
      <c r="B71" s="1" t="s">
        <v>3433</v>
      </c>
      <c r="C71" s="11" t="s">
        <v>151</v>
      </c>
      <c r="D71" s="1" t="s">
        <v>456</v>
      </c>
      <c r="E71" s="1" t="s">
        <v>1490</v>
      </c>
      <c r="F71" s="4">
        <v>451135</v>
      </c>
      <c r="G71" s="4">
        <v>2081.31</v>
      </c>
      <c r="H71" s="4">
        <v>0.56000000000000005</v>
      </c>
    </row>
    <row r="72" spans="2:8">
      <c r="B72" s="1" t="s">
        <v>3334</v>
      </c>
      <c r="C72" s="11" t="s">
        <v>151</v>
      </c>
      <c r="D72" s="1" t="s">
        <v>590</v>
      </c>
      <c r="E72" s="1" t="s">
        <v>1120</v>
      </c>
      <c r="F72" s="4">
        <v>225635</v>
      </c>
      <c r="G72" s="4">
        <v>2049.33</v>
      </c>
      <c r="H72" s="4">
        <v>0.55000000000000004</v>
      </c>
    </row>
    <row r="73" spans="2:8">
      <c r="B73" s="1" t="s">
        <v>3418</v>
      </c>
      <c r="C73" s="11" t="s">
        <v>151</v>
      </c>
      <c r="D73" s="1" t="s">
        <v>483</v>
      </c>
      <c r="E73" s="1" t="s">
        <v>1394</v>
      </c>
      <c r="F73" s="4">
        <v>22295</v>
      </c>
      <c r="G73" s="4">
        <v>690.5</v>
      </c>
      <c r="H73" s="4">
        <v>0.18</v>
      </c>
    </row>
    <row r="74" spans="2:8" ht="13">
      <c r="B74" s="2" t="s">
        <v>161</v>
      </c>
      <c r="C74" s="12"/>
      <c r="D74" s="2"/>
      <c r="E74" s="2"/>
      <c r="F74" s="14"/>
      <c r="G74" s="14">
        <f>SUM(G12:G73)</f>
        <v>363932.20999999996</v>
      </c>
      <c r="H74" s="14">
        <f>SUM(H12:H73)</f>
        <v>97.229999999999976</v>
      </c>
    </row>
    <row r="75" spans="2:8" ht="13">
      <c r="B75" s="2" t="s">
        <v>154</v>
      </c>
      <c r="C75" s="12"/>
      <c r="D75" s="2"/>
      <c r="E75" s="2"/>
      <c r="F75" s="14"/>
      <c r="G75" s="14">
        <v>363932.21</v>
      </c>
      <c r="H75" s="14">
        <v>97.23</v>
      </c>
    </row>
    <row r="76" spans="2:8" ht="13">
      <c r="B76" s="2" t="s">
        <v>155</v>
      </c>
      <c r="C76" s="12"/>
      <c r="D76" s="2"/>
      <c r="E76" s="2"/>
      <c r="F76" s="14"/>
      <c r="G76" s="14">
        <v>10313.665303399961</v>
      </c>
      <c r="H76" s="14">
        <v>2.769999999999996</v>
      </c>
    </row>
    <row r="77" spans="2:8" ht="13">
      <c r="B77" s="2" t="s">
        <v>162</v>
      </c>
      <c r="C77" s="12"/>
      <c r="D77" s="2"/>
      <c r="E77" s="2"/>
      <c r="F77" s="14"/>
      <c r="G77" s="14">
        <v>374245.87530339998</v>
      </c>
      <c r="H77" s="14">
        <v>100</v>
      </c>
    </row>
    <row r="78" spans="2:8">
      <c r="B78" s="1" t="s">
        <v>163</v>
      </c>
    </row>
    <row r="79" spans="2:8" ht="13">
      <c r="B79" s="2" t="s">
        <v>164</v>
      </c>
    </row>
    <row r="80" spans="2:8" ht="13">
      <c r="B80" s="2" t="s">
        <v>165</v>
      </c>
      <c r="C80" s="11" t="s">
        <v>166</v>
      </c>
    </row>
    <row r="81" spans="2:3" ht="13">
      <c r="B81" s="2" t="s">
        <v>169</v>
      </c>
      <c r="C81" s="11" t="s">
        <v>168</v>
      </c>
    </row>
    <row r="82" spans="2:3" ht="13">
      <c r="B82" s="2" t="s">
        <v>170</v>
      </c>
      <c r="C82" s="11" t="s">
        <v>168</v>
      </c>
    </row>
    <row r="83" spans="2:3" ht="13">
      <c r="B83" s="2" t="s">
        <v>171</v>
      </c>
      <c r="C83" s="11" t="s">
        <v>172</v>
      </c>
    </row>
    <row r="84" spans="2:3" ht="13">
      <c r="B84" s="2" t="s">
        <v>1491</v>
      </c>
      <c r="C84" s="12"/>
    </row>
    <row r="85" spans="2:3" ht="13">
      <c r="B85" s="2" t="s">
        <v>1492</v>
      </c>
      <c r="C85" s="12"/>
    </row>
    <row r="86" spans="2:3" ht="13">
      <c r="B86" s="2" t="s">
        <v>1493</v>
      </c>
      <c r="C86" s="12"/>
    </row>
    <row r="87" spans="2:3" ht="13">
      <c r="B87" s="2" t="s">
        <v>1494</v>
      </c>
      <c r="C87" s="12"/>
    </row>
    <row r="88" spans="2:3" ht="13">
      <c r="B88" s="2" t="s">
        <v>1495</v>
      </c>
      <c r="C88" s="12"/>
    </row>
    <row r="89" spans="2:3" ht="13">
      <c r="B89" s="2" t="s">
        <v>1496</v>
      </c>
      <c r="C89" s="12"/>
    </row>
    <row r="90" spans="2:3" ht="13">
      <c r="B90" s="2" t="s">
        <v>1497</v>
      </c>
      <c r="C90" s="12"/>
    </row>
    <row r="91" spans="2:3" ht="13">
      <c r="B91" s="2" t="s">
        <v>1498</v>
      </c>
      <c r="C91" s="12"/>
    </row>
    <row r="92" spans="2:3" ht="13">
      <c r="B92" s="2" t="s">
        <v>1560</v>
      </c>
      <c r="C92" s="12"/>
    </row>
    <row r="93" spans="2:3">
      <c r="B93" s="1" t="s">
        <v>182</v>
      </c>
    </row>
    <row r="94" spans="2:3">
      <c r="B94" s="1" t="s">
        <v>411</v>
      </c>
    </row>
    <row r="97" spans="2:7" ht="14.5">
      <c r="B97" s="39" t="s">
        <v>412</v>
      </c>
      <c r="C97" s="41"/>
    </row>
    <row r="98" spans="2:7" ht="14.5">
      <c r="B98" s="39" t="s">
        <v>3982</v>
      </c>
      <c r="C98" s="42" t="s">
        <v>413</v>
      </c>
    </row>
    <row r="99" spans="2:7" ht="14.5">
      <c r="B99" s="16" t="s">
        <v>414</v>
      </c>
      <c r="C99" s="17" t="s">
        <v>415</v>
      </c>
    </row>
    <row r="100" spans="2:7" ht="14.5">
      <c r="B100" s="16" t="s">
        <v>3983</v>
      </c>
      <c r="C100" s="17" t="s">
        <v>415</v>
      </c>
    </row>
    <row r="101" spans="2:7" ht="14.5">
      <c r="B101" s="16" t="s">
        <v>416</v>
      </c>
      <c r="C101" s="17" t="s">
        <v>415</v>
      </c>
    </row>
    <row r="102" spans="2:7" ht="14.5">
      <c r="B102" s="16" t="s">
        <v>417</v>
      </c>
      <c r="C102" s="17" t="s">
        <v>415</v>
      </c>
    </row>
    <row r="103" spans="2:7" ht="14.5">
      <c r="B103" s="16" t="s">
        <v>418</v>
      </c>
      <c r="C103" s="17" t="s">
        <v>415</v>
      </c>
    </row>
    <row r="104" spans="2:7" ht="14.5">
      <c r="B104" s="16" t="s">
        <v>419</v>
      </c>
      <c r="C104" s="17" t="s">
        <v>415</v>
      </c>
    </row>
    <row r="105" spans="2:7" ht="14.5">
      <c r="B105" s="39" t="s">
        <v>420</v>
      </c>
      <c r="C105" s="41" t="s">
        <v>415</v>
      </c>
    </row>
    <row r="107" spans="2:7" ht="14.5">
      <c r="B107" s="16" t="s">
        <v>191</v>
      </c>
      <c r="C107" s="17"/>
      <c r="D107" s="16"/>
    </row>
    <row r="108" spans="2:7" ht="29">
      <c r="B108" s="19" t="s">
        <v>192</v>
      </c>
      <c r="C108" s="18" t="s">
        <v>193</v>
      </c>
      <c r="D108" s="19" t="s">
        <v>194</v>
      </c>
    </row>
    <row r="109" spans="2:7" ht="14.5">
      <c r="B109" s="16" t="s">
        <v>168</v>
      </c>
      <c r="C109" s="17" t="s">
        <v>168</v>
      </c>
      <c r="D109" s="16" t="s">
        <v>168</v>
      </c>
    </row>
    <row r="111" spans="2:7" ht="13">
      <c r="B111" s="20" t="s">
        <v>195</v>
      </c>
      <c r="C111" s="21">
        <v>46173</v>
      </c>
      <c r="D111" s="22"/>
      <c r="E111" s="23"/>
      <c r="F111" s="24"/>
    </row>
    <row r="112" spans="2:7" ht="13">
      <c r="B112" s="20" t="s">
        <v>196</v>
      </c>
      <c r="C112" s="25" t="s">
        <v>197</v>
      </c>
      <c r="D112" s="20" t="s">
        <v>198</v>
      </c>
      <c r="E112" s="26" t="s">
        <v>199</v>
      </c>
      <c r="F112" s="27" t="s">
        <v>200</v>
      </c>
      <c r="G112" s="14"/>
    </row>
    <row r="113" spans="2:6">
      <c r="B113" s="28" t="s">
        <v>168</v>
      </c>
      <c r="C113" s="29" t="s">
        <v>168</v>
      </c>
      <c r="D113" s="28" t="s">
        <v>168</v>
      </c>
      <c r="E113" s="30" t="s">
        <v>168</v>
      </c>
      <c r="F113" s="31" t="s">
        <v>168</v>
      </c>
    </row>
    <row r="116" spans="2:6" ht="13">
      <c r="B116" s="2" t="s">
        <v>201</v>
      </c>
    </row>
    <row r="117" spans="2:6" ht="13">
      <c r="B117" s="2"/>
    </row>
    <row r="118" spans="2:6" ht="13">
      <c r="B118" s="2" t="s">
        <v>202</v>
      </c>
    </row>
    <row r="119" spans="2:6" ht="13">
      <c r="B119" s="20" t="s">
        <v>203</v>
      </c>
      <c r="C119" s="25" t="s">
        <v>204</v>
      </c>
      <c r="D119" s="2"/>
    </row>
    <row r="120" spans="2:6">
      <c r="B120" s="22" t="s">
        <v>168</v>
      </c>
      <c r="C120" s="32" t="s">
        <v>168</v>
      </c>
    </row>
    <row r="122" spans="2:6" ht="13">
      <c r="B122" s="20" t="s">
        <v>205</v>
      </c>
      <c r="C122" s="25" t="s">
        <v>204</v>
      </c>
    </row>
    <row r="123" spans="2:6">
      <c r="B123" s="22" t="s">
        <v>168</v>
      </c>
      <c r="C123" s="32" t="s">
        <v>168</v>
      </c>
    </row>
    <row r="125" spans="2:6" ht="13">
      <c r="B125" s="20" t="s">
        <v>206</v>
      </c>
      <c r="C125" s="25" t="s">
        <v>207</v>
      </c>
    </row>
    <row r="126" spans="2:6">
      <c r="B126" s="22" t="s">
        <v>168</v>
      </c>
      <c r="C126" s="32" t="s">
        <v>168</v>
      </c>
    </row>
    <row r="128" spans="2:6" ht="13">
      <c r="B128" s="26" t="s">
        <v>208</v>
      </c>
      <c r="C128" s="25" t="s">
        <v>207</v>
      </c>
    </row>
    <row r="129" spans="2:7">
      <c r="B129" s="23" t="s">
        <v>168</v>
      </c>
      <c r="C129" s="32" t="s">
        <v>168</v>
      </c>
    </row>
    <row r="131" spans="2:7" ht="13">
      <c r="B131" s="20" t="s">
        <v>209</v>
      </c>
      <c r="C131" s="25" t="s">
        <v>168</v>
      </c>
    </row>
    <row r="133" spans="2:7" ht="13">
      <c r="B133" s="20" t="s">
        <v>210</v>
      </c>
      <c r="C133" s="21">
        <v>46173</v>
      </c>
      <c r="D133" s="22"/>
      <c r="E133" s="23"/>
      <c r="F133" s="24"/>
    </row>
    <row r="134" spans="2:7" ht="13">
      <c r="B134" s="20" t="s">
        <v>196</v>
      </c>
      <c r="C134" s="25" t="s">
        <v>197</v>
      </c>
      <c r="D134" s="20" t="s">
        <v>198</v>
      </c>
      <c r="E134" s="26" t="s">
        <v>199</v>
      </c>
      <c r="F134" s="27" t="s">
        <v>200</v>
      </c>
      <c r="G134" s="14"/>
    </row>
    <row r="135" spans="2:7">
      <c r="B135" s="28" t="s">
        <v>168</v>
      </c>
      <c r="C135" s="29" t="s">
        <v>168</v>
      </c>
      <c r="D135" s="28" t="s">
        <v>168</v>
      </c>
      <c r="E135" s="30" t="s">
        <v>168</v>
      </c>
      <c r="F135" s="31" t="s">
        <v>168</v>
      </c>
    </row>
    <row r="136" spans="2:7" ht="13">
      <c r="B136" s="2" t="s">
        <v>201</v>
      </c>
    </row>
    <row r="137" spans="2:7" ht="13">
      <c r="B137" s="2"/>
    </row>
    <row r="138" spans="2:7" ht="13">
      <c r="B138" s="2" t="s">
        <v>202</v>
      </c>
    </row>
    <row r="139" spans="2:7" ht="13">
      <c r="B139" s="20" t="s">
        <v>203</v>
      </c>
      <c r="C139" s="25" t="s">
        <v>204</v>
      </c>
      <c r="D139" s="2"/>
    </row>
    <row r="140" spans="2:7">
      <c r="B140" s="22" t="s">
        <v>168</v>
      </c>
      <c r="C140" s="32" t="s">
        <v>168</v>
      </c>
    </row>
    <row r="142" spans="2:7" ht="13">
      <c r="B142" s="20" t="s">
        <v>205</v>
      </c>
      <c r="C142" s="25" t="s">
        <v>204</v>
      </c>
    </row>
    <row r="143" spans="2:7">
      <c r="B143" s="22" t="s">
        <v>168</v>
      </c>
      <c r="C143" s="32" t="s">
        <v>168</v>
      </c>
    </row>
    <row r="145" spans="2:80" ht="13">
      <c r="B145" s="20" t="s">
        <v>206</v>
      </c>
      <c r="C145" s="25" t="s">
        <v>207</v>
      </c>
    </row>
    <row r="146" spans="2:80">
      <c r="B146" s="22" t="s">
        <v>168</v>
      </c>
      <c r="C146" s="32" t="s">
        <v>168</v>
      </c>
    </row>
    <row r="148" spans="2:80" ht="13">
      <c r="B148" s="26" t="s">
        <v>208</v>
      </c>
      <c r="C148" s="25" t="s">
        <v>207</v>
      </c>
    </row>
    <row r="149" spans="2:80">
      <c r="B149" s="23" t="s">
        <v>168</v>
      </c>
      <c r="C149" s="32" t="s">
        <v>168</v>
      </c>
    </row>
    <row r="151" spans="2:80" ht="13">
      <c r="B151" s="20" t="s">
        <v>209</v>
      </c>
      <c r="C151" s="25" t="s">
        <v>168</v>
      </c>
    </row>
    <row r="154" spans="2:80" ht="13">
      <c r="B154" s="2" t="s">
        <v>211</v>
      </c>
    </row>
    <row r="156" spans="2:80" ht="13">
      <c r="B156" s="20" t="s">
        <v>196</v>
      </c>
      <c r="C156" s="25" t="s">
        <v>212</v>
      </c>
      <c r="D156" s="20" t="s">
        <v>213</v>
      </c>
      <c r="E156" s="20" t="s">
        <v>214</v>
      </c>
      <c r="F156" s="14"/>
    </row>
    <row r="157" spans="2:80">
      <c r="B157" s="22" t="s">
        <v>168</v>
      </c>
      <c r="C157" s="32" t="s">
        <v>168</v>
      </c>
      <c r="D157" s="22" t="s">
        <v>168</v>
      </c>
      <c r="E157" s="22" t="s">
        <v>168</v>
      </c>
    </row>
    <row r="160" spans="2:80" ht="13">
      <c r="B160" s="2" t="s">
        <v>215</v>
      </c>
      <c r="C160" s="12" t="s">
        <v>168</v>
      </c>
      <c r="D160" s="2"/>
      <c r="E160" s="2"/>
      <c r="F160" s="14"/>
      <c r="G160" s="14"/>
      <c r="H160" s="14"/>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row>
    <row r="162" spans="2:4" ht="13">
      <c r="B162" s="2" t="s">
        <v>216</v>
      </c>
    </row>
    <row r="164" spans="2:4" ht="13">
      <c r="B164" s="20" t="s">
        <v>217</v>
      </c>
      <c r="C164" s="25" t="s">
        <v>204</v>
      </c>
      <c r="D164" s="2"/>
    </row>
    <row r="165" spans="2:4">
      <c r="B165" s="22" t="s">
        <v>168</v>
      </c>
      <c r="C165" s="32" t="s">
        <v>168</v>
      </c>
    </row>
    <row r="168" spans="2:4" ht="13">
      <c r="B168" s="20" t="s">
        <v>218</v>
      </c>
      <c r="C168" s="25" t="s">
        <v>219</v>
      </c>
      <c r="D168" s="2"/>
    </row>
    <row r="169" spans="2:4">
      <c r="B169" s="22" t="s">
        <v>168</v>
      </c>
      <c r="C169" s="32" t="s">
        <v>168</v>
      </c>
    </row>
    <row r="172" spans="2:4" ht="13">
      <c r="B172" s="2" t="s">
        <v>220</v>
      </c>
    </row>
    <row r="175" spans="2:4" ht="13">
      <c r="B175" s="2" t="s">
        <v>221</v>
      </c>
    </row>
    <row r="177" spans="2:80" ht="13">
      <c r="B177" s="20" t="s">
        <v>196</v>
      </c>
      <c r="C177" s="25" t="s">
        <v>222</v>
      </c>
      <c r="D177" s="20" t="s">
        <v>212</v>
      </c>
      <c r="E177" s="20" t="s">
        <v>213</v>
      </c>
      <c r="F177" s="27" t="s">
        <v>214</v>
      </c>
      <c r="G177" s="14"/>
    </row>
    <row r="178" spans="2:80">
      <c r="B178" s="22" t="s">
        <v>168</v>
      </c>
      <c r="C178" s="32" t="s">
        <v>168</v>
      </c>
      <c r="D178" s="22" t="s">
        <v>168</v>
      </c>
      <c r="E178" s="22" t="s">
        <v>168</v>
      </c>
      <c r="F178" s="33" t="s">
        <v>168</v>
      </c>
    </row>
    <row r="181" spans="2:80" ht="13">
      <c r="B181" s="2" t="s">
        <v>215</v>
      </c>
      <c r="C181" s="12" t="s">
        <v>168</v>
      </c>
      <c r="D181" s="2"/>
      <c r="E181" s="2"/>
      <c r="F181" s="14"/>
      <c r="G181" s="14"/>
      <c r="H181" s="14"/>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row>
    <row r="183" spans="2:80" ht="13">
      <c r="B183" s="2" t="s">
        <v>216</v>
      </c>
    </row>
    <row r="185" spans="2:80" ht="13">
      <c r="B185" s="20" t="s">
        <v>217</v>
      </c>
      <c r="C185" s="25" t="s">
        <v>204</v>
      </c>
      <c r="D185" s="2"/>
    </row>
    <row r="186" spans="2:80">
      <c r="B186" s="22" t="s">
        <v>168</v>
      </c>
      <c r="C186" s="32" t="s">
        <v>168</v>
      </c>
    </row>
    <row r="189" spans="2:80" ht="13">
      <c r="B189" s="20" t="s">
        <v>218</v>
      </c>
      <c r="C189" s="25" t="s">
        <v>219</v>
      </c>
      <c r="D189" s="2"/>
    </row>
    <row r="190" spans="2:80">
      <c r="B190" s="22" t="s">
        <v>168</v>
      </c>
      <c r="C190" s="32" t="s">
        <v>168</v>
      </c>
    </row>
    <row r="193" spans="2:7" ht="13">
      <c r="B193" s="2" t="s">
        <v>220</v>
      </c>
    </row>
    <row r="196" spans="2:7" ht="13">
      <c r="B196" s="2" t="s">
        <v>223</v>
      </c>
    </row>
    <row r="197" spans="2:7" ht="13">
      <c r="B197" s="20" t="s">
        <v>196</v>
      </c>
      <c r="C197" s="25" t="s">
        <v>224</v>
      </c>
      <c r="D197" s="20" t="s">
        <v>225</v>
      </c>
      <c r="E197" s="20" t="s">
        <v>226</v>
      </c>
      <c r="F197" s="27" t="s">
        <v>227</v>
      </c>
      <c r="G197" s="14"/>
    </row>
    <row r="198" spans="2:7">
      <c r="B198" s="22" t="s">
        <v>168</v>
      </c>
      <c r="C198" s="32" t="s">
        <v>168</v>
      </c>
      <c r="D198" s="22" t="s">
        <v>168</v>
      </c>
      <c r="E198" s="22" t="s">
        <v>168</v>
      </c>
      <c r="F198" s="33" t="s">
        <v>168</v>
      </c>
    </row>
    <row r="199" spans="2:7">
      <c r="B199" s="1" t="s">
        <v>2576</v>
      </c>
    </row>
  </sheetData>
  <mergeCells count="3">
    <mergeCell ref="B1:E1"/>
    <mergeCell ref="C3:C7"/>
    <mergeCell ref="D3:D7"/>
  </mergeCells>
  <hyperlinks>
    <hyperlink ref="A1" location="Index!A1" display="Index" xr:uid="{800BAF41-A2A9-4B62-9AB9-53316EC9BA36}"/>
  </hyperlinks>
  <pageMargins left="0.7" right="0.7" top="0.75" bottom="0.75" header="0.3" footer="0.3"/>
  <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6BA9C-5A4B-44AD-951B-C6FA33021598}">
  <sheetPr codeName="Sheet96"/>
  <dimension ref="A1:CB207"/>
  <sheetViews>
    <sheetView workbookViewId="0"/>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55</v>
      </c>
      <c r="C1" s="276"/>
      <c r="D1" s="276"/>
      <c r="E1" s="276"/>
    </row>
    <row r="3" spans="1:9" ht="14.5">
      <c r="B3" s="5" t="s">
        <v>55</v>
      </c>
      <c r="C3" s="277"/>
      <c r="D3" s="278"/>
      <c r="E3" s="6"/>
    </row>
    <row r="4" spans="1:9" ht="14.5">
      <c r="B4" s="7" t="s">
        <v>1499</v>
      </c>
      <c r="C4" s="277"/>
      <c r="D4" s="278"/>
      <c r="E4" s="6"/>
    </row>
    <row r="5" spans="1:9" ht="14.5">
      <c r="B5" s="7" t="s">
        <v>140</v>
      </c>
      <c r="C5" s="277"/>
      <c r="D5" s="278"/>
      <c r="E5" s="6"/>
    </row>
    <row r="6" spans="1:9" ht="14.5">
      <c r="B6" s="7" t="s">
        <v>516</v>
      </c>
      <c r="C6" s="277"/>
      <c r="D6" s="278"/>
      <c r="E6" s="6"/>
    </row>
    <row r="7" spans="1:9" ht="14.5">
      <c r="B7" s="7" t="s">
        <v>1500</v>
      </c>
      <c r="C7" s="277"/>
      <c r="D7" s="278"/>
      <c r="E7" s="6"/>
    </row>
    <row r="8" spans="1:9" ht="29">
      <c r="B8" s="7" t="s">
        <v>143</v>
      </c>
      <c r="C8" s="8" t="s">
        <v>144</v>
      </c>
      <c r="D8" s="8" t="s">
        <v>145</v>
      </c>
      <c r="E8" s="6"/>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3128</v>
      </c>
      <c r="C15" s="11" t="s">
        <v>151</v>
      </c>
      <c r="D15" s="1" t="s">
        <v>435</v>
      </c>
      <c r="E15" s="1" t="s">
        <v>733</v>
      </c>
      <c r="F15" s="4">
        <v>1426428</v>
      </c>
      <c r="G15" s="4">
        <v>26089.37</v>
      </c>
      <c r="H15" s="4">
        <v>5.78</v>
      </c>
    </row>
    <row r="16" spans="1:9">
      <c r="B16" s="1" t="s">
        <v>2830</v>
      </c>
      <c r="C16" s="11" t="s">
        <v>151</v>
      </c>
      <c r="D16" s="1" t="s">
        <v>430</v>
      </c>
      <c r="E16" s="1" t="s">
        <v>431</v>
      </c>
      <c r="F16" s="4">
        <v>2050000</v>
      </c>
      <c r="G16" s="4">
        <v>25756.2</v>
      </c>
      <c r="H16" s="4">
        <v>5.7</v>
      </c>
    </row>
    <row r="17" spans="2:8">
      <c r="B17" s="1" t="s">
        <v>3026</v>
      </c>
      <c r="C17" s="11" t="s">
        <v>151</v>
      </c>
      <c r="D17" s="1" t="s">
        <v>430</v>
      </c>
      <c r="E17" s="1" t="s">
        <v>453</v>
      </c>
      <c r="F17" s="4">
        <v>3350000</v>
      </c>
      <c r="G17" s="4">
        <v>24942.43</v>
      </c>
      <c r="H17" s="4">
        <v>5.52</v>
      </c>
    </row>
    <row r="18" spans="2:8">
      <c r="B18" s="1" t="s">
        <v>874</v>
      </c>
      <c r="C18" s="11" t="s">
        <v>151</v>
      </c>
      <c r="D18" s="1" t="s">
        <v>430</v>
      </c>
      <c r="E18" s="1" t="s">
        <v>875</v>
      </c>
      <c r="F18" s="4">
        <v>2040000</v>
      </c>
      <c r="G18" s="4">
        <v>19673.759999999998</v>
      </c>
      <c r="H18" s="4">
        <v>4.3600000000000003</v>
      </c>
    </row>
    <row r="19" spans="2:8">
      <c r="B19" s="1" t="s">
        <v>2829</v>
      </c>
      <c r="C19" s="11" t="s">
        <v>151</v>
      </c>
      <c r="D19" s="1" t="s">
        <v>442</v>
      </c>
      <c r="E19" s="1" t="s">
        <v>615</v>
      </c>
      <c r="F19" s="4">
        <v>1350000</v>
      </c>
      <c r="G19" s="4">
        <v>17836.2</v>
      </c>
      <c r="H19" s="4">
        <v>3.95</v>
      </c>
    </row>
    <row r="20" spans="2:8">
      <c r="B20" s="1" t="s">
        <v>3231</v>
      </c>
      <c r="C20" s="11" t="s">
        <v>151</v>
      </c>
      <c r="D20" s="1" t="s">
        <v>466</v>
      </c>
      <c r="E20" s="1" t="s">
        <v>916</v>
      </c>
      <c r="F20" s="4">
        <v>9850000</v>
      </c>
      <c r="G20" s="4">
        <v>14355.39</v>
      </c>
      <c r="H20" s="4">
        <v>3.18</v>
      </c>
    </row>
    <row r="21" spans="2:8">
      <c r="B21" s="1" t="s">
        <v>3129</v>
      </c>
      <c r="C21" s="11" t="s">
        <v>151</v>
      </c>
      <c r="D21" s="1" t="s">
        <v>479</v>
      </c>
      <c r="E21" s="1" t="s">
        <v>734</v>
      </c>
      <c r="F21" s="4">
        <v>352147</v>
      </c>
      <c r="G21" s="4">
        <v>14355.27</v>
      </c>
      <c r="H21" s="4">
        <v>3.18</v>
      </c>
    </row>
    <row r="22" spans="2:8">
      <c r="B22" s="1" t="s">
        <v>3216</v>
      </c>
      <c r="C22" s="11" t="s">
        <v>151</v>
      </c>
      <c r="D22" s="1" t="s">
        <v>497</v>
      </c>
      <c r="E22" s="1" t="s">
        <v>860</v>
      </c>
      <c r="F22" s="4">
        <v>230000</v>
      </c>
      <c r="G22" s="4">
        <v>13526.3</v>
      </c>
      <c r="H22" s="4">
        <v>3</v>
      </c>
    </row>
    <row r="23" spans="2:8">
      <c r="B23" s="1" t="s">
        <v>3023</v>
      </c>
      <c r="C23" s="11" t="s">
        <v>151</v>
      </c>
      <c r="D23" s="1" t="s">
        <v>444</v>
      </c>
      <c r="E23" s="1" t="s">
        <v>445</v>
      </c>
      <c r="F23" s="4">
        <v>3451000</v>
      </c>
      <c r="G23" s="4">
        <v>13351.92</v>
      </c>
      <c r="H23" s="4">
        <v>2.96</v>
      </c>
    </row>
    <row r="24" spans="2:8">
      <c r="B24" s="1" t="s">
        <v>3042</v>
      </c>
      <c r="C24" s="11" t="s">
        <v>151</v>
      </c>
      <c r="D24" s="1" t="s">
        <v>491</v>
      </c>
      <c r="E24" s="1" t="s">
        <v>492</v>
      </c>
      <c r="F24" s="4">
        <v>664850</v>
      </c>
      <c r="G24" s="4">
        <v>11319.07</v>
      </c>
      <c r="H24" s="4">
        <v>2.5099999999999998</v>
      </c>
    </row>
    <row r="25" spans="2:8">
      <c r="B25" s="1" t="s">
        <v>3021</v>
      </c>
      <c r="C25" s="11" t="s">
        <v>151</v>
      </c>
      <c r="D25" s="1" t="s">
        <v>440</v>
      </c>
      <c r="E25" s="1" t="s">
        <v>441</v>
      </c>
      <c r="F25" s="4">
        <v>1246155</v>
      </c>
      <c r="G25" s="4">
        <v>10959.93</v>
      </c>
      <c r="H25" s="4">
        <v>2.4300000000000002</v>
      </c>
    </row>
    <row r="26" spans="2:8">
      <c r="B26" s="1" t="s">
        <v>3031</v>
      </c>
      <c r="C26" s="11" t="s">
        <v>151</v>
      </c>
      <c r="D26" s="1" t="s">
        <v>470</v>
      </c>
      <c r="E26" s="1" t="s">
        <v>471</v>
      </c>
      <c r="F26" s="4">
        <v>816081</v>
      </c>
      <c r="G26" s="4">
        <v>9473.8799999999992</v>
      </c>
      <c r="H26" s="4">
        <v>2.1</v>
      </c>
    </row>
    <row r="27" spans="2:8">
      <c r="B27" s="1" t="s">
        <v>3097</v>
      </c>
      <c r="C27" s="11" t="s">
        <v>151</v>
      </c>
      <c r="D27" s="1" t="s">
        <v>466</v>
      </c>
      <c r="E27" s="1" t="s">
        <v>651</v>
      </c>
      <c r="F27" s="4">
        <v>1682941</v>
      </c>
      <c r="G27" s="4">
        <v>9459.81</v>
      </c>
      <c r="H27" s="4">
        <v>2.09</v>
      </c>
    </row>
    <row r="28" spans="2:8">
      <c r="B28" s="1" t="s">
        <v>2794</v>
      </c>
      <c r="C28" s="11" t="s">
        <v>151</v>
      </c>
      <c r="D28" s="1" t="s">
        <v>483</v>
      </c>
      <c r="E28" s="1" t="s">
        <v>638</v>
      </c>
      <c r="F28" s="4">
        <v>475000</v>
      </c>
      <c r="G28" s="4">
        <v>8546.2000000000007</v>
      </c>
      <c r="H28" s="4">
        <v>1.89</v>
      </c>
    </row>
    <row r="29" spans="2:8">
      <c r="B29" s="1" t="s">
        <v>3434</v>
      </c>
      <c r="C29" s="11" t="s">
        <v>151</v>
      </c>
      <c r="D29" s="1" t="s">
        <v>430</v>
      </c>
      <c r="E29" s="1" t="s">
        <v>1501</v>
      </c>
      <c r="F29" s="4">
        <v>3300000</v>
      </c>
      <c r="G29" s="4">
        <v>8429.85</v>
      </c>
      <c r="H29" s="4">
        <v>1.87</v>
      </c>
    </row>
    <row r="30" spans="2:8">
      <c r="B30" s="1" t="s">
        <v>3115</v>
      </c>
      <c r="C30" s="11" t="s">
        <v>151</v>
      </c>
      <c r="D30" s="1" t="s">
        <v>500</v>
      </c>
      <c r="E30" s="1" t="s">
        <v>706</v>
      </c>
      <c r="F30" s="4">
        <v>742864</v>
      </c>
      <c r="G30" s="4">
        <v>8369.85</v>
      </c>
      <c r="H30" s="4">
        <v>1.85</v>
      </c>
    </row>
    <row r="31" spans="2:8">
      <c r="B31" s="1" t="s">
        <v>3100</v>
      </c>
      <c r="C31" s="11" t="s">
        <v>151</v>
      </c>
      <c r="D31" s="1" t="s">
        <v>554</v>
      </c>
      <c r="E31" s="1" t="s">
        <v>688</v>
      </c>
      <c r="F31" s="4">
        <v>70000</v>
      </c>
      <c r="G31" s="4">
        <v>8037.4</v>
      </c>
      <c r="H31" s="4">
        <v>1.78</v>
      </c>
    </row>
    <row r="32" spans="2:8">
      <c r="B32" s="1" t="s">
        <v>3273</v>
      </c>
      <c r="C32" s="11" t="s">
        <v>151</v>
      </c>
      <c r="D32" s="1" t="s">
        <v>497</v>
      </c>
      <c r="E32" s="1" t="s">
        <v>1004</v>
      </c>
      <c r="F32" s="4">
        <v>144998</v>
      </c>
      <c r="G32" s="4">
        <v>7637.77</v>
      </c>
      <c r="H32" s="4">
        <v>1.69</v>
      </c>
    </row>
    <row r="33" spans="2:8">
      <c r="B33" s="1" t="s">
        <v>3030</v>
      </c>
      <c r="C33" s="11" t="s">
        <v>151</v>
      </c>
      <c r="D33" s="1" t="s">
        <v>430</v>
      </c>
      <c r="E33" s="1" t="s">
        <v>469</v>
      </c>
      <c r="F33" s="4">
        <v>2617363</v>
      </c>
      <c r="G33" s="4">
        <v>7562.87</v>
      </c>
      <c r="H33" s="4">
        <v>1.67</v>
      </c>
    </row>
    <row r="34" spans="2:8">
      <c r="B34" s="1" t="s">
        <v>3364</v>
      </c>
      <c r="C34" s="11" t="s">
        <v>151</v>
      </c>
      <c r="D34" s="1" t="s">
        <v>466</v>
      </c>
      <c r="E34" s="1" t="s">
        <v>1221</v>
      </c>
      <c r="F34" s="4">
        <v>220000</v>
      </c>
      <c r="G34" s="4">
        <v>7460.2</v>
      </c>
      <c r="H34" s="4">
        <v>1.65</v>
      </c>
    </row>
    <row r="35" spans="2:8">
      <c r="B35" s="1" t="s">
        <v>2802</v>
      </c>
      <c r="C35" s="11" t="s">
        <v>151</v>
      </c>
      <c r="D35" s="1" t="s">
        <v>559</v>
      </c>
      <c r="E35" s="1" t="s">
        <v>621</v>
      </c>
      <c r="F35" s="4">
        <v>536933</v>
      </c>
      <c r="G35" s="4">
        <v>7411.29</v>
      </c>
      <c r="H35" s="4">
        <v>1.64</v>
      </c>
    </row>
    <row r="36" spans="2:8">
      <c r="B36" s="1" t="s">
        <v>3050</v>
      </c>
      <c r="C36" s="11" t="s">
        <v>151</v>
      </c>
      <c r="D36" s="1" t="s">
        <v>497</v>
      </c>
      <c r="E36" s="1" t="s">
        <v>532</v>
      </c>
      <c r="F36" s="4">
        <v>1000000</v>
      </c>
      <c r="G36" s="4">
        <v>7277.5</v>
      </c>
      <c r="H36" s="4">
        <v>1.61</v>
      </c>
    </row>
    <row r="37" spans="2:8">
      <c r="B37" s="1" t="s">
        <v>2826</v>
      </c>
      <c r="C37" s="11" t="s">
        <v>151</v>
      </c>
      <c r="D37" s="1" t="s">
        <v>440</v>
      </c>
      <c r="E37" s="1" t="s">
        <v>616</v>
      </c>
      <c r="F37" s="4">
        <v>243431</v>
      </c>
      <c r="G37" s="4">
        <v>7192.17</v>
      </c>
      <c r="H37" s="4">
        <v>1.59</v>
      </c>
    </row>
    <row r="38" spans="2:8">
      <c r="B38" s="1" t="s">
        <v>3346</v>
      </c>
      <c r="C38" s="11" t="s">
        <v>151</v>
      </c>
      <c r="D38" s="1" t="s">
        <v>432</v>
      </c>
      <c r="E38" s="1" t="s">
        <v>1148</v>
      </c>
      <c r="F38" s="4">
        <v>780000</v>
      </c>
      <c r="G38" s="4">
        <v>7084.35</v>
      </c>
      <c r="H38" s="4">
        <v>1.57</v>
      </c>
    </row>
    <row r="39" spans="2:8">
      <c r="B39" s="1" t="s">
        <v>3366</v>
      </c>
      <c r="C39" s="11" t="s">
        <v>151</v>
      </c>
      <c r="D39" s="1" t="s">
        <v>475</v>
      </c>
      <c r="E39" s="1" t="s">
        <v>1223</v>
      </c>
      <c r="F39" s="4">
        <v>391273</v>
      </c>
      <c r="G39" s="4">
        <v>6310.84</v>
      </c>
      <c r="H39" s="4">
        <v>1.4</v>
      </c>
    </row>
    <row r="40" spans="2:8">
      <c r="B40" s="1" t="s">
        <v>3301</v>
      </c>
      <c r="C40" s="11" t="s">
        <v>151</v>
      </c>
      <c r="D40" s="1" t="s">
        <v>440</v>
      </c>
      <c r="E40" s="1" t="s">
        <v>1044</v>
      </c>
      <c r="F40" s="4">
        <v>175675</v>
      </c>
      <c r="G40" s="4">
        <v>6216.26</v>
      </c>
      <c r="H40" s="4">
        <v>1.38</v>
      </c>
    </row>
    <row r="41" spans="2:8">
      <c r="B41" s="1" t="s">
        <v>2820</v>
      </c>
      <c r="C41" s="11" t="s">
        <v>151</v>
      </c>
      <c r="D41" s="1" t="s">
        <v>450</v>
      </c>
      <c r="E41" s="1" t="s">
        <v>451</v>
      </c>
      <c r="F41" s="4">
        <v>165677</v>
      </c>
      <c r="G41" s="4">
        <v>5829.51</v>
      </c>
      <c r="H41" s="4">
        <v>1.29</v>
      </c>
    </row>
    <row r="42" spans="2:8">
      <c r="B42" s="1" t="s">
        <v>2805</v>
      </c>
      <c r="C42" s="11" t="s">
        <v>151</v>
      </c>
      <c r="D42" s="1" t="s">
        <v>461</v>
      </c>
      <c r="E42" s="1" t="s">
        <v>630</v>
      </c>
      <c r="F42" s="4">
        <v>109100</v>
      </c>
      <c r="G42" s="4">
        <v>5617.12</v>
      </c>
      <c r="H42" s="4">
        <v>1.24</v>
      </c>
    </row>
    <row r="43" spans="2:8">
      <c r="B43" s="1" t="s">
        <v>2827</v>
      </c>
      <c r="C43" s="11" t="s">
        <v>151</v>
      </c>
      <c r="D43" s="1" t="s">
        <v>438</v>
      </c>
      <c r="E43" s="1" t="s">
        <v>439</v>
      </c>
      <c r="F43" s="4">
        <v>1210000</v>
      </c>
      <c r="G43" s="4">
        <v>5540.59</v>
      </c>
      <c r="H43" s="4">
        <v>1.23</v>
      </c>
    </row>
    <row r="44" spans="2:8">
      <c r="B44" s="1" t="s">
        <v>3348</v>
      </c>
      <c r="C44" s="11" t="s">
        <v>151</v>
      </c>
      <c r="D44" s="1" t="s">
        <v>863</v>
      </c>
      <c r="E44" s="1" t="s">
        <v>1150</v>
      </c>
      <c r="F44" s="4">
        <v>300000</v>
      </c>
      <c r="G44" s="4">
        <v>5490.3</v>
      </c>
      <c r="H44" s="4">
        <v>1.22</v>
      </c>
    </row>
    <row r="45" spans="2:8">
      <c r="B45" s="1" t="s">
        <v>3028</v>
      </c>
      <c r="C45" s="11" t="s">
        <v>151</v>
      </c>
      <c r="D45" s="1" t="s">
        <v>432</v>
      </c>
      <c r="E45" s="1" t="s">
        <v>465</v>
      </c>
      <c r="F45" s="4">
        <v>1275000</v>
      </c>
      <c r="G45" s="4">
        <v>5464.65</v>
      </c>
      <c r="H45" s="4">
        <v>1.21</v>
      </c>
    </row>
    <row r="46" spans="2:8">
      <c r="B46" s="1" t="s">
        <v>2792</v>
      </c>
      <c r="C46" s="11" t="s">
        <v>151</v>
      </c>
      <c r="D46" s="1" t="s">
        <v>463</v>
      </c>
      <c r="E46" s="1" t="s">
        <v>641</v>
      </c>
      <c r="F46" s="4">
        <v>1330000</v>
      </c>
      <c r="G46" s="4">
        <v>5462.98</v>
      </c>
      <c r="H46" s="4">
        <v>1.21</v>
      </c>
    </row>
    <row r="47" spans="2:8">
      <c r="B47" s="1" t="s">
        <v>2809</v>
      </c>
      <c r="C47" s="11" t="s">
        <v>151</v>
      </c>
      <c r="D47" s="1" t="s">
        <v>497</v>
      </c>
      <c r="E47" s="1" t="s">
        <v>518</v>
      </c>
      <c r="F47" s="4">
        <v>343014</v>
      </c>
      <c r="G47" s="4">
        <v>5400.07</v>
      </c>
      <c r="H47" s="4">
        <v>1.2</v>
      </c>
    </row>
    <row r="48" spans="2:8">
      <c r="B48" s="1" t="s">
        <v>3054</v>
      </c>
      <c r="C48" s="11" t="s">
        <v>151</v>
      </c>
      <c r="D48" s="1" t="s">
        <v>489</v>
      </c>
      <c r="E48" s="1" t="s">
        <v>536</v>
      </c>
      <c r="F48" s="4">
        <v>1013513</v>
      </c>
      <c r="G48" s="4">
        <v>5210.9799999999996</v>
      </c>
      <c r="H48" s="4">
        <v>1.1499999999999999</v>
      </c>
    </row>
    <row r="49" spans="2:8">
      <c r="B49" s="1" t="s">
        <v>2828</v>
      </c>
      <c r="C49" s="11" t="s">
        <v>151</v>
      </c>
      <c r="D49" s="1" t="s">
        <v>456</v>
      </c>
      <c r="E49" s="1" t="s">
        <v>457</v>
      </c>
      <c r="F49" s="4">
        <v>2040000</v>
      </c>
      <c r="G49" s="4">
        <v>5111.83</v>
      </c>
      <c r="H49" s="4">
        <v>1.1299999999999999</v>
      </c>
    </row>
    <row r="50" spans="2:8">
      <c r="B50" s="1" t="s">
        <v>3225</v>
      </c>
      <c r="C50" s="11" t="s">
        <v>151</v>
      </c>
      <c r="D50" s="1" t="s">
        <v>430</v>
      </c>
      <c r="E50" s="1" t="s">
        <v>904</v>
      </c>
      <c r="F50" s="4">
        <v>557000</v>
      </c>
      <c r="G50" s="4">
        <v>5092.93</v>
      </c>
      <c r="H50" s="4">
        <v>1.1299999999999999</v>
      </c>
    </row>
    <row r="51" spans="2:8">
      <c r="B51" s="1" t="s">
        <v>2807</v>
      </c>
      <c r="C51" s="11" t="s">
        <v>151</v>
      </c>
      <c r="D51" s="1" t="s">
        <v>470</v>
      </c>
      <c r="E51" s="1" t="s">
        <v>628</v>
      </c>
      <c r="F51" s="4">
        <v>425000</v>
      </c>
      <c r="G51" s="4">
        <v>5031.1499999999996</v>
      </c>
      <c r="H51" s="4">
        <v>1.1100000000000001</v>
      </c>
    </row>
    <row r="52" spans="2:8">
      <c r="B52" s="1" t="s">
        <v>3196</v>
      </c>
      <c r="C52" s="11" t="s">
        <v>151</v>
      </c>
      <c r="D52" s="1" t="s">
        <v>458</v>
      </c>
      <c r="E52" s="1" t="s">
        <v>825</v>
      </c>
      <c r="F52" s="4">
        <v>62649</v>
      </c>
      <c r="G52" s="4">
        <v>4770.72</v>
      </c>
      <c r="H52" s="4">
        <v>1.06</v>
      </c>
    </row>
    <row r="53" spans="2:8">
      <c r="B53" s="1" t="s">
        <v>3414</v>
      </c>
      <c r="C53" s="11" t="s">
        <v>151</v>
      </c>
      <c r="D53" s="1" t="s">
        <v>559</v>
      </c>
      <c r="E53" s="1" t="s">
        <v>1390</v>
      </c>
      <c r="F53" s="4">
        <v>721648</v>
      </c>
      <c r="G53" s="4">
        <v>4598.7</v>
      </c>
      <c r="H53" s="4">
        <v>1.02</v>
      </c>
    </row>
    <row r="54" spans="2:8">
      <c r="B54" s="1" t="s">
        <v>3253</v>
      </c>
      <c r="C54" s="11" t="s">
        <v>151</v>
      </c>
      <c r="D54" s="1" t="s">
        <v>559</v>
      </c>
      <c r="E54" s="1" t="s">
        <v>958</v>
      </c>
      <c r="F54" s="4">
        <v>278127</v>
      </c>
      <c r="G54" s="4">
        <v>4470.6099999999997</v>
      </c>
      <c r="H54" s="4">
        <v>0.99</v>
      </c>
    </row>
    <row r="55" spans="2:8">
      <c r="B55" s="1" t="s">
        <v>3101</v>
      </c>
      <c r="C55" s="11" t="s">
        <v>151</v>
      </c>
      <c r="D55" s="1" t="s">
        <v>554</v>
      </c>
      <c r="E55" s="1" t="s">
        <v>689</v>
      </c>
      <c r="F55" s="4">
        <v>891499</v>
      </c>
      <c r="G55" s="4">
        <v>3992.58</v>
      </c>
      <c r="H55" s="4">
        <v>0.88</v>
      </c>
    </row>
    <row r="56" spans="2:8">
      <c r="B56" s="1" t="s">
        <v>3252</v>
      </c>
      <c r="C56" s="11" t="s">
        <v>151</v>
      </c>
      <c r="D56" s="1" t="s">
        <v>483</v>
      </c>
      <c r="E56" s="1" t="s">
        <v>957</v>
      </c>
      <c r="F56" s="4">
        <v>14221</v>
      </c>
      <c r="G56" s="4">
        <v>3819.05</v>
      </c>
      <c r="H56" s="4">
        <v>0.85</v>
      </c>
    </row>
    <row r="57" spans="2:8">
      <c r="B57" s="1" t="s">
        <v>1414</v>
      </c>
      <c r="C57" s="11" t="s">
        <v>151</v>
      </c>
      <c r="D57" s="1" t="s">
        <v>461</v>
      </c>
      <c r="E57" s="1" t="s">
        <v>1415</v>
      </c>
      <c r="F57" s="4">
        <v>1154108</v>
      </c>
      <c r="G57" s="4">
        <v>3754.31</v>
      </c>
      <c r="H57" s="4">
        <v>0.83</v>
      </c>
    </row>
    <row r="58" spans="2:8">
      <c r="B58" s="1" t="s">
        <v>3134</v>
      </c>
      <c r="C58" s="11" t="s">
        <v>151</v>
      </c>
      <c r="D58" s="1" t="s">
        <v>576</v>
      </c>
      <c r="E58" s="1" t="s">
        <v>739</v>
      </c>
      <c r="F58" s="4">
        <v>85000</v>
      </c>
      <c r="G58" s="4">
        <v>3744.25</v>
      </c>
      <c r="H58" s="4">
        <v>0.83</v>
      </c>
    </row>
    <row r="59" spans="2:8">
      <c r="B59" s="1" t="s">
        <v>3304</v>
      </c>
      <c r="C59" s="11" t="s">
        <v>151</v>
      </c>
      <c r="D59" s="1" t="s">
        <v>568</v>
      </c>
      <c r="E59" s="1" t="s">
        <v>1051</v>
      </c>
      <c r="F59" s="4">
        <v>376201</v>
      </c>
      <c r="G59" s="4">
        <v>3635.98</v>
      </c>
      <c r="H59" s="4">
        <v>0.81</v>
      </c>
    </row>
    <row r="60" spans="2:8">
      <c r="B60" s="1" t="s">
        <v>2806</v>
      </c>
      <c r="C60" s="11" t="s">
        <v>151</v>
      </c>
      <c r="D60" s="1" t="s">
        <v>440</v>
      </c>
      <c r="E60" s="1" t="s">
        <v>632</v>
      </c>
      <c r="F60" s="4">
        <v>1965050</v>
      </c>
      <c r="G60" s="4">
        <v>3633.18</v>
      </c>
      <c r="H60" s="4">
        <v>0.8</v>
      </c>
    </row>
    <row r="61" spans="2:8">
      <c r="B61" s="1" t="s">
        <v>3167</v>
      </c>
      <c r="C61" s="11" t="s">
        <v>151</v>
      </c>
      <c r="D61" s="1" t="s">
        <v>489</v>
      </c>
      <c r="E61" s="1" t="s">
        <v>779</v>
      </c>
      <c r="F61" s="4">
        <v>526000</v>
      </c>
      <c r="G61" s="4">
        <v>3431.36</v>
      </c>
      <c r="H61" s="4">
        <v>0.76</v>
      </c>
    </row>
    <row r="62" spans="2:8">
      <c r="B62" s="1" t="s">
        <v>1038</v>
      </c>
      <c r="C62" s="11" t="s">
        <v>151</v>
      </c>
      <c r="D62" s="1" t="s">
        <v>458</v>
      </c>
      <c r="E62" s="1" t="s">
        <v>1039</v>
      </c>
      <c r="F62" s="4">
        <v>222896</v>
      </c>
      <c r="G62" s="4">
        <v>3396.71</v>
      </c>
      <c r="H62" s="4">
        <v>0.75</v>
      </c>
    </row>
    <row r="63" spans="2:8">
      <c r="B63" s="1" t="s">
        <v>3144</v>
      </c>
      <c r="C63" s="11" t="s">
        <v>151</v>
      </c>
      <c r="D63" s="1" t="s">
        <v>537</v>
      </c>
      <c r="E63" s="1" t="s">
        <v>752</v>
      </c>
      <c r="F63" s="4">
        <v>512711</v>
      </c>
      <c r="G63" s="4">
        <v>3354.41</v>
      </c>
      <c r="H63" s="4">
        <v>0.74</v>
      </c>
    </row>
    <row r="64" spans="2:8">
      <c r="B64" s="1" t="s">
        <v>3033</v>
      </c>
      <c r="C64" s="11" t="s">
        <v>151</v>
      </c>
      <c r="D64" s="1" t="s">
        <v>473</v>
      </c>
      <c r="E64" s="1" t="s">
        <v>474</v>
      </c>
      <c r="F64" s="4">
        <v>825000</v>
      </c>
      <c r="G64" s="4">
        <v>2908.95</v>
      </c>
      <c r="H64" s="4">
        <v>0.64</v>
      </c>
    </row>
    <row r="65" spans="2:8">
      <c r="B65" s="1" t="s">
        <v>3229</v>
      </c>
      <c r="C65" s="11" t="s">
        <v>151</v>
      </c>
      <c r="D65" s="1" t="s">
        <v>741</v>
      </c>
      <c r="E65" s="1" t="s">
        <v>914</v>
      </c>
      <c r="F65" s="4">
        <v>765000</v>
      </c>
      <c r="G65" s="4">
        <v>2903.18</v>
      </c>
      <c r="H65" s="4">
        <v>0.64</v>
      </c>
    </row>
    <row r="66" spans="2:8">
      <c r="B66" s="1" t="s">
        <v>920</v>
      </c>
      <c r="C66" s="11" t="s">
        <v>151</v>
      </c>
      <c r="D66" s="1" t="s">
        <v>430</v>
      </c>
      <c r="E66" s="1" t="s">
        <v>921</v>
      </c>
      <c r="F66" s="4">
        <v>800000</v>
      </c>
      <c r="G66" s="4">
        <v>2148</v>
      </c>
      <c r="H66" s="4">
        <v>0.48</v>
      </c>
    </row>
    <row r="67" spans="2:8">
      <c r="B67" s="1" t="s">
        <v>1448</v>
      </c>
      <c r="C67" s="11" t="s">
        <v>151</v>
      </c>
      <c r="D67" s="1" t="s">
        <v>458</v>
      </c>
      <c r="E67" s="1" t="s">
        <v>1449</v>
      </c>
      <c r="F67" s="4">
        <v>1729895</v>
      </c>
      <c r="G67" s="4">
        <v>2130.37</v>
      </c>
      <c r="H67" s="4">
        <v>0.47</v>
      </c>
    </row>
    <row r="68" spans="2:8">
      <c r="B68" s="1" t="s">
        <v>3188</v>
      </c>
      <c r="C68" s="11" t="s">
        <v>151</v>
      </c>
      <c r="D68" s="1" t="s">
        <v>458</v>
      </c>
      <c r="E68" s="1" t="s">
        <v>815</v>
      </c>
      <c r="F68" s="4">
        <v>180000</v>
      </c>
      <c r="G68" s="4">
        <v>2118.2399999999998</v>
      </c>
      <c r="H68" s="4">
        <v>0.47</v>
      </c>
    </row>
    <row r="69" spans="2:8">
      <c r="B69" s="1" t="s">
        <v>3435</v>
      </c>
      <c r="C69" s="11" t="s">
        <v>151</v>
      </c>
      <c r="D69" s="1" t="s">
        <v>461</v>
      </c>
      <c r="E69" s="1" t="s">
        <v>1502</v>
      </c>
      <c r="F69" s="4">
        <v>409375</v>
      </c>
      <c r="G69" s="4">
        <v>1962.95</v>
      </c>
      <c r="H69" s="4">
        <v>0.43</v>
      </c>
    </row>
    <row r="70" spans="2:8">
      <c r="B70" s="1" t="s">
        <v>3102</v>
      </c>
      <c r="C70" s="11" t="s">
        <v>151</v>
      </c>
      <c r="D70" s="1" t="s">
        <v>499</v>
      </c>
      <c r="E70" s="1" t="s">
        <v>690</v>
      </c>
      <c r="F70" s="4">
        <v>937225</v>
      </c>
      <c r="G70" s="4">
        <v>1949.62</v>
      </c>
      <c r="H70" s="4">
        <v>0.43</v>
      </c>
    </row>
    <row r="71" spans="2:8">
      <c r="B71" s="1" t="s">
        <v>3436</v>
      </c>
      <c r="C71" s="11" t="s">
        <v>151</v>
      </c>
      <c r="D71" s="1" t="s">
        <v>466</v>
      </c>
      <c r="E71" s="1" t="s">
        <v>1503</v>
      </c>
      <c r="F71" s="4">
        <v>269189</v>
      </c>
      <c r="G71" s="4">
        <v>1583.64</v>
      </c>
      <c r="H71" s="4">
        <v>0.35</v>
      </c>
    </row>
    <row r="72" spans="2:8">
      <c r="B72" s="1" t="s">
        <v>943</v>
      </c>
      <c r="C72" s="11" t="s">
        <v>151</v>
      </c>
      <c r="D72" s="1" t="s">
        <v>432</v>
      </c>
      <c r="E72" s="1" t="s">
        <v>944</v>
      </c>
      <c r="F72" s="4">
        <v>422668</v>
      </c>
      <c r="G72" s="4">
        <v>1292.94</v>
      </c>
      <c r="H72" s="4">
        <v>0.28999999999999998</v>
      </c>
    </row>
    <row r="73" spans="2:8">
      <c r="B73" s="1" t="s">
        <v>3022</v>
      </c>
      <c r="C73" s="11" t="s">
        <v>151</v>
      </c>
      <c r="D73" s="1" t="s">
        <v>442</v>
      </c>
      <c r="E73" s="1" t="s">
        <v>443</v>
      </c>
      <c r="F73" s="4">
        <v>400000</v>
      </c>
      <c r="G73" s="4">
        <v>1192.4000000000001</v>
      </c>
      <c r="H73" s="4">
        <v>0.26</v>
      </c>
    </row>
    <row r="74" spans="2:8">
      <c r="B74" s="1" t="s">
        <v>2787</v>
      </c>
      <c r="C74" s="11" t="s">
        <v>151</v>
      </c>
      <c r="D74" s="1" t="s">
        <v>499</v>
      </c>
      <c r="F74" s="4">
        <v>825000</v>
      </c>
      <c r="G74" s="4">
        <v>998.46</v>
      </c>
      <c r="H74" s="4">
        <v>0.22</v>
      </c>
    </row>
    <row r="75" spans="2:8">
      <c r="B75" s="1" t="s">
        <v>2786</v>
      </c>
      <c r="C75" s="11" t="s">
        <v>151</v>
      </c>
      <c r="D75" s="1" t="s">
        <v>500</v>
      </c>
      <c r="F75" s="4">
        <v>825000</v>
      </c>
      <c r="G75" s="4">
        <v>998.46</v>
      </c>
      <c r="H75" s="4">
        <v>0.22</v>
      </c>
    </row>
    <row r="76" spans="2:8">
      <c r="B76" s="1" t="s">
        <v>2788</v>
      </c>
      <c r="C76" s="11" t="s">
        <v>151</v>
      </c>
      <c r="D76" s="1" t="s">
        <v>444</v>
      </c>
      <c r="F76" s="4">
        <v>825000</v>
      </c>
      <c r="G76" s="4">
        <v>998.46</v>
      </c>
      <c r="H76" s="4">
        <v>0.22</v>
      </c>
    </row>
    <row r="77" spans="2:8">
      <c r="B77" s="1" t="s">
        <v>2789</v>
      </c>
      <c r="C77" s="11" t="s">
        <v>151</v>
      </c>
      <c r="D77" s="1" t="s">
        <v>438</v>
      </c>
      <c r="F77" s="4">
        <v>825000</v>
      </c>
      <c r="G77" s="4">
        <v>998.46</v>
      </c>
      <c r="H77" s="4">
        <v>0.22</v>
      </c>
    </row>
    <row r="78" spans="2:8">
      <c r="B78" s="1" t="s">
        <v>3018</v>
      </c>
      <c r="C78" s="11" t="s">
        <v>151</v>
      </c>
      <c r="D78" s="1" t="s">
        <v>965</v>
      </c>
      <c r="E78" s="1" t="s">
        <v>1419</v>
      </c>
      <c r="F78" s="4">
        <v>280401</v>
      </c>
      <c r="G78" s="4">
        <v>652.07000000000005</v>
      </c>
      <c r="H78" s="4">
        <v>0.14000000000000001</v>
      </c>
    </row>
    <row r="79" spans="2:8">
      <c r="B79" s="1" t="s">
        <v>3437</v>
      </c>
      <c r="C79" s="11" t="s">
        <v>151</v>
      </c>
      <c r="D79" s="1" t="s">
        <v>479</v>
      </c>
      <c r="E79" s="1" t="s">
        <v>1504</v>
      </c>
      <c r="F79" s="4">
        <v>35143</v>
      </c>
      <c r="G79" s="4">
        <v>300.37</v>
      </c>
      <c r="H79" s="4">
        <v>7.0000000000000007E-2</v>
      </c>
    </row>
    <row r="80" spans="2:8" ht="13">
      <c r="B80" s="2" t="s">
        <v>161</v>
      </c>
      <c r="C80" s="12"/>
      <c r="D80" s="2"/>
      <c r="E80" s="2"/>
      <c r="F80" s="14"/>
      <c r="G80" s="14">
        <f>SUM(G12:G79)</f>
        <v>439626.62000000005</v>
      </c>
      <c r="H80" s="14">
        <f>SUM(H12:H79)</f>
        <v>97.339999999999975</v>
      </c>
    </row>
    <row r="81" spans="2:8" ht="13">
      <c r="B81" s="2" t="s">
        <v>244</v>
      </c>
      <c r="C81" s="12"/>
      <c r="D81" s="2"/>
      <c r="E81" s="2"/>
      <c r="F81" s="14"/>
      <c r="G81" s="14">
        <v>5599.83</v>
      </c>
      <c r="H81" s="14">
        <v>1.24</v>
      </c>
    </row>
    <row r="82" spans="2:8" ht="13">
      <c r="B82" s="2" t="s">
        <v>154</v>
      </c>
      <c r="C82" s="12"/>
      <c r="D82" s="2"/>
      <c r="E82" s="2"/>
      <c r="F82" s="14"/>
      <c r="G82" s="14">
        <v>445226.45</v>
      </c>
      <c r="H82" s="14">
        <v>98.58</v>
      </c>
    </row>
    <row r="83" spans="2:8" ht="13">
      <c r="B83" s="2" t="s">
        <v>155</v>
      </c>
      <c r="C83" s="12"/>
      <c r="D83" s="2"/>
      <c r="E83" s="2"/>
      <c r="F83" s="14"/>
      <c r="G83" s="14">
        <v>6368.6481979100081</v>
      </c>
      <c r="H83" s="14">
        <v>1.4200000000000017</v>
      </c>
    </row>
    <row r="84" spans="2:8" ht="13">
      <c r="B84" s="2" t="s">
        <v>162</v>
      </c>
      <c r="C84" s="12"/>
      <c r="D84" s="2"/>
      <c r="E84" s="2"/>
      <c r="F84" s="14"/>
      <c r="G84" s="14">
        <v>451595.09819791</v>
      </c>
      <c r="H84" s="14">
        <v>100</v>
      </c>
    </row>
    <row r="85" spans="2:8">
      <c r="B85" s="1" t="s">
        <v>163</v>
      </c>
    </row>
    <row r="86" spans="2:8" ht="13">
      <c r="B86" s="2" t="s">
        <v>164</v>
      </c>
    </row>
    <row r="87" spans="2:8" ht="13">
      <c r="B87" s="2" t="s">
        <v>165</v>
      </c>
      <c r="C87" s="11" t="s">
        <v>166</v>
      </c>
    </row>
    <row r="88" spans="2:8" ht="13">
      <c r="B88" s="2" t="s">
        <v>169</v>
      </c>
      <c r="C88" s="11" t="s">
        <v>168</v>
      </c>
    </row>
    <row r="89" spans="2:8" ht="13">
      <c r="B89" s="2" t="s">
        <v>170</v>
      </c>
      <c r="C89" s="11" t="s">
        <v>168</v>
      </c>
    </row>
    <row r="90" spans="2:8" ht="13">
      <c r="B90" s="2" t="s">
        <v>171</v>
      </c>
      <c r="C90" s="11" t="s">
        <v>172</v>
      </c>
    </row>
    <row r="91" spans="2:8" ht="13">
      <c r="B91" s="2" t="s">
        <v>1505</v>
      </c>
      <c r="C91" s="12"/>
    </row>
    <row r="92" spans="2:8" ht="13">
      <c r="B92" s="2" t="s">
        <v>1506</v>
      </c>
      <c r="C92" s="12"/>
    </row>
    <row r="93" spans="2:8" ht="13">
      <c r="B93" s="2" t="s">
        <v>1507</v>
      </c>
      <c r="C93" s="12"/>
    </row>
    <row r="94" spans="2:8" ht="13">
      <c r="B94" s="2" t="s">
        <v>1508</v>
      </c>
      <c r="C94" s="12"/>
    </row>
    <row r="95" spans="2:8" ht="13">
      <c r="B95" s="2" t="s">
        <v>1509</v>
      </c>
      <c r="C95" s="12"/>
    </row>
    <row r="96" spans="2:8" ht="13">
      <c r="B96" s="2" t="s">
        <v>1510</v>
      </c>
      <c r="C96" s="12"/>
    </row>
    <row r="97" spans="2:6" ht="13">
      <c r="B97" s="2" t="s">
        <v>1511</v>
      </c>
      <c r="C97" s="12"/>
    </row>
    <row r="98" spans="2:6" ht="13">
      <c r="B98" s="2" t="s">
        <v>1512</v>
      </c>
      <c r="C98" s="12"/>
    </row>
    <row r="99" spans="2:6" ht="13">
      <c r="B99" s="2" t="s">
        <v>854</v>
      </c>
      <c r="C99" s="12"/>
    </row>
    <row r="100" spans="2:6">
      <c r="B100" s="1" t="s">
        <v>182</v>
      </c>
    </row>
    <row r="101" spans="2:6">
      <c r="B101" s="1" t="s">
        <v>411</v>
      </c>
    </row>
    <row r="103" spans="2:6" ht="14.5">
      <c r="B103" s="284" t="s">
        <v>2639</v>
      </c>
      <c r="C103" s="284"/>
      <c r="D103" s="284"/>
      <c r="E103" s="284"/>
      <c r="F103" s="284"/>
    </row>
    <row r="105" spans="2:6" ht="14.5">
      <c r="B105" s="39" t="s">
        <v>412</v>
      </c>
      <c r="C105" s="41"/>
    </row>
    <row r="106" spans="2:6" ht="14.5">
      <c r="B106" s="39" t="s">
        <v>3982</v>
      </c>
      <c r="C106" s="42" t="s">
        <v>413</v>
      </c>
    </row>
    <row r="107" spans="2:6" ht="14.5">
      <c r="B107" s="16" t="s">
        <v>414</v>
      </c>
      <c r="C107" s="17" t="s">
        <v>415</v>
      </c>
    </row>
    <row r="108" spans="2:6" ht="14.5">
      <c r="B108" s="16" t="s">
        <v>3983</v>
      </c>
      <c r="C108" s="17" t="s">
        <v>415</v>
      </c>
    </row>
    <row r="109" spans="2:6" ht="14.5">
      <c r="B109" s="16" t="s">
        <v>416</v>
      </c>
      <c r="C109" s="17" t="s">
        <v>415</v>
      </c>
    </row>
    <row r="110" spans="2:6" ht="14.5">
      <c r="B110" s="16" t="s">
        <v>417</v>
      </c>
      <c r="C110" s="17" t="s">
        <v>415</v>
      </c>
    </row>
    <row r="111" spans="2:6" ht="14.5">
      <c r="B111" s="16" t="s">
        <v>418</v>
      </c>
      <c r="C111" s="17" t="s">
        <v>415</v>
      </c>
    </row>
    <row r="112" spans="2:6" ht="14.5">
      <c r="B112" s="16" t="s">
        <v>419</v>
      </c>
      <c r="C112" s="17" t="s">
        <v>415</v>
      </c>
    </row>
    <row r="113" spans="2:7" ht="14.5">
      <c r="B113" s="39" t="s">
        <v>420</v>
      </c>
      <c r="C113" s="41" t="s">
        <v>415</v>
      </c>
    </row>
    <row r="115" spans="2:7" ht="14.5">
      <c r="B115" s="16" t="s">
        <v>191</v>
      </c>
      <c r="C115" s="17"/>
      <c r="D115" s="16"/>
    </row>
    <row r="116" spans="2:7" ht="29">
      <c r="B116" s="19" t="s">
        <v>192</v>
      </c>
      <c r="C116" s="18" t="s">
        <v>193</v>
      </c>
      <c r="D116" s="19" t="s">
        <v>194</v>
      </c>
    </row>
    <row r="117" spans="2:7" ht="14.5">
      <c r="B117" s="16" t="s">
        <v>168</v>
      </c>
      <c r="C117" s="17" t="s">
        <v>168</v>
      </c>
      <c r="D117" s="16" t="s">
        <v>168</v>
      </c>
    </row>
    <row r="119" spans="2:7" ht="13">
      <c r="B119" s="20" t="s">
        <v>195</v>
      </c>
      <c r="C119" s="21">
        <v>46173</v>
      </c>
      <c r="D119" s="22"/>
      <c r="E119" s="23"/>
      <c r="F119" s="24"/>
    </row>
    <row r="120" spans="2:7" ht="13">
      <c r="B120" s="20" t="s">
        <v>196</v>
      </c>
      <c r="C120" s="25" t="s">
        <v>197</v>
      </c>
      <c r="D120" s="20" t="s">
        <v>198</v>
      </c>
      <c r="E120" s="26" t="s">
        <v>199</v>
      </c>
      <c r="F120" s="27" t="s">
        <v>200</v>
      </c>
      <c r="G120" s="14"/>
    </row>
    <row r="121" spans="2:7">
      <c r="B121" s="28" t="s">
        <v>168</v>
      </c>
      <c r="C121" s="29" t="s">
        <v>168</v>
      </c>
      <c r="D121" s="28" t="s">
        <v>168</v>
      </c>
      <c r="E121" s="30" t="s">
        <v>168</v>
      </c>
      <c r="F121" s="31" t="s">
        <v>168</v>
      </c>
    </row>
    <row r="124" spans="2:7" ht="13">
      <c r="B124" s="2" t="s">
        <v>201</v>
      </c>
    </row>
    <row r="125" spans="2:7" ht="13">
      <c r="B125" s="2"/>
    </row>
    <row r="126" spans="2:7" ht="13">
      <c r="B126" s="2" t="s">
        <v>202</v>
      </c>
    </row>
    <row r="127" spans="2:7" ht="13">
      <c r="B127" s="20" t="s">
        <v>203</v>
      </c>
      <c r="C127" s="25" t="s">
        <v>204</v>
      </c>
      <c r="D127" s="2"/>
    </row>
    <row r="128" spans="2:7">
      <c r="B128" s="22" t="s">
        <v>168</v>
      </c>
      <c r="C128" s="32" t="s">
        <v>168</v>
      </c>
    </row>
    <row r="130" spans="2:7" ht="13">
      <c r="B130" s="20" t="s">
        <v>205</v>
      </c>
      <c r="C130" s="25" t="s">
        <v>204</v>
      </c>
    </row>
    <row r="131" spans="2:7">
      <c r="B131" s="22" t="s">
        <v>168</v>
      </c>
      <c r="C131" s="32" t="s">
        <v>168</v>
      </c>
    </row>
    <row r="133" spans="2:7" ht="13">
      <c r="B133" s="20" t="s">
        <v>206</v>
      </c>
      <c r="C133" s="25" t="s">
        <v>207</v>
      </c>
    </row>
    <row r="134" spans="2:7">
      <c r="B134" s="22" t="s">
        <v>168</v>
      </c>
      <c r="C134" s="32" t="s">
        <v>168</v>
      </c>
    </row>
    <row r="136" spans="2:7" ht="13">
      <c r="B136" s="26" t="s">
        <v>208</v>
      </c>
      <c r="C136" s="25" t="s">
        <v>207</v>
      </c>
    </row>
    <row r="137" spans="2:7">
      <c r="B137" s="23" t="s">
        <v>168</v>
      </c>
      <c r="C137" s="32" t="s">
        <v>168</v>
      </c>
    </row>
    <row r="139" spans="2:7" ht="13">
      <c r="B139" s="20" t="s">
        <v>209</v>
      </c>
      <c r="C139" s="25" t="s">
        <v>168</v>
      </c>
    </row>
    <row r="141" spans="2:7" ht="13">
      <c r="B141" s="20" t="s">
        <v>210</v>
      </c>
      <c r="C141" s="21">
        <v>46173</v>
      </c>
      <c r="D141" s="22"/>
      <c r="E141" s="23"/>
      <c r="F141" s="24"/>
    </row>
    <row r="142" spans="2:7" ht="13">
      <c r="B142" s="20" t="s">
        <v>196</v>
      </c>
      <c r="C142" s="25" t="s">
        <v>197</v>
      </c>
      <c r="D142" s="20" t="s">
        <v>198</v>
      </c>
      <c r="E142" s="26" t="s">
        <v>199</v>
      </c>
      <c r="F142" s="27" t="s">
        <v>200</v>
      </c>
      <c r="G142" s="14"/>
    </row>
    <row r="143" spans="2:7">
      <c r="B143" s="28" t="s">
        <v>168</v>
      </c>
      <c r="C143" s="29" t="s">
        <v>168</v>
      </c>
      <c r="D143" s="28" t="s">
        <v>168</v>
      </c>
      <c r="E143" s="30" t="s">
        <v>168</v>
      </c>
      <c r="F143" s="31" t="s">
        <v>168</v>
      </c>
    </row>
    <row r="144" spans="2:7" ht="13">
      <c r="B144" s="2" t="s">
        <v>201</v>
      </c>
    </row>
    <row r="145" spans="2:4" ht="13">
      <c r="B145" s="2"/>
    </row>
    <row r="146" spans="2:4" ht="13">
      <c r="B146" s="2" t="s">
        <v>202</v>
      </c>
    </row>
    <row r="147" spans="2:4" ht="13">
      <c r="B147" s="20" t="s">
        <v>203</v>
      </c>
      <c r="C147" s="25" t="s">
        <v>204</v>
      </c>
      <c r="D147" s="2"/>
    </row>
    <row r="148" spans="2:4">
      <c r="B148" s="22" t="s">
        <v>168</v>
      </c>
      <c r="C148" s="32" t="s">
        <v>168</v>
      </c>
    </row>
    <row r="150" spans="2:4" ht="13">
      <c r="B150" s="20" t="s">
        <v>205</v>
      </c>
      <c r="C150" s="25" t="s">
        <v>204</v>
      </c>
    </row>
    <row r="151" spans="2:4">
      <c r="B151" s="22" t="s">
        <v>168</v>
      </c>
      <c r="C151" s="32" t="s">
        <v>168</v>
      </c>
    </row>
    <row r="153" spans="2:4" ht="13">
      <c r="B153" s="20" t="s">
        <v>206</v>
      </c>
      <c r="C153" s="25" t="s">
        <v>207</v>
      </c>
    </row>
    <row r="154" spans="2:4">
      <c r="B154" s="22" t="s">
        <v>168</v>
      </c>
      <c r="C154" s="32" t="s">
        <v>168</v>
      </c>
    </row>
    <row r="156" spans="2:4" ht="13">
      <c r="B156" s="26" t="s">
        <v>208</v>
      </c>
      <c r="C156" s="25" t="s">
        <v>207</v>
      </c>
    </row>
    <row r="157" spans="2:4">
      <c r="B157" s="23" t="s">
        <v>168</v>
      </c>
      <c r="C157" s="32" t="s">
        <v>168</v>
      </c>
    </row>
    <row r="159" spans="2:4" ht="13">
      <c r="B159" s="20" t="s">
        <v>209</v>
      </c>
      <c r="C159" s="25" t="s">
        <v>168</v>
      </c>
    </row>
    <row r="162" spans="2:80" ht="13">
      <c r="B162" s="2" t="s">
        <v>211</v>
      </c>
    </row>
    <row r="164" spans="2:80" ht="13">
      <c r="B164" s="20" t="s">
        <v>196</v>
      </c>
      <c r="C164" s="25" t="s">
        <v>212</v>
      </c>
      <c r="D164" s="20" t="s">
        <v>213</v>
      </c>
      <c r="E164" s="20" t="s">
        <v>214</v>
      </c>
      <c r="F164" s="14"/>
    </row>
    <row r="165" spans="2:80">
      <c r="B165" s="22" t="s">
        <v>168</v>
      </c>
      <c r="C165" s="32" t="s">
        <v>168</v>
      </c>
      <c r="D165" s="22" t="s">
        <v>168</v>
      </c>
      <c r="E165" s="22" t="s">
        <v>168</v>
      </c>
    </row>
    <row r="168" spans="2:80" ht="13">
      <c r="B168" s="2" t="s">
        <v>215</v>
      </c>
      <c r="C168" s="12" t="s">
        <v>168</v>
      </c>
      <c r="D168" s="2"/>
      <c r="E168" s="2"/>
      <c r="F168" s="14"/>
      <c r="G168" s="14"/>
      <c r="H168" s="14"/>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row>
    <row r="170" spans="2:80" ht="13">
      <c r="B170" s="2" t="s">
        <v>216</v>
      </c>
    </row>
    <row r="172" spans="2:80" ht="13">
      <c r="B172" s="20" t="s">
        <v>217</v>
      </c>
      <c r="C172" s="25" t="s">
        <v>204</v>
      </c>
      <c r="D172" s="2"/>
    </row>
    <row r="173" spans="2:80">
      <c r="B173" s="22" t="s">
        <v>168</v>
      </c>
      <c r="C173" s="32" t="s">
        <v>168</v>
      </c>
    </row>
    <row r="176" spans="2:80" ht="13">
      <c r="B176" s="20" t="s">
        <v>218</v>
      </c>
      <c r="C176" s="25" t="s">
        <v>219</v>
      </c>
      <c r="D176" s="2"/>
    </row>
    <row r="177" spans="2:80">
      <c r="B177" s="22" t="s">
        <v>168</v>
      </c>
      <c r="C177" s="32" t="s">
        <v>168</v>
      </c>
    </row>
    <row r="180" spans="2:80" ht="13">
      <c r="B180" s="2" t="s">
        <v>220</v>
      </c>
    </row>
    <row r="183" spans="2:80" ht="13">
      <c r="B183" s="2" t="s">
        <v>221</v>
      </c>
    </row>
    <row r="185" spans="2:80" ht="13">
      <c r="B185" s="20" t="s">
        <v>196</v>
      </c>
      <c r="C185" s="25" t="s">
        <v>222</v>
      </c>
      <c r="D185" s="20" t="s">
        <v>212</v>
      </c>
      <c r="E185" s="20" t="s">
        <v>213</v>
      </c>
      <c r="F185" s="27" t="s">
        <v>214</v>
      </c>
      <c r="G185" s="14"/>
    </row>
    <row r="186" spans="2:80">
      <c r="B186" s="22" t="s">
        <v>168</v>
      </c>
      <c r="C186" s="32" t="s">
        <v>168</v>
      </c>
      <c r="D186" s="22" t="s">
        <v>168</v>
      </c>
      <c r="E186" s="22" t="s">
        <v>168</v>
      </c>
      <c r="F186" s="33" t="s">
        <v>168</v>
      </c>
    </row>
    <row r="189" spans="2:80" ht="13">
      <c r="B189" s="2" t="s">
        <v>215</v>
      </c>
      <c r="C189" s="12" t="s">
        <v>168</v>
      </c>
      <c r="D189" s="2"/>
      <c r="E189" s="2"/>
      <c r="F189" s="14"/>
      <c r="G189" s="14"/>
      <c r="H189" s="14"/>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row>
    <row r="191" spans="2:80" ht="13">
      <c r="B191" s="2" t="s">
        <v>216</v>
      </c>
    </row>
    <row r="193" spans="2:7" ht="13">
      <c r="B193" s="20" t="s">
        <v>217</v>
      </c>
      <c r="C193" s="25" t="s">
        <v>204</v>
      </c>
      <c r="D193" s="2"/>
    </row>
    <row r="194" spans="2:7">
      <c r="B194" s="22" t="s">
        <v>168</v>
      </c>
      <c r="C194" s="32" t="s">
        <v>168</v>
      </c>
    </row>
    <row r="197" spans="2:7" ht="13">
      <c r="B197" s="20" t="s">
        <v>218</v>
      </c>
      <c r="C197" s="25" t="s">
        <v>219</v>
      </c>
      <c r="D197" s="2"/>
    </row>
    <row r="198" spans="2:7">
      <c r="B198" s="22" t="s">
        <v>168</v>
      </c>
      <c r="C198" s="32" t="s">
        <v>168</v>
      </c>
    </row>
    <row r="201" spans="2:7" ht="13">
      <c r="B201" s="2" t="s">
        <v>220</v>
      </c>
    </row>
    <row r="204" spans="2:7" ht="13">
      <c r="B204" s="2" t="s">
        <v>223</v>
      </c>
    </row>
    <row r="205" spans="2:7" ht="13">
      <c r="B205" s="20" t="s">
        <v>196</v>
      </c>
      <c r="C205" s="25" t="s">
        <v>224</v>
      </c>
      <c r="D205" s="20" t="s">
        <v>225</v>
      </c>
      <c r="E205" s="20" t="s">
        <v>226</v>
      </c>
      <c r="F205" s="27" t="s">
        <v>227</v>
      </c>
      <c r="G205" s="14"/>
    </row>
    <row r="206" spans="2:7">
      <c r="B206" s="22" t="s">
        <v>168</v>
      </c>
      <c r="C206" s="32" t="s">
        <v>168</v>
      </c>
      <c r="D206" s="22" t="s">
        <v>168</v>
      </c>
      <c r="E206" s="22" t="s">
        <v>168</v>
      </c>
      <c r="F206" s="33" t="s">
        <v>168</v>
      </c>
    </row>
    <row r="207" spans="2:7">
      <c r="B207" s="1" t="s">
        <v>2576</v>
      </c>
    </row>
  </sheetData>
  <mergeCells count="4">
    <mergeCell ref="B1:E1"/>
    <mergeCell ref="C3:C7"/>
    <mergeCell ref="D3:D7"/>
    <mergeCell ref="B103:F103"/>
  </mergeCells>
  <hyperlinks>
    <hyperlink ref="A1" location="Index!A1" display="Index" xr:uid="{445FD793-06E6-47F3-954D-F6599051F435}"/>
  </hyperlinks>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E8A0B-CF43-4BB2-A75B-4B3B5A1B47FC}">
  <sheetPr codeName="Sheet95"/>
  <dimension ref="A1:CB226"/>
  <sheetViews>
    <sheetView workbookViewId="0"/>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53</v>
      </c>
      <c r="C1" s="276"/>
      <c r="D1" s="276"/>
      <c r="E1" s="276"/>
    </row>
    <row r="3" spans="1:9" ht="14.5">
      <c r="B3" s="5" t="s">
        <v>53</v>
      </c>
      <c r="C3" s="277"/>
      <c r="D3" s="278"/>
      <c r="E3" s="6"/>
    </row>
    <row r="4" spans="1:9" ht="14.5">
      <c r="B4" s="35" t="s">
        <v>1513</v>
      </c>
      <c r="C4" s="277"/>
      <c r="D4" s="278"/>
      <c r="E4" s="48"/>
    </row>
    <row r="5" spans="1:9" ht="14.5">
      <c r="B5" s="7" t="s">
        <v>140</v>
      </c>
      <c r="C5" s="277"/>
      <c r="D5" s="278"/>
      <c r="E5" s="6"/>
    </row>
    <row r="6" spans="1:9" ht="14.5">
      <c r="B6" s="7" t="s">
        <v>516</v>
      </c>
      <c r="C6" s="277"/>
      <c r="D6" s="278"/>
      <c r="E6" s="6"/>
    </row>
    <row r="7" spans="1:9" ht="29">
      <c r="B7" s="7" t="s">
        <v>1514</v>
      </c>
      <c r="C7" s="277"/>
      <c r="D7" s="278"/>
      <c r="E7" s="6"/>
    </row>
    <row r="8" spans="1:9" ht="29">
      <c r="B8" s="7" t="s">
        <v>143</v>
      </c>
      <c r="C8" s="8" t="s">
        <v>144</v>
      </c>
      <c r="D8" s="8" t="s">
        <v>145</v>
      </c>
      <c r="E8" s="6"/>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2830</v>
      </c>
      <c r="C15" s="11" t="s">
        <v>151</v>
      </c>
      <c r="D15" s="1" t="s">
        <v>430</v>
      </c>
      <c r="E15" s="1" t="s">
        <v>431</v>
      </c>
      <c r="F15" s="4">
        <v>276930</v>
      </c>
      <c r="G15" s="4">
        <v>3479.35</v>
      </c>
      <c r="H15" s="4">
        <v>3.26</v>
      </c>
    </row>
    <row r="16" spans="1:9">
      <c r="B16" s="1" t="s">
        <v>3129</v>
      </c>
      <c r="C16" s="11" t="s">
        <v>151</v>
      </c>
      <c r="D16" s="1" t="s">
        <v>479</v>
      </c>
      <c r="E16" s="1" t="s">
        <v>734</v>
      </c>
      <c r="F16" s="4">
        <v>82589</v>
      </c>
      <c r="G16" s="4">
        <v>3366.74</v>
      </c>
      <c r="H16" s="4">
        <v>3.15</v>
      </c>
    </row>
    <row r="17" spans="2:8">
      <c r="B17" s="1" t="s">
        <v>3026</v>
      </c>
      <c r="C17" s="11" t="s">
        <v>151</v>
      </c>
      <c r="D17" s="1" t="s">
        <v>430</v>
      </c>
      <c r="E17" s="1" t="s">
        <v>453</v>
      </c>
      <c r="F17" s="4">
        <v>425496</v>
      </c>
      <c r="G17" s="4">
        <v>3168.03</v>
      </c>
      <c r="H17" s="4">
        <v>2.97</v>
      </c>
    </row>
    <row r="18" spans="2:8">
      <c r="B18" s="1" t="s">
        <v>2820</v>
      </c>
      <c r="C18" s="11" t="s">
        <v>151</v>
      </c>
      <c r="D18" s="1" t="s">
        <v>450</v>
      </c>
      <c r="E18" s="1" t="s">
        <v>451</v>
      </c>
      <c r="F18" s="4">
        <v>79831</v>
      </c>
      <c r="G18" s="4">
        <v>2808.93</v>
      </c>
      <c r="H18" s="4">
        <v>2.63</v>
      </c>
    </row>
    <row r="19" spans="2:8">
      <c r="B19" s="1" t="s">
        <v>3367</v>
      </c>
      <c r="C19" s="11" t="s">
        <v>151</v>
      </c>
      <c r="D19" s="1" t="s">
        <v>432</v>
      </c>
      <c r="E19" s="1" t="s">
        <v>1224</v>
      </c>
      <c r="F19" s="4">
        <v>262933</v>
      </c>
      <c r="G19" s="4">
        <v>2709.52</v>
      </c>
      <c r="H19" s="4">
        <v>2.54</v>
      </c>
    </row>
    <row r="20" spans="2:8">
      <c r="B20" s="1" t="s">
        <v>2792</v>
      </c>
      <c r="C20" s="11" t="s">
        <v>151</v>
      </c>
      <c r="D20" s="1" t="s">
        <v>463</v>
      </c>
      <c r="E20" s="1" t="s">
        <v>641</v>
      </c>
      <c r="F20" s="4">
        <v>641400</v>
      </c>
      <c r="G20" s="4">
        <v>2634.55</v>
      </c>
      <c r="H20" s="4">
        <v>2.4700000000000002</v>
      </c>
    </row>
    <row r="21" spans="2:8">
      <c r="B21" s="1" t="s">
        <v>874</v>
      </c>
      <c r="C21" s="11" t="s">
        <v>151</v>
      </c>
      <c r="D21" s="1" t="s">
        <v>430</v>
      </c>
      <c r="E21" s="1" t="s">
        <v>875</v>
      </c>
      <c r="F21" s="4">
        <v>237025</v>
      </c>
      <c r="G21" s="4">
        <v>2285.87</v>
      </c>
      <c r="H21" s="4">
        <v>2.14</v>
      </c>
    </row>
    <row r="22" spans="2:8">
      <c r="B22" s="1" t="s">
        <v>3106</v>
      </c>
      <c r="C22" s="11" t="s">
        <v>151</v>
      </c>
      <c r="D22" s="1" t="s">
        <v>520</v>
      </c>
      <c r="E22" s="1" t="s">
        <v>696</v>
      </c>
      <c r="F22" s="4">
        <v>30500</v>
      </c>
      <c r="G22" s="4">
        <v>2174.35</v>
      </c>
      <c r="H22" s="4">
        <v>2.04</v>
      </c>
    </row>
    <row r="23" spans="2:8">
      <c r="B23" s="1" t="s">
        <v>2803</v>
      </c>
      <c r="C23" s="11" t="s">
        <v>151</v>
      </c>
      <c r="D23" s="1" t="s">
        <v>444</v>
      </c>
      <c r="E23" s="1" t="s">
        <v>468</v>
      </c>
      <c r="F23" s="4">
        <v>861000</v>
      </c>
      <c r="G23" s="4">
        <v>2095.42</v>
      </c>
      <c r="H23" s="4">
        <v>1.96</v>
      </c>
    </row>
    <row r="24" spans="2:8">
      <c r="B24" s="1" t="s">
        <v>3227</v>
      </c>
      <c r="C24" s="11" t="s">
        <v>151</v>
      </c>
      <c r="D24" s="1" t="s">
        <v>430</v>
      </c>
      <c r="E24" s="1" t="s">
        <v>906</v>
      </c>
      <c r="F24" s="4">
        <v>604665</v>
      </c>
      <c r="G24" s="4">
        <v>2086.09</v>
      </c>
      <c r="H24" s="4">
        <v>1.95</v>
      </c>
    </row>
    <row r="25" spans="2:8">
      <c r="B25" s="1" t="s">
        <v>3025</v>
      </c>
      <c r="C25" s="11" t="s">
        <v>151</v>
      </c>
      <c r="D25" s="1" t="s">
        <v>444</v>
      </c>
      <c r="E25" s="1" t="s">
        <v>452</v>
      </c>
      <c r="F25" s="4">
        <v>714969</v>
      </c>
      <c r="G25" s="4">
        <v>2077.34</v>
      </c>
      <c r="H25" s="4">
        <v>1.94</v>
      </c>
    </row>
    <row r="26" spans="2:8">
      <c r="B26" s="1" t="s">
        <v>3023</v>
      </c>
      <c r="C26" s="11" t="s">
        <v>151</v>
      </c>
      <c r="D26" s="1" t="s">
        <v>444</v>
      </c>
      <c r="E26" s="1" t="s">
        <v>445</v>
      </c>
      <c r="F26" s="4">
        <v>530200</v>
      </c>
      <c r="G26" s="4">
        <v>2051.34</v>
      </c>
      <c r="H26" s="4">
        <v>1.92</v>
      </c>
    </row>
    <row r="27" spans="2:8">
      <c r="B27" s="1" t="s">
        <v>3032</v>
      </c>
      <c r="C27" s="11" t="s">
        <v>151</v>
      </c>
      <c r="D27" s="1" t="s">
        <v>440</v>
      </c>
      <c r="E27" s="1" t="s">
        <v>472</v>
      </c>
      <c r="F27" s="4">
        <v>75602</v>
      </c>
      <c r="G27" s="4">
        <v>2021.82</v>
      </c>
      <c r="H27" s="4">
        <v>1.89</v>
      </c>
    </row>
    <row r="28" spans="2:8">
      <c r="B28" s="1" t="s">
        <v>2826</v>
      </c>
      <c r="C28" s="11" t="s">
        <v>151</v>
      </c>
      <c r="D28" s="1" t="s">
        <v>440</v>
      </c>
      <c r="E28" s="1" t="s">
        <v>616</v>
      </c>
      <c r="F28" s="4">
        <v>67500</v>
      </c>
      <c r="G28" s="4">
        <v>1994.29</v>
      </c>
      <c r="H28" s="4">
        <v>1.87</v>
      </c>
    </row>
    <row r="29" spans="2:8">
      <c r="B29" s="1" t="s">
        <v>3115</v>
      </c>
      <c r="C29" s="11" t="s">
        <v>151</v>
      </c>
      <c r="D29" s="1" t="s">
        <v>500</v>
      </c>
      <c r="E29" s="1" t="s">
        <v>706</v>
      </c>
      <c r="F29" s="4">
        <v>174214</v>
      </c>
      <c r="G29" s="4">
        <v>1962.87</v>
      </c>
      <c r="H29" s="4">
        <v>1.84</v>
      </c>
    </row>
    <row r="30" spans="2:8">
      <c r="B30" s="1" t="s">
        <v>2829</v>
      </c>
      <c r="C30" s="11" t="s">
        <v>151</v>
      </c>
      <c r="D30" s="1" t="s">
        <v>442</v>
      </c>
      <c r="E30" s="1" t="s">
        <v>615</v>
      </c>
      <c r="F30" s="4">
        <v>144000</v>
      </c>
      <c r="G30" s="4">
        <v>1902.53</v>
      </c>
      <c r="H30" s="4">
        <v>1.78</v>
      </c>
    </row>
    <row r="31" spans="2:8">
      <c r="B31" s="1" t="s">
        <v>865</v>
      </c>
      <c r="C31" s="11" t="s">
        <v>151</v>
      </c>
      <c r="D31" s="1" t="s">
        <v>430</v>
      </c>
      <c r="E31" s="1" t="s">
        <v>866</v>
      </c>
      <c r="F31" s="4">
        <v>226200</v>
      </c>
      <c r="G31" s="4">
        <v>1884.25</v>
      </c>
      <c r="H31" s="4">
        <v>1.76</v>
      </c>
    </row>
    <row r="32" spans="2:8">
      <c r="B32" s="1" t="s">
        <v>2796</v>
      </c>
      <c r="C32" s="11" t="s">
        <v>151</v>
      </c>
      <c r="D32" s="1" t="s">
        <v>432</v>
      </c>
      <c r="E32" s="1" t="s">
        <v>433</v>
      </c>
      <c r="F32" s="4">
        <v>196770</v>
      </c>
      <c r="G32" s="4">
        <v>1863.71</v>
      </c>
      <c r="H32" s="4">
        <v>1.74</v>
      </c>
    </row>
    <row r="33" spans="2:8">
      <c r="B33" s="1" t="s">
        <v>3128</v>
      </c>
      <c r="C33" s="11" t="s">
        <v>151</v>
      </c>
      <c r="D33" s="1" t="s">
        <v>435</v>
      </c>
      <c r="E33" s="1" t="s">
        <v>733</v>
      </c>
      <c r="F33" s="4">
        <v>98916</v>
      </c>
      <c r="G33" s="4">
        <v>1809.17</v>
      </c>
      <c r="H33" s="4">
        <v>1.69</v>
      </c>
    </row>
    <row r="34" spans="2:8">
      <c r="B34" s="1" t="s">
        <v>2821</v>
      </c>
      <c r="C34" s="11" t="s">
        <v>151</v>
      </c>
      <c r="D34" s="1" t="s">
        <v>497</v>
      </c>
      <c r="E34" s="1" t="s">
        <v>617</v>
      </c>
      <c r="F34" s="4">
        <v>19075</v>
      </c>
      <c r="G34" s="4">
        <v>1807.83</v>
      </c>
      <c r="H34" s="4">
        <v>1.69</v>
      </c>
    </row>
    <row r="35" spans="2:8">
      <c r="B35" s="1" t="s">
        <v>2822</v>
      </c>
      <c r="C35" s="11" t="s">
        <v>151</v>
      </c>
      <c r="D35" s="1" t="s">
        <v>552</v>
      </c>
      <c r="E35" s="1" t="s">
        <v>619</v>
      </c>
      <c r="F35" s="4">
        <v>97350</v>
      </c>
      <c r="G35" s="4">
        <v>1756.78</v>
      </c>
      <c r="H35" s="4">
        <v>1.64</v>
      </c>
    </row>
    <row r="36" spans="2:8">
      <c r="B36" s="1" t="s">
        <v>3219</v>
      </c>
      <c r="C36" s="11" t="s">
        <v>151</v>
      </c>
      <c r="D36" s="1" t="s">
        <v>446</v>
      </c>
      <c r="E36" s="1" t="s">
        <v>876</v>
      </c>
      <c r="F36" s="4">
        <v>51800</v>
      </c>
      <c r="G36" s="4">
        <v>1738.25</v>
      </c>
      <c r="H36" s="4">
        <v>1.63</v>
      </c>
    </row>
    <row r="37" spans="2:8">
      <c r="B37" s="1" t="s">
        <v>1515</v>
      </c>
      <c r="C37" s="11" t="s">
        <v>151</v>
      </c>
      <c r="D37" s="1" t="s">
        <v>523</v>
      </c>
      <c r="E37" s="1" t="s">
        <v>1516</v>
      </c>
      <c r="F37" s="4">
        <v>156600</v>
      </c>
      <c r="G37" s="4">
        <v>1704.67</v>
      </c>
      <c r="H37" s="4">
        <v>1.6</v>
      </c>
    </row>
    <row r="38" spans="2:8">
      <c r="B38" s="1" t="s">
        <v>3042</v>
      </c>
      <c r="C38" s="11" t="s">
        <v>151</v>
      </c>
      <c r="D38" s="1" t="s">
        <v>491</v>
      </c>
      <c r="E38" s="1" t="s">
        <v>492</v>
      </c>
      <c r="F38" s="4">
        <v>93000</v>
      </c>
      <c r="G38" s="4">
        <v>1583.33</v>
      </c>
      <c r="H38" s="4">
        <v>1.48</v>
      </c>
    </row>
    <row r="39" spans="2:8">
      <c r="B39" s="1" t="s">
        <v>3218</v>
      </c>
      <c r="C39" s="11" t="s">
        <v>151</v>
      </c>
      <c r="D39" s="1" t="s">
        <v>430</v>
      </c>
      <c r="E39" s="1" t="s">
        <v>867</v>
      </c>
      <c r="F39" s="4">
        <v>159252</v>
      </c>
      <c r="G39" s="4">
        <v>1568.15</v>
      </c>
      <c r="H39" s="4">
        <v>1.47</v>
      </c>
    </row>
    <row r="40" spans="2:8">
      <c r="B40" s="1" t="s">
        <v>3253</v>
      </c>
      <c r="C40" s="11" t="s">
        <v>151</v>
      </c>
      <c r="D40" s="1" t="s">
        <v>559</v>
      </c>
      <c r="E40" s="1" t="s">
        <v>958</v>
      </c>
      <c r="F40" s="4">
        <v>94264</v>
      </c>
      <c r="G40" s="4">
        <v>1515.2</v>
      </c>
      <c r="H40" s="4">
        <v>1.42</v>
      </c>
    </row>
    <row r="41" spans="2:8">
      <c r="B41" s="1" t="s">
        <v>3027</v>
      </c>
      <c r="C41" s="11" t="s">
        <v>151</v>
      </c>
      <c r="D41" s="1" t="s">
        <v>463</v>
      </c>
      <c r="E41" s="1" t="s">
        <v>464</v>
      </c>
      <c r="F41" s="4">
        <v>34000</v>
      </c>
      <c r="G41" s="4">
        <v>1463.29</v>
      </c>
      <c r="H41" s="4">
        <v>1.37</v>
      </c>
    </row>
    <row r="42" spans="2:8">
      <c r="B42" s="1" t="s">
        <v>3285</v>
      </c>
      <c r="C42" s="11" t="s">
        <v>151</v>
      </c>
      <c r="D42" s="1" t="s">
        <v>461</v>
      </c>
      <c r="E42" s="1" t="s">
        <v>1020</v>
      </c>
      <c r="F42" s="4">
        <v>29080</v>
      </c>
      <c r="G42" s="4">
        <v>1448.97</v>
      </c>
      <c r="H42" s="4">
        <v>1.36</v>
      </c>
    </row>
    <row r="43" spans="2:8">
      <c r="B43" s="1" t="s">
        <v>2805</v>
      </c>
      <c r="C43" s="11" t="s">
        <v>151</v>
      </c>
      <c r="D43" s="1" t="s">
        <v>461</v>
      </c>
      <c r="E43" s="1" t="s">
        <v>630</v>
      </c>
      <c r="F43" s="4">
        <v>27800</v>
      </c>
      <c r="G43" s="4">
        <v>1431.31</v>
      </c>
      <c r="H43" s="4">
        <v>1.34</v>
      </c>
    </row>
    <row r="44" spans="2:8">
      <c r="B44" s="1" t="s">
        <v>3231</v>
      </c>
      <c r="C44" s="11" t="s">
        <v>151</v>
      </c>
      <c r="D44" s="1" t="s">
        <v>466</v>
      </c>
      <c r="E44" s="1" t="s">
        <v>916</v>
      </c>
      <c r="F44" s="4">
        <v>975000</v>
      </c>
      <c r="G44" s="4">
        <v>1420.97</v>
      </c>
      <c r="H44" s="4">
        <v>1.33</v>
      </c>
    </row>
    <row r="45" spans="2:8">
      <c r="B45" s="1" t="s">
        <v>3438</v>
      </c>
      <c r="C45" s="11" t="s">
        <v>151</v>
      </c>
      <c r="D45" s="1" t="s">
        <v>432</v>
      </c>
      <c r="E45" s="1" t="s">
        <v>1517</v>
      </c>
      <c r="F45" s="4">
        <v>108000</v>
      </c>
      <c r="G45" s="4">
        <v>1399.14</v>
      </c>
      <c r="H45" s="4">
        <v>1.31</v>
      </c>
    </row>
    <row r="46" spans="2:8">
      <c r="B46" s="1" t="s">
        <v>3043</v>
      </c>
      <c r="C46" s="11" t="s">
        <v>151</v>
      </c>
      <c r="D46" s="1" t="s">
        <v>444</v>
      </c>
      <c r="E46" s="1" t="s">
        <v>493</v>
      </c>
      <c r="F46" s="4">
        <v>92213</v>
      </c>
      <c r="G46" s="4">
        <v>1395.46</v>
      </c>
      <c r="H46" s="4">
        <v>1.31</v>
      </c>
    </row>
    <row r="47" spans="2:8">
      <c r="B47" s="1" t="s">
        <v>3031</v>
      </c>
      <c r="C47" s="11" t="s">
        <v>151</v>
      </c>
      <c r="D47" s="1" t="s">
        <v>470</v>
      </c>
      <c r="E47" s="1" t="s">
        <v>471</v>
      </c>
      <c r="F47" s="4">
        <v>119232</v>
      </c>
      <c r="G47" s="4">
        <v>1384.16</v>
      </c>
      <c r="H47" s="4">
        <v>1.3</v>
      </c>
    </row>
    <row r="48" spans="2:8">
      <c r="B48" s="1" t="s">
        <v>3021</v>
      </c>
      <c r="C48" s="11" t="s">
        <v>151</v>
      </c>
      <c r="D48" s="1" t="s">
        <v>440</v>
      </c>
      <c r="E48" s="1" t="s">
        <v>441</v>
      </c>
      <c r="F48" s="4">
        <v>157000</v>
      </c>
      <c r="G48" s="4">
        <v>1380.82</v>
      </c>
      <c r="H48" s="4">
        <v>1.29</v>
      </c>
    </row>
    <row r="49" spans="2:8">
      <c r="B49" s="1" t="s">
        <v>2799</v>
      </c>
      <c r="C49" s="11" t="s">
        <v>151</v>
      </c>
      <c r="D49" s="1" t="s">
        <v>470</v>
      </c>
      <c r="E49" s="1" t="s">
        <v>481</v>
      </c>
      <c r="F49" s="4">
        <v>61081</v>
      </c>
      <c r="G49" s="4">
        <v>1379.76</v>
      </c>
      <c r="H49" s="4">
        <v>1.29</v>
      </c>
    </row>
    <row r="50" spans="2:8">
      <c r="B50" s="1" t="s">
        <v>2812</v>
      </c>
      <c r="C50" s="11" t="s">
        <v>151</v>
      </c>
      <c r="D50" s="1" t="s">
        <v>432</v>
      </c>
      <c r="E50" s="1" t="s">
        <v>437</v>
      </c>
      <c r="F50" s="4">
        <v>41100</v>
      </c>
      <c r="G50" s="4">
        <v>1373.93</v>
      </c>
      <c r="H50" s="4">
        <v>1.29</v>
      </c>
    </row>
    <row r="51" spans="2:8">
      <c r="B51" s="1" t="s">
        <v>3301</v>
      </c>
      <c r="C51" s="11" t="s">
        <v>151</v>
      </c>
      <c r="D51" s="1" t="s">
        <v>440</v>
      </c>
      <c r="E51" s="1" t="s">
        <v>1044</v>
      </c>
      <c r="F51" s="4">
        <v>37966</v>
      </c>
      <c r="G51" s="4">
        <v>1343.43</v>
      </c>
      <c r="H51" s="4">
        <v>1.26</v>
      </c>
    </row>
    <row r="52" spans="2:8">
      <c r="B52" s="1" t="s">
        <v>3224</v>
      </c>
      <c r="C52" s="11" t="s">
        <v>151</v>
      </c>
      <c r="D52" s="1" t="s">
        <v>430</v>
      </c>
      <c r="E52" s="1" t="s">
        <v>903</v>
      </c>
      <c r="F52" s="4">
        <v>103400</v>
      </c>
      <c r="G52" s="4">
        <v>1330.34</v>
      </c>
      <c r="H52" s="4">
        <v>1.25</v>
      </c>
    </row>
    <row r="53" spans="2:8">
      <c r="B53" s="1" t="s">
        <v>3259</v>
      </c>
      <c r="C53" s="11" t="s">
        <v>151</v>
      </c>
      <c r="D53" s="1" t="s">
        <v>470</v>
      </c>
      <c r="E53" s="1" t="s">
        <v>978</v>
      </c>
      <c r="F53" s="4">
        <v>25410</v>
      </c>
      <c r="G53" s="4">
        <v>1319.87</v>
      </c>
      <c r="H53" s="4">
        <v>1.24</v>
      </c>
    </row>
    <row r="54" spans="2:8">
      <c r="B54" s="1" t="s">
        <v>3273</v>
      </c>
      <c r="C54" s="11" t="s">
        <v>151</v>
      </c>
      <c r="D54" s="1" t="s">
        <v>497</v>
      </c>
      <c r="E54" s="1" t="s">
        <v>1004</v>
      </c>
      <c r="F54" s="4">
        <v>24778</v>
      </c>
      <c r="G54" s="4">
        <v>1305.18</v>
      </c>
      <c r="H54" s="4">
        <v>1.22</v>
      </c>
    </row>
    <row r="55" spans="2:8">
      <c r="B55" s="1" t="s">
        <v>3225</v>
      </c>
      <c r="C55" s="11" t="s">
        <v>151</v>
      </c>
      <c r="D55" s="1" t="s">
        <v>430</v>
      </c>
      <c r="E55" s="1" t="s">
        <v>904</v>
      </c>
      <c r="F55" s="4">
        <v>142078</v>
      </c>
      <c r="G55" s="4">
        <v>1299.0899999999999</v>
      </c>
      <c r="H55" s="4">
        <v>1.22</v>
      </c>
    </row>
    <row r="56" spans="2:8">
      <c r="B56" s="1" t="s">
        <v>3177</v>
      </c>
      <c r="C56" s="11" t="s">
        <v>151</v>
      </c>
      <c r="D56" s="1" t="s">
        <v>446</v>
      </c>
      <c r="E56" s="1" t="s">
        <v>804</v>
      </c>
      <c r="F56" s="4">
        <v>11800</v>
      </c>
      <c r="G56" s="4">
        <v>1234.28</v>
      </c>
      <c r="H56" s="4">
        <v>1.1599999999999999</v>
      </c>
    </row>
    <row r="57" spans="2:8">
      <c r="B57" s="1" t="s">
        <v>3107</v>
      </c>
      <c r="C57" s="11" t="s">
        <v>151</v>
      </c>
      <c r="D57" s="1" t="s">
        <v>444</v>
      </c>
      <c r="E57" s="1" t="s">
        <v>697</v>
      </c>
      <c r="F57" s="4">
        <v>1506215</v>
      </c>
      <c r="G57" s="4">
        <v>1187.95</v>
      </c>
      <c r="H57" s="4">
        <v>1.1100000000000001</v>
      </c>
    </row>
    <row r="58" spans="2:8">
      <c r="B58" s="1" t="s">
        <v>783</v>
      </c>
      <c r="C58" s="11" t="s">
        <v>151</v>
      </c>
      <c r="D58" s="1" t="s">
        <v>523</v>
      </c>
      <c r="E58" s="1" t="s">
        <v>784</v>
      </c>
      <c r="F58" s="4">
        <v>138690</v>
      </c>
      <c r="G58" s="4">
        <v>1145.79</v>
      </c>
      <c r="H58" s="4">
        <v>1.07</v>
      </c>
    </row>
    <row r="59" spans="2:8">
      <c r="B59" s="1" t="s">
        <v>2795</v>
      </c>
      <c r="C59" s="11" t="s">
        <v>151</v>
      </c>
      <c r="D59" s="1" t="s">
        <v>450</v>
      </c>
      <c r="E59" s="1" t="s">
        <v>636</v>
      </c>
      <c r="F59" s="4">
        <v>205000</v>
      </c>
      <c r="G59" s="4">
        <v>1082.4000000000001</v>
      </c>
      <c r="H59" s="4">
        <v>1.01</v>
      </c>
    </row>
    <row r="60" spans="2:8">
      <c r="B60" s="1" t="s">
        <v>3144</v>
      </c>
      <c r="C60" s="11" t="s">
        <v>151</v>
      </c>
      <c r="D60" s="1" t="s">
        <v>537</v>
      </c>
      <c r="E60" s="1" t="s">
        <v>752</v>
      </c>
      <c r="F60" s="4">
        <v>165240</v>
      </c>
      <c r="G60" s="4">
        <v>1081.08</v>
      </c>
      <c r="H60" s="4">
        <v>1.01</v>
      </c>
    </row>
    <row r="61" spans="2:8">
      <c r="B61" s="1" t="s">
        <v>2811</v>
      </c>
      <c r="C61" s="11" t="s">
        <v>151</v>
      </c>
      <c r="D61" s="1" t="s">
        <v>495</v>
      </c>
      <c r="E61" s="1" t="s">
        <v>626</v>
      </c>
      <c r="F61" s="4">
        <v>75400</v>
      </c>
      <c r="G61" s="4">
        <v>1071.81</v>
      </c>
      <c r="H61" s="4">
        <v>1</v>
      </c>
    </row>
    <row r="62" spans="2:8">
      <c r="B62" s="1" t="s">
        <v>3022</v>
      </c>
      <c r="C62" s="11" t="s">
        <v>151</v>
      </c>
      <c r="D62" s="1" t="s">
        <v>442</v>
      </c>
      <c r="E62" s="1" t="s">
        <v>443</v>
      </c>
      <c r="F62" s="4">
        <v>350000</v>
      </c>
      <c r="G62" s="4">
        <v>1043.3499999999999</v>
      </c>
      <c r="H62" s="4">
        <v>0.98</v>
      </c>
    </row>
    <row r="63" spans="2:8">
      <c r="B63" s="1" t="s">
        <v>2802</v>
      </c>
      <c r="C63" s="11" t="s">
        <v>151</v>
      </c>
      <c r="D63" s="1" t="s">
        <v>559</v>
      </c>
      <c r="E63" s="1" t="s">
        <v>621</v>
      </c>
      <c r="F63" s="4">
        <v>74209</v>
      </c>
      <c r="G63" s="4">
        <v>1024.31</v>
      </c>
      <c r="H63" s="4">
        <v>0.96</v>
      </c>
    </row>
    <row r="64" spans="2:8">
      <c r="B64" s="1" t="s">
        <v>3179</v>
      </c>
      <c r="C64" s="11" t="s">
        <v>151</v>
      </c>
      <c r="D64" s="1" t="s">
        <v>483</v>
      </c>
      <c r="E64" s="1" t="s">
        <v>806</v>
      </c>
      <c r="F64" s="4">
        <v>15300</v>
      </c>
      <c r="G64" s="4">
        <v>1020.05</v>
      </c>
      <c r="H64" s="4">
        <v>0.96</v>
      </c>
    </row>
    <row r="65" spans="2:8">
      <c r="B65" s="1" t="s">
        <v>2825</v>
      </c>
      <c r="C65" s="11" t="s">
        <v>151</v>
      </c>
      <c r="D65" s="1" t="s">
        <v>448</v>
      </c>
      <c r="E65" s="1" t="s">
        <v>449</v>
      </c>
      <c r="F65" s="4">
        <v>354281</v>
      </c>
      <c r="G65" s="4">
        <v>1016.43</v>
      </c>
      <c r="H65" s="4">
        <v>0.95</v>
      </c>
    </row>
    <row r="66" spans="2:8">
      <c r="B66" s="1" t="s">
        <v>3110</v>
      </c>
      <c r="C66" s="11" t="s">
        <v>151</v>
      </c>
      <c r="D66" s="1" t="s">
        <v>444</v>
      </c>
      <c r="E66" s="1" t="s">
        <v>700</v>
      </c>
      <c r="F66" s="4">
        <v>236979</v>
      </c>
      <c r="G66" s="4">
        <v>997.09</v>
      </c>
      <c r="H66" s="4">
        <v>0.93</v>
      </c>
    </row>
    <row r="67" spans="2:8">
      <c r="B67" s="1" t="s">
        <v>3196</v>
      </c>
      <c r="C67" s="11" t="s">
        <v>151</v>
      </c>
      <c r="D67" s="1" t="s">
        <v>458</v>
      </c>
      <c r="E67" s="1" t="s">
        <v>825</v>
      </c>
      <c r="F67" s="4">
        <v>12876</v>
      </c>
      <c r="G67" s="4">
        <v>980.51</v>
      </c>
      <c r="H67" s="4">
        <v>0.92</v>
      </c>
    </row>
    <row r="68" spans="2:8">
      <c r="B68" s="1" t="s">
        <v>3116</v>
      </c>
      <c r="C68" s="11" t="s">
        <v>151</v>
      </c>
      <c r="D68" s="1" t="s">
        <v>444</v>
      </c>
      <c r="E68" s="1" t="s">
        <v>707</v>
      </c>
      <c r="F68" s="4">
        <v>525000</v>
      </c>
      <c r="G68" s="4">
        <v>955.97</v>
      </c>
      <c r="H68" s="4">
        <v>0.9</v>
      </c>
    </row>
    <row r="69" spans="2:8">
      <c r="B69" s="1" t="s">
        <v>2814</v>
      </c>
      <c r="C69" s="11" t="s">
        <v>151</v>
      </c>
      <c r="D69" s="1" t="s">
        <v>440</v>
      </c>
      <c r="E69" s="1" t="s">
        <v>620</v>
      </c>
      <c r="F69" s="4">
        <v>86034</v>
      </c>
      <c r="G69" s="4">
        <v>950.25</v>
      </c>
      <c r="H69" s="4">
        <v>0.89</v>
      </c>
    </row>
    <row r="70" spans="2:8">
      <c r="B70" s="1" t="s">
        <v>2827</v>
      </c>
      <c r="C70" s="11" t="s">
        <v>151</v>
      </c>
      <c r="D70" s="1" t="s">
        <v>438</v>
      </c>
      <c r="E70" s="1" t="s">
        <v>439</v>
      </c>
      <c r="F70" s="4">
        <v>195800</v>
      </c>
      <c r="G70" s="4">
        <v>896.57</v>
      </c>
      <c r="H70" s="4">
        <v>0.84</v>
      </c>
    </row>
    <row r="71" spans="2:8">
      <c r="B71" s="1" t="s">
        <v>3100</v>
      </c>
      <c r="C71" s="11" t="s">
        <v>151</v>
      </c>
      <c r="D71" s="1" t="s">
        <v>554</v>
      </c>
      <c r="E71" s="1" t="s">
        <v>688</v>
      </c>
      <c r="F71" s="4">
        <v>7371</v>
      </c>
      <c r="G71" s="4">
        <v>846.34</v>
      </c>
      <c r="H71" s="4">
        <v>0.79</v>
      </c>
    </row>
    <row r="72" spans="2:8">
      <c r="B72" s="1" t="s">
        <v>3239</v>
      </c>
      <c r="C72" s="11" t="s">
        <v>151</v>
      </c>
      <c r="D72" s="1" t="s">
        <v>487</v>
      </c>
      <c r="E72" s="1" t="s">
        <v>926</v>
      </c>
      <c r="F72" s="4">
        <v>488000</v>
      </c>
      <c r="G72" s="4">
        <v>802.81</v>
      </c>
      <c r="H72" s="4">
        <v>0.75</v>
      </c>
    </row>
    <row r="73" spans="2:8">
      <c r="B73" s="1" t="s">
        <v>2806</v>
      </c>
      <c r="C73" s="11" t="s">
        <v>151</v>
      </c>
      <c r="D73" s="1" t="s">
        <v>440</v>
      </c>
      <c r="E73" s="1" t="s">
        <v>632</v>
      </c>
      <c r="F73" s="4">
        <v>430000</v>
      </c>
      <c r="G73" s="4">
        <v>795.03</v>
      </c>
      <c r="H73" s="4">
        <v>0.74</v>
      </c>
    </row>
    <row r="74" spans="2:8">
      <c r="B74" s="1" t="s">
        <v>3366</v>
      </c>
      <c r="C74" s="11" t="s">
        <v>151</v>
      </c>
      <c r="D74" s="1" t="s">
        <v>475</v>
      </c>
      <c r="E74" s="1" t="s">
        <v>1223</v>
      </c>
      <c r="F74" s="4">
        <v>47705</v>
      </c>
      <c r="G74" s="4">
        <v>769.43</v>
      </c>
      <c r="H74" s="4">
        <v>0.72</v>
      </c>
    </row>
    <row r="75" spans="2:8">
      <c r="B75" s="1" t="s">
        <v>3176</v>
      </c>
      <c r="C75" s="11" t="s">
        <v>151</v>
      </c>
      <c r="D75" s="1" t="s">
        <v>446</v>
      </c>
      <c r="E75" s="1" t="s">
        <v>803</v>
      </c>
      <c r="F75" s="4">
        <v>23300</v>
      </c>
      <c r="G75" s="4">
        <v>709.62</v>
      </c>
      <c r="H75" s="4">
        <v>0.66</v>
      </c>
    </row>
    <row r="76" spans="2:8">
      <c r="B76" s="1" t="s">
        <v>3040</v>
      </c>
      <c r="C76" s="11" t="s">
        <v>151</v>
      </c>
      <c r="D76" s="1" t="s">
        <v>487</v>
      </c>
      <c r="E76" s="1" t="s">
        <v>488</v>
      </c>
      <c r="F76" s="4">
        <v>244618</v>
      </c>
      <c r="G76" s="4">
        <v>663.04</v>
      </c>
      <c r="H76" s="4">
        <v>0.62</v>
      </c>
    </row>
    <row r="77" spans="2:8">
      <c r="B77" s="1" t="s">
        <v>1518</v>
      </c>
      <c r="C77" s="11" t="s">
        <v>151</v>
      </c>
      <c r="D77" s="1" t="s">
        <v>479</v>
      </c>
      <c r="E77" s="1" t="s">
        <v>1519</v>
      </c>
      <c r="F77" s="4">
        <v>186190</v>
      </c>
      <c r="G77" s="4">
        <v>646.36</v>
      </c>
      <c r="H77" s="4">
        <v>0.61</v>
      </c>
    </row>
    <row r="78" spans="2:8">
      <c r="B78" s="1" t="s">
        <v>3134</v>
      </c>
      <c r="C78" s="11" t="s">
        <v>151</v>
      </c>
      <c r="D78" s="1" t="s">
        <v>576</v>
      </c>
      <c r="E78" s="1" t="s">
        <v>739</v>
      </c>
      <c r="F78" s="4">
        <v>14000</v>
      </c>
      <c r="G78" s="4">
        <v>616.70000000000005</v>
      </c>
      <c r="H78" s="4">
        <v>0.57999999999999996</v>
      </c>
    </row>
    <row r="79" spans="2:8">
      <c r="B79" s="1" t="s">
        <v>3346</v>
      </c>
      <c r="C79" s="11" t="s">
        <v>151</v>
      </c>
      <c r="D79" s="1" t="s">
        <v>432</v>
      </c>
      <c r="E79" s="1" t="s">
        <v>1148</v>
      </c>
      <c r="F79" s="4">
        <v>66000</v>
      </c>
      <c r="G79" s="4">
        <v>599.45000000000005</v>
      </c>
      <c r="H79" s="4">
        <v>0.56000000000000005</v>
      </c>
    </row>
    <row r="80" spans="2:8">
      <c r="B80" s="1" t="s">
        <v>3033</v>
      </c>
      <c r="C80" s="11" t="s">
        <v>151</v>
      </c>
      <c r="D80" s="1" t="s">
        <v>473</v>
      </c>
      <c r="E80" s="1" t="s">
        <v>474</v>
      </c>
      <c r="F80" s="4">
        <v>143000</v>
      </c>
      <c r="G80" s="4">
        <v>504.22</v>
      </c>
      <c r="H80" s="4">
        <v>0.47</v>
      </c>
    </row>
    <row r="81" spans="2:8">
      <c r="B81" s="1" t="s">
        <v>3188</v>
      </c>
      <c r="C81" s="11" t="s">
        <v>151</v>
      </c>
      <c r="D81" s="1" t="s">
        <v>458</v>
      </c>
      <c r="E81" s="1" t="s">
        <v>815</v>
      </c>
      <c r="F81" s="4">
        <v>42000</v>
      </c>
      <c r="G81" s="4">
        <v>494.26</v>
      </c>
      <c r="H81" s="4">
        <v>0.46</v>
      </c>
    </row>
    <row r="82" spans="2:8">
      <c r="B82" s="1" t="s">
        <v>3102</v>
      </c>
      <c r="C82" s="11" t="s">
        <v>151</v>
      </c>
      <c r="D82" s="1" t="s">
        <v>499</v>
      </c>
      <c r="E82" s="1" t="s">
        <v>690</v>
      </c>
      <c r="F82" s="4">
        <v>206775</v>
      </c>
      <c r="G82" s="4">
        <v>430.13</v>
      </c>
      <c r="H82" s="4">
        <v>0.4</v>
      </c>
    </row>
    <row r="83" spans="2:8">
      <c r="B83" s="1" t="s">
        <v>3304</v>
      </c>
      <c r="C83" s="11" t="s">
        <v>151</v>
      </c>
      <c r="D83" s="1" t="s">
        <v>568</v>
      </c>
      <c r="E83" s="1" t="s">
        <v>1051</v>
      </c>
      <c r="F83" s="4">
        <v>33662</v>
      </c>
      <c r="G83" s="4">
        <v>325.33999999999997</v>
      </c>
      <c r="H83" s="4">
        <v>0.3</v>
      </c>
    </row>
    <row r="84" spans="2:8">
      <c r="B84" s="1" t="s">
        <v>3419</v>
      </c>
      <c r="C84" s="11" t="s">
        <v>151</v>
      </c>
      <c r="D84" s="1" t="s">
        <v>928</v>
      </c>
      <c r="E84" s="1" t="s">
        <v>1395</v>
      </c>
      <c r="F84" s="4">
        <v>2986</v>
      </c>
      <c r="G84" s="4">
        <v>239.37</v>
      </c>
      <c r="H84" s="4">
        <v>0.22</v>
      </c>
    </row>
    <row r="85" spans="2:8">
      <c r="B85" s="1" t="s">
        <v>2789</v>
      </c>
      <c r="C85" s="11" t="s">
        <v>151</v>
      </c>
      <c r="D85" s="1" t="s">
        <v>438</v>
      </c>
      <c r="F85" s="4">
        <v>143000</v>
      </c>
      <c r="G85" s="4">
        <v>173.07</v>
      </c>
      <c r="H85" s="4">
        <v>0.16</v>
      </c>
    </row>
    <row r="86" spans="2:8">
      <c r="B86" s="1" t="s">
        <v>2786</v>
      </c>
      <c r="C86" s="11" t="s">
        <v>151</v>
      </c>
      <c r="D86" s="1" t="s">
        <v>500</v>
      </c>
      <c r="F86" s="4">
        <v>143000</v>
      </c>
      <c r="G86" s="4">
        <v>173.07</v>
      </c>
      <c r="H86" s="4">
        <v>0.16</v>
      </c>
    </row>
    <row r="87" spans="2:8">
      <c r="B87" s="1" t="s">
        <v>2788</v>
      </c>
      <c r="C87" s="11" t="s">
        <v>151</v>
      </c>
      <c r="D87" s="1" t="s">
        <v>444</v>
      </c>
      <c r="F87" s="4">
        <v>143000</v>
      </c>
      <c r="G87" s="4">
        <v>173.07</v>
      </c>
      <c r="H87" s="4">
        <v>0.16</v>
      </c>
    </row>
    <row r="88" spans="2:8">
      <c r="B88" s="1" t="s">
        <v>2787</v>
      </c>
      <c r="C88" s="11" t="s">
        <v>151</v>
      </c>
      <c r="D88" s="1" t="s">
        <v>499</v>
      </c>
      <c r="F88" s="4">
        <v>143000</v>
      </c>
      <c r="G88" s="4">
        <v>173.07</v>
      </c>
      <c r="H88" s="4">
        <v>0.16</v>
      </c>
    </row>
    <row r="89" spans="2:8">
      <c r="B89" s="1" t="s">
        <v>3437</v>
      </c>
      <c r="C89" s="11" t="s">
        <v>151</v>
      </c>
      <c r="D89" s="1" t="s">
        <v>479</v>
      </c>
      <c r="E89" s="1" t="s">
        <v>1504</v>
      </c>
      <c r="F89" s="4">
        <v>8341</v>
      </c>
      <c r="G89" s="4">
        <v>71.290000000000006</v>
      </c>
      <c r="H89" s="4">
        <v>7.0000000000000007E-2</v>
      </c>
    </row>
    <row r="90" spans="2:8" ht="13">
      <c r="B90" s="2" t="s">
        <v>161</v>
      </c>
      <c r="G90" s="14">
        <f>SUM(G15:G89)</f>
        <v>101619.60999999994</v>
      </c>
      <c r="H90" s="14">
        <f>SUM(H15:H89)</f>
        <v>95.13</v>
      </c>
    </row>
    <row r="91" spans="2:8" ht="13">
      <c r="B91" s="2" t="s">
        <v>3948</v>
      </c>
    </row>
    <row r="92" spans="2:8">
      <c r="B92" s="1" t="s">
        <v>1376</v>
      </c>
      <c r="C92" s="11" t="s">
        <v>151</v>
      </c>
      <c r="D92" s="1" t="s">
        <v>489</v>
      </c>
      <c r="E92" s="1" t="s">
        <v>1377</v>
      </c>
      <c r="F92" s="4">
        <v>298903</v>
      </c>
      <c r="G92" s="4">
        <v>953.14</v>
      </c>
      <c r="H92" s="4">
        <v>0.89</v>
      </c>
    </row>
    <row r="93" spans="2:8" ht="13">
      <c r="B93" s="2" t="s">
        <v>3949</v>
      </c>
      <c r="G93" s="14">
        <f>G92</f>
        <v>953.14</v>
      </c>
      <c r="H93" s="14">
        <f>H92</f>
        <v>0.89</v>
      </c>
    </row>
    <row r="94" spans="2:8" ht="13">
      <c r="B94" s="2" t="s">
        <v>3954</v>
      </c>
    </row>
    <row r="95" spans="2:8">
      <c r="B95" s="1" t="s">
        <v>3356</v>
      </c>
      <c r="C95" s="11" t="s">
        <v>151</v>
      </c>
      <c r="D95" s="1" t="s">
        <v>446</v>
      </c>
      <c r="E95" s="1" t="s">
        <v>1187</v>
      </c>
      <c r="F95" s="4">
        <v>230400</v>
      </c>
      <c r="G95" s="4">
        <v>23.85</v>
      </c>
      <c r="H95" s="4">
        <v>0.02</v>
      </c>
    </row>
    <row r="96" spans="2:8" ht="13">
      <c r="B96" s="2" t="s">
        <v>3955</v>
      </c>
      <c r="C96" s="12"/>
      <c r="D96" s="2"/>
      <c r="E96" s="2"/>
      <c r="F96" s="14"/>
      <c r="G96" s="14">
        <f>G95</f>
        <v>23.85</v>
      </c>
      <c r="H96" s="14">
        <f>H95</f>
        <v>0.02</v>
      </c>
    </row>
    <row r="97" spans="2:8" ht="13">
      <c r="B97" s="2" t="s">
        <v>241</v>
      </c>
    </row>
    <row r="98" spans="2:8">
      <c r="B98" s="1" t="s">
        <v>12</v>
      </c>
      <c r="C98" s="11" t="s">
        <v>151</v>
      </c>
      <c r="D98" s="1" t="s">
        <v>152</v>
      </c>
      <c r="E98" s="1" t="s">
        <v>1520</v>
      </c>
      <c r="F98" s="4">
        <v>7311.7740000000003</v>
      </c>
      <c r="G98" s="4">
        <v>371.64</v>
      </c>
      <c r="H98" s="4">
        <v>0.35</v>
      </c>
    </row>
    <row r="99" spans="2:8" ht="13">
      <c r="B99" s="2" t="s">
        <v>2764</v>
      </c>
      <c r="C99" s="12"/>
      <c r="D99" s="2"/>
      <c r="E99" s="2"/>
      <c r="F99" s="14"/>
      <c r="G99" s="14">
        <f>SUM(G97:G98)</f>
        <v>371.64</v>
      </c>
      <c r="H99" s="14">
        <f>SUM(H97:H98)</f>
        <v>0.35</v>
      </c>
    </row>
    <row r="100" spans="2:8" ht="13">
      <c r="B100" s="2" t="s">
        <v>244</v>
      </c>
      <c r="C100" s="12"/>
      <c r="D100" s="2"/>
      <c r="E100" s="2"/>
      <c r="F100" s="14"/>
      <c r="G100" s="14">
        <v>2807.8</v>
      </c>
      <c r="H100" s="14">
        <v>2.63</v>
      </c>
    </row>
    <row r="101" spans="2:8" ht="13">
      <c r="B101" s="2" t="s">
        <v>154</v>
      </c>
      <c r="C101" s="12"/>
      <c r="D101" s="2"/>
      <c r="E101" s="2"/>
      <c r="F101" s="14"/>
      <c r="G101" s="14">
        <f>G100+G99+G96+G93+G90</f>
        <v>105776.03999999995</v>
      </c>
      <c r="H101" s="14">
        <f>H100+H99+H96+H93+H90</f>
        <v>99.02</v>
      </c>
    </row>
    <row r="102" spans="2:8" ht="13">
      <c r="B102" s="2" t="s">
        <v>155</v>
      </c>
      <c r="C102" s="12"/>
      <c r="D102" s="2"/>
      <c r="E102" s="2"/>
      <c r="F102" s="14"/>
      <c r="G102" s="14">
        <f>G103-G101</f>
        <v>1034.9522425800533</v>
      </c>
      <c r="H102" s="14">
        <f>H103-H101</f>
        <v>0.98000000000000398</v>
      </c>
    </row>
    <row r="103" spans="2:8" ht="13">
      <c r="B103" s="2" t="s">
        <v>162</v>
      </c>
      <c r="C103" s="12"/>
      <c r="D103" s="2"/>
      <c r="E103" s="2"/>
      <c r="F103" s="14"/>
      <c r="G103" s="14">
        <v>106810.99224258</v>
      </c>
      <c r="H103" s="14">
        <v>100</v>
      </c>
    </row>
    <row r="104" spans="2:8">
      <c r="B104" s="1" t="s">
        <v>163</v>
      </c>
    </row>
    <row r="105" spans="2:8" ht="13">
      <c r="B105" s="2" t="s">
        <v>164</v>
      </c>
    </row>
    <row r="106" spans="2:8" ht="13">
      <c r="B106" s="2" t="s">
        <v>165</v>
      </c>
      <c r="C106" s="11" t="s">
        <v>166</v>
      </c>
    </row>
    <row r="107" spans="2:8" ht="13">
      <c r="B107" s="2" t="s">
        <v>169</v>
      </c>
      <c r="C107" s="11" t="s">
        <v>168</v>
      </c>
    </row>
    <row r="108" spans="2:8" ht="13">
      <c r="B108" s="2" t="s">
        <v>170</v>
      </c>
      <c r="C108" s="11" t="s">
        <v>168</v>
      </c>
    </row>
    <row r="109" spans="2:8" ht="13">
      <c r="B109" s="2" t="s">
        <v>171</v>
      </c>
      <c r="C109" s="11" t="s">
        <v>172</v>
      </c>
    </row>
    <row r="110" spans="2:8" ht="13">
      <c r="B110" s="2" t="s">
        <v>1521</v>
      </c>
      <c r="C110" s="12"/>
    </row>
    <row r="111" spans="2:8" ht="13">
      <c r="B111" s="2" t="s">
        <v>1522</v>
      </c>
      <c r="C111" s="12"/>
    </row>
    <row r="112" spans="2:8" ht="13">
      <c r="B112" s="2" t="s">
        <v>1523</v>
      </c>
      <c r="C112" s="12"/>
    </row>
    <row r="113" spans="2:6" ht="13">
      <c r="B113" s="2" t="s">
        <v>1524</v>
      </c>
      <c r="C113" s="12"/>
    </row>
    <row r="114" spans="2:6" ht="13">
      <c r="B114" s="2" t="s">
        <v>1525</v>
      </c>
      <c r="C114" s="12"/>
    </row>
    <row r="115" spans="2:6" ht="13">
      <c r="B115" s="2" t="s">
        <v>1526</v>
      </c>
      <c r="C115" s="12"/>
    </row>
    <row r="116" spans="2:6" ht="13">
      <c r="B116" s="2" t="s">
        <v>1527</v>
      </c>
      <c r="C116" s="12"/>
    </row>
    <row r="117" spans="2:6" ht="13">
      <c r="B117" s="2" t="s">
        <v>1528</v>
      </c>
      <c r="C117" s="12"/>
    </row>
    <row r="118" spans="2:6" ht="13">
      <c r="B118" s="2" t="s">
        <v>1355</v>
      </c>
      <c r="C118" s="12"/>
    </row>
    <row r="119" spans="2:6">
      <c r="B119" s="1" t="s">
        <v>182</v>
      </c>
    </row>
    <row r="120" spans="2:6">
      <c r="B120" s="1" t="s">
        <v>411</v>
      </c>
    </row>
    <row r="122" spans="2:6" ht="14.5">
      <c r="B122" s="284" t="s">
        <v>2639</v>
      </c>
      <c r="C122" s="284"/>
      <c r="D122" s="284"/>
      <c r="E122" s="284"/>
      <c r="F122" s="284"/>
    </row>
    <row r="124" spans="2:6" ht="14.5">
      <c r="B124" s="39" t="s">
        <v>412</v>
      </c>
      <c r="C124" s="41"/>
    </row>
    <row r="125" spans="2:6" ht="14.5">
      <c r="B125" s="39" t="s">
        <v>3982</v>
      </c>
      <c r="C125" s="42" t="s">
        <v>413</v>
      </c>
    </row>
    <row r="126" spans="2:6" ht="14.5">
      <c r="B126" s="16" t="s">
        <v>414</v>
      </c>
      <c r="C126" s="17">
        <v>0</v>
      </c>
    </row>
    <row r="127" spans="2:6" ht="14.5">
      <c r="B127" s="16" t="s">
        <v>3983</v>
      </c>
      <c r="C127" s="17">
        <v>0</v>
      </c>
    </row>
    <row r="128" spans="2:6" ht="14.5">
      <c r="B128" s="16" t="s">
        <v>416</v>
      </c>
      <c r="C128" s="17">
        <v>0</v>
      </c>
    </row>
    <row r="129" spans="2:7" ht="14.5">
      <c r="B129" s="16" t="s">
        <v>417</v>
      </c>
      <c r="C129" s="17">
        <v>0</v>
      </c>
    </row>
    <row r="130" spans="2:7" ht="14.5">
      <c r="B130" s="16" t="s">
        <v>418</v>
      </c>
      <c r="C130" s="17">
        <v>371.15826810000004</v>
      </c>
    </row>
    <row r="131" spans="2:7" ht="14.5">
      <c r="B131" s="16" t="s">
        <v>419</v>
      </c>
      <c r="C131" s="17">
        <v>0</v>
      </c>
    </row>
    <row r="132" spans="2:7" ht="14.5">
      <c r="B132" s="39" t="s">
        <v>420</v>
      </c>
      <c r="C132" s="41">
        <v>371.15826810000004</v>
      </c>
    </row>
    <row r="134" spans="2:7" ht="14.5">
      <c r="B134" s="16" t="s">
        <v>191</v>
      </c>
      <c r="C134" s="17"/>
      <c r="D134" s="16"/>
    </row>
    <row r="135" spans="2:7" ht="29">
      <c r="B135" s="19" t="s">
        <v>192</v>
      </c>
      <c r="C135" s="18" t="s">
        <v>193</v>
      </c>
      <c r="D135" s="19" t="s">
        <v>194</v>
      </c>
    </row>
    <row r="136" spans="2:7" ht="14.5">
      <c r="B136" s="16" t="s">
        <v>168</v>
      </c>
      <c r="C136" s="17" t="s">
        <v>168</v>
      </c>
      <c r="D136" s="16" t="s">
        <v>168</v>
      </c>
    </row>
    <row r="138" spans="2:7" ht="13">
      <c r="B138" s="20" t="s">
        <v>195</v>
      </c>
      <c r="C138" s="21">
        <v>46173</v>
      </c>
      <c r="D138" s="22"/>
      <c r="E138" s="23"/>
      <c r="F138" s="24"/>
    </row>
    <row r="139" spans="2:7" ht="13">
      <c r="B139" s="20" t="s">
        <v>196</v>
      </c>
      <c r="C139" s="25" t="s">
        <v>197</v>
      </c>
      <c r="D139" s="20" t="s">
        <v>198</v>
      </c>
      <c r="E139" s="26" t="s">
        <v>199</v>
      </c>
      <c r="F139" s="27" t="s">
        <v>200</v>
      </c>
      <c r="G139" s="14"/>
    </row>
    <row r="140" spans="2:7">
      <c r="B140" s="28" t="s">
        <v>168</v>
      </c>
      <c r="C140" s="29" t="s">
        <v>168</v>
      </c>
      <c r="D140" s="28" t="s">
        <v>168</v>
      </c>
      <c r="E140" s="30" t="s">
        <v>168</v>
      </c>
      <c r="F140" s="31" t="s">
        <v>168</v>
      </c>
    </row>
    <row r="143" spans="2:7" ht="13">
      <c r="B143" s="2" t="s">
        <v>201</v>
      </c>
    </row>
    <row r="144" spans="2:7" ht="13">
      <c r="B144" s="2"/>
    </row>
    <row r="145" spans="2:6" ht="13">
      <c r="B145" s="2" t="s">
        <v>202</v>
      </c>
    </row>
    <row r="146" spans="2:6" ht="13">
      <c r="B146" s="20" t="s">
        <v>203</v>
      </c>
      <c r="C146" s="25" t="s">
        <v>204</v>
      </c>
      <c r="D146" s="2"/>
    </row>
    <row r="147" spans="2:6">
      <c r="B147" s="22" t="s">
        <v>168</v>
      </c>
      <c r="C147" s="32" t="s">
        <v>168</v>
      </c>
    </row>
    <row r="149" spans="2:6" ht="13">
      <c r="B149" s="20" t="s">
        <v>205</v>
      </c>
      <c r="C149" s="25" t="s">
        <v>204</v>
      </c>
    </row>
    <row r="150" spans="2:6">
      <c r="B150" s="22" t="s">
        <v>168</v>
      </c>
      <c r="C150" s="32" t="s">
        <v>168</v>
      </c>
    </row>
    <row r="152" spans="2:6" ht="13">
      <c r="B152" s="20" t="s">
        <v>206</v>
      </c>
      <c r="C152" s="25" t="s">
        <v>207</v>
      </c>
    </row>
    <row r="153" spans="2:6">
      <c r="B153" s="22" t="s">
        <v>168</v>
      </c>
      <c r="C153" s="32" t="s">
        <v>168</v>
      </c>
    </row>
    <row r="155" spans="2:6" ht="13">
      <c r="B155" s="26" t="s">
        <v>208</v>
      </c>
      <c r="C155" s="25" t="s">
        <v>207</v>
      </c>
    </row>
    <row r="156" spans="2:6">
      <c r="B156" s="23" t="s">
        <v>168</v>
      </c>
      <c r="C156" s="32" t="s">
        <v>168</v>
      </c>
    </row>
    <row r="158" spans="2:6" ht="13">
      <c r="B158" s="20" t="s">
        <v>209</v>
      </c>
      <c r="C158" s="25" t="s">
        <v>168</v>
      </c>
    </row>
    <row r="160" spans="2:6" ht="13">
      <c r="B160" s="20" t="s">
        <v>210</v>
      </c>
      <c r="C160" s="21">
        <v>46173</v>
      </c>
      <c r="D160" s="22"/>
      <c r="E160" s="23"/>
      <c r="F160" s="24"/>
    </row>
    <row r="161" spans="2:7" ht="13">
      <c r="B161" s="20" t="s">
        <v>196</v>
      </c>
      <c r="C161" s="25" t="s">
        <v>197</v>
      </c>
      <c r="D161" s="20" t="s">
        <v>198</v>
      </c>
      <c r="E161" s="26" t="s">
        <v>199</v>
      </c>
      <c r="F161" s="27" t="s">
        <v>200</v>
      </c>
      <c r="G161" s="14"/>
    </row>
    <row r="162" spans="2:7">
      <c r="B162" s="28" t="s">
        <v>168</v>
      </c>
      <c r="C162" s="29" t="s">
        <v>168</v>
      </c>
      <c r="D162" s="28" t="s">
        <v>168</v>
      </c>
      <c r="E162" s="30" t="s">
        <v>168</v>
      </c>
      <c r="F162" s="31" t="s">
        <v>168</v>
      </c>
    </row>
    <row r="163" spans="2:7" ht="13">
      <c r="B163" s="2" t="s">
        <v>201</v>
      </c>
    </row>
    <row r="164" spans="2:7" ht="13">
      <c r="B164" s="2"/>
    </row>
    <row r="165" spans="2:7" ht="13">
      <c r="B165" s="2" t="s">
        <v>202</v>
      </c>
    </row>
    <row r="166" spans="2:7" ht="13">
      <c r="B166" s="20" t="s">
        <v>203</v>
      </c>
      <c r="C166" s="25" t="s">
        <v>204</v>
      </c>
      <c r="D166" s="2"/>
    </row>
    <row r="167" spans="2:7">
      <c r="B167" s="22" t="s">
        <v>168</v>
      </c>
      <c r="C167" s="32" t="s">
        <v>168</v>
      </c>
    </row>
    <row r="169" spans="2:7" ht="13">
      <c r="B169" s="20" t="s">
        <v>205</v>
      </c>
      <c r="C169" s="25" t="s">
        <v>204</v>
      </c>
    </row>
    <row r="170" spans="2:7">
      <c r="B170" s="22" t="s">
        <v>168</v>
      </c>
      <c r="C170" s="32" t="s">
        <v>168</v>
      </c>
    </row>
    <row r="172" spans="2:7" ht="13">
      <c r="B172" s="20" t="s">
        <v>206</v>
      </c>
      <c r="C172" s="25" t="s">
        <v>207</v>
      </c>
    </row>
    <row r="173" spans="2:7">
      <c r="B173" s="22" t="s">
        <v>168</v>
      </c>
      <c r="C173" s="32" t="s">
        <v>168</v>
      </c>
    </row>
    <row r="175" spans="2:7" ht="13">
      <c r="B175" s="26" t="s">
        <v>208</v>
      </c>
      <c r="C175" s="25" t="s">
        <v>207</v>
      </c>
    </row>
    <row r="176" spans="2:7">
      <c r="B176" s="23" t="s">
        <v>168</v>
      </c>
      <c r="C176" s="32" t="s">
        <v>168</v>
      </c>
    </row>
    <row r="178" spans="2:80" ht="13">
      <c r="B178" s="20" t="s">
        <v>209</v>
      </c>
      <c r="C178" s="25" t="s">
        <v>168</v>
      </c>
    </row>
    <row r="181" spans="2:80" ht="13">
      <c r="B181" s="2" t="s">
        <v>211</v>
      </c>
    </row>
    <row r="183" spans="2:80" ht="13">
      <c r="B183" s="20" t="s">
        <v>196</v>
      </c>
      <c r="C183" s="25" t="s">
        <v>212</v>
      </c>
      <c r="D183" s="20" t="s">
        <v>213</v>
      </c>
      <c r="E183" s="20" t="s">
        <v>214</v>
      </c>
      <c r="F183" s="14"/>
    </row>
    <row r="184" spans="2:80">
      <c r="B184" s="22" t="s">
        <v>168</v>
      </c>
      <c r="C184" s="32" t="s">
        <v>168</v>
      </c>
      <c r="D184" s="22" t="s">
        <v>168</v>
      </c>
      <c r="E184" s="22" t="s">
        <v>168</v>
      </c>
    </row>
    <row r="187" spans="2:80" ht="13">
      <c r="B187" s="2" t="s">
        <v>215</v>
      </c>
      <c r="C187" s="12" t="s">
        <v>168</v>
      </c>
      <c r="D187" s="2"/>
      <c r="E187" s="2"/>
      <c r="F187" s="14"/>
      <c r="G187" s="14"/>
      <c r="H187" s="14"/>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c r="AT187" s="2"/>
      <c r="AU187" s="2"/>
      <c r="AV187" s="2"/>
      <c r="AW187" s="2"/>
      <c r="AX187" s="2"/>
      <c r="AY187" s="2"/>
      <c r="AZ187" s="2"/>
      <c r="BA187" s="2"/>
      <c r="BB187" s="2"/>
      <c r="BC187" s="2"/>
      <c r="BD187" s="2"/>
      <c r="BE187" s="2"/>
      <c r="BF187" s="2"/>
      <c r="BG187" s="2"/>
      <c r="BH187" s="2"/>
      <c r="BI187" s="2"/>
      <c r="BJ187" s="2"/>
      <c r="BK187" s="2"/>
      <c r="BL187" s="2"/>
      <c r="BM187" s="2"/>
      <c r="BN187" s="2"/>
      <c r="BO187" s="2"/>
      <c r="BP187" s="2"/>
      <c r="BQ187" s="2"/>
      <c r="BR187" s="2"/>
      <c r="BS187" s="2"/>
      <c r="BT187" s="2"/>
      <c r="BU187" s="2"/>
      <c r="BV187" s="2"/>
      <c r="BW187" s="2"/>
      <c r="BX187" s="2"/>
      <c r="BY187" s="2"/>
      <c r="BZ187" s="2"/>
      <c r="CA187" s="2"/>
      <c r="CB187" s="2"/>
    </row>
    <row r="189" spans="2:80" ht="13">
      <c r="B189" s="2" t="s">
        <v>216</v>
      </c>
    </row>
    <row r="191" spans="2:80" ht="13">
      <c r="B191" s="20" t="s">
        <v>217</v>
      </c>
      <c r="C191" s="25" t="s">
        <v>204</v>
      </c>
      <c r="D191" s="2"/>
    </row>
    <row r="192" spans="2:80">
      <c r="B192" s="22" t="s">
        <v>168</v>
      </c>
      <c r="C192" s="32" t="s">
        <v>168</v>
      </c>
    </row>
    <row r="195" spans="2:80" ht="13">
      <c r="B195" s="20" t="s">
        <v>218</v>
      </c>
      <c r="C195" s="25" t="s">
        <v>219</v>
      </c>
      <c r="D195" s="2"/>
    </row>
    <row r="196" spans="2:80">
      <c r="B196" s="22" t="s">
        <v>168</v>
      </c>
      <c r="C196" s="32" t="s">
        <v>168</v>
      </c>
    </row>
    <row r="199" spans="2:80" ht="13">
      <c r="B199" s="2" t="s">
        <v>220</v>
      </c>
    </row>
    <row r="202" spans="2:80" ht="13">
      <c r="B202" s="2" t="s">
        <v>221</v>
      </c>
    </row>
    <row r="204" spans="2:80" ht="13">
      <c r="B204" s="20" t="s">
        <v>196</v>
      </c>
      <c r="C204" s="25" t="s">
        <v>222</v>
      </c>
      <c r="D204" s="20" t="s">
        <v>212</v>
      </c>
      <c r="E204" s="20" t="s">
        <v>213</v>
      </c>
      <c r="F204" s="27" t="s">
        <v>214</v>
      </c>
      <c r="G204" s="14"/>
    </row>
    <row r="205" spans="2:80">
      <c r="B205" s="22" t="s">
        <v>168</v>
      </c>
      <c r="C205" s="32" t="s">
        <v>168</v>
      </c>
      <c r="D205" s="22" t="s">
        <v>168</v>
      </c>
      <c r="E205" s="22" t="s">
        <v>168</v>
      </c>
      <c r="F205" s="33" t="s">
        <v>168</v>
      </c>
    </row>
    <row r="208" spans="2:80" ht="13">
      <c r="B208" s="2" t="s">
        <v>215</v>
      </c>
      <c r="C208" s="12" t="s">
        <v>168</v>
      </c>
      <c r="D208" s="2"/>
      <c r="E208" s="2"/>
      <c r="F208" s="14"/>
      <c r="G208" s="14"/>
      <c r="H208" s="14"/>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row>
    <row r="210" spans="2:7" ht="13">
      <c r="B210" s="2" t="s">
        <v>216</v>
      </c>
    </row>
    <row r="212" spans="2:7" ht="13">
      <c r="B212" s="20" t="s">
        <v>217</v>
      </c>
      <c r="C212" s="25" t="s">
        <v>204</v>
      </c>
      <c r="D212" s="2"/>
    </row>
    <row r="213" spans="2:7">
      <c r="B213" s="22" t="s">
        <v>168</v>
      </c>
      <c r="C213" s="32" t="s">
        <v>168</v>
      </c>
    </row>
    <row r="216" spans="2:7" ht="13">
      <c r="B216" s="20" t="s">
        <v>218</v>
      </c>
      <c r="C216" s="25" t="s">
        <v>219</v>
      </c>
      <c r="D216" s="2"/>
    </row>
    <row r="217" spans="2:7">
      <c r="B217" s="22" t="s">
        <v>168</v>
      </c>
      <c r="C217" s="32" t="s">
        <v>168</v>
      </c>
    </row>
    <row r="220" spans="2:7" ht="13">
      <c r="B220" s="2" t="s">
        <v>220</v>
      </c>
    </row>
    <row r="223" spans="2:7" ht="13">
      <c r="B223" s="2" t="s">
        <v>223</v>
      </c>
    </row>
    <row r="224" spans="2:7" ht="13">
      <c r="B224" s="20" t="s">
        <v>196</v>
      </c>
      <c r="C224" s="25" t="s">
        <v>224</v>
      </c>
      <c r="D224" s="20" t="s">
        <v>225</v>
      </c>
      <c r="E224" s="20" t="s">
        <v>226</v>
      </c>
      <c r="F224" s="27" t="s">
        <v>227</v>
      </c>
      <c r="G224" s="14"/>
    </row>
    <row r="225" spans="2:6">
      <c r="B225" s="22" t="s">
        <v>168</v>
      </c>
      <c r="C225" s="32" t="s">
        <v>168</v>
      </c>
      <c r="D225" s="22" t="s">
        <v>168</v>
      </c>
      <c r="E225" s="22" t="s">
        <v>168</v>
      </c>
      <c r="F225" s="33" t="s">
        <v>168</v>
      </c>
    </row>
    <row r="226" spans="2:6">
      <c r="B226" s="1" t="s">
        <v>2576</v>
      </c>
    </row>
  </sheetData>
  <mergeCells count="4">
    <mergeCell ref="B1:E1"/>
    <mergeCell ref="C3:C7"/>
    <mergeCell ref="D3:D7"/>
    <mergeCell ref="B122:F122"/>
  </mergeCells>
  <hyperlinks>
    <hyperlink ref="A1" location="Index!A1" display="Index" xr:uid="{60074EF0-9AD2-4550-9BB5-9E428309C75D}"/>
  </hyperlink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B062B-8122-4629-81BD-A7BE5518F853}">
  <sheetPr codeName="Sheet94"/>
  <dimension ref="A1:CB195"/>
  <sheetViews>
    <sheetView workbookViewId="0"/>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51</v>
      </c>
      <c r="C1" s="276"/>
      <c r="D1" s="276"/>
      <c r="E1" s="276"/>
    </row>
    <row r="3" spans="1:9" ht="14.5">
      <c r="B3" s="5" t="s">
        <v>1529</v>
      </c>
      <c r="C3" s="277"/>
      <c r="D3" s="278"/>
      <c r="E3" s="6"/>
    </row>
    <row r="4" spans="1:9" ht="14.5">
      <c r="B4" s="7" t="s">
        <v>1530</v>
      </c>
      <c r="C4" s="277"/>
      <c r="D4" s="278"/>
      <c r="E4" s="6"/>
    </row>
    <row r="5" spans="1:9" ht="14.5">
      <c r="B5" s="7" t="s">
        <v>140</v>
      </c>
      <c r="C5" s="277"/>
      <c r="D5" s="278"/>
      <c r="E5" s="6"/>
    </row>
    <row r="6" spans="1:9" ht="14.5">
      <c r="B6" s="7" t="s">
        <v>141</v>
      </c>
      <c r="C6" s="277"/>
      <c r="D6" s="278"/>
      <c r="E6" s="6"/>
    </row>
    <row r="7" spans="1:9" ht="14.5">
      <c r="B7" s="7" t="s">
        <v>1531</v>
      </c>
      <c r="C7" s="277"/>
      <c r="D7" s="278"/>
      <c r="E7" s="6"/>
    </row>
    <row r="8" spans="1:9" ht="29">
      <c r="B8" s="7" t="s">
        <v>143</v>
      </c>
      <c r="C8" s="8" t="s">
        <v>144</v>
      </c>
      <c r="D8" s="8" t="s">
        <v>145</v>
      </c>
      <c r="E8" s="6"/>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3031</v>
      </c>
      <c r="C15" s="11" t="s">
        <v>151</v>
      </c>
      <c r="D15" s="1" t="s">
        <v>470</v>
      </c>
      <c r="E15" s="1" t="s">
        <v>471</v>
      </c>
      <c r="F15" s="4">
        <v>14461819</v>
      </c>
      <c r="G15" s="4">
        <v>167887.26</v>
      </c>
      <c r="H15" s="4">
        <v>17.38</v>
      </c>
    </row>
    <row r="16" spans="1:9">
      <c r="B16" s="1" t="s">
        <v>2799</v>
      </c>
      <c r="C16" s="11" t="s">
        <v>151</v>
      </c>
      <c r="D16" s="1" t="s">
        <v>470</v>
      </c>
      <c r="E16" s="1" t="s">
        <v>481</v>
      </c>
      <c r="F16" s="4">
        <v>4914144</v>
      </c>
      <c r="G16" s="4">
        <v>111005.6</v>
      </c>
      <c r="H16" s="4">
        <v>11.49</v>
      </c>
    </row>
    <row r="17" spans="2:8">
      <c r="B17" s="1" t="s">
        <v>3326</v>
      </c>
      <c r="C17" s="11" t="s">
        <v>151</v>
      </c>
      <c r="D17" s="1" t="s">
        <v>470</v>
      </c>
      <c r="E17" s="1" t="s">
        <v>1106</v>
      </c>
      <c r="F17" s="4">
        <v>6110933</v>
      </c>
      <c r="G17" s="4">
        <v>90680.13</v>
      </c>
      <c r="H17" s="4">
        <v>9.39</v>
      </c>
    </row>
    <row r="18" spans="2:8">
      <c r="B18" s="1" t="s">
        <v>2828</v>
      </c>
      <c r="C18" s="11" t="s">
        <v>151</v>
      </c>
      <c r="D18" s="1" t="s">
        <v>456</v>
      </c>
      <c r="E18" s="1" t="s">
        <v>457</v>
      </c>
      <c r="F18" s="4">
        <v>20395000</v>
      </c>
      <c r="G18" s="4">
        <v>51105.79</v>
      </c>
      <c r="H18" s="4">
        <v>5.29</v>
      </c>
    </row>
    <row r="19" spans="2:8">
      <c r="B19" s="1" t="s">
        <v>3128</v>
      </c>
      <c r="C19" s="11" t="s">
        <v>151</v>
      </c>
      <c r="D19" s="1" t="s">
        <v>435</v>
      </c>
      <c r="E19" s="1" t="s">
        <v>733</v>
      </c>
      <c r="F19" s="4">
        <v>2569200</v>
      </c>
      <c r="G19" s="4">
        <v>46990.67</v>
      </c>
      <c r="H19" s="4">
        <v>4.8600000000000003</v>
      </c>
    </row>
    <row r="20" spans="2:8">
      <c r="B20" s="1" t="s">
        <v>3327</v>
      </c>
      <c r="C20" s="11" t="s">
        <v>151</v>
      </c>
      <c r="D20" s="1" t="s">
        <v>470</v>
      </c>
      <c r="E20" s="1" t="s">
        <v>1107</v>
      </c>
      <c r="F20" s="4">
        <v>18859040</v>
      </c>
      <c r="G20" s="4">
        <v>38519.589999999997</v>
      </c>
      <c r="H20" s="4">
        <v>3.99</v>
      </c>
    </row>
    <row r="21" spans="2:8">
      <c r="B21" s="1" t="s">
        <v>2807</v>
      </c>
      <c r="C21" s="11" t="s">
        <v>151</v>
      </c>
      <c r="D21" s="1" t="s">
        <v>470</v>
      </c>
      <c r="E21" s="1" t="s">
        <v>628</v>
      </c>
      <c r="F21" s="4">
        <v>3098559</v>
      </c>
      <c r="G21" s="4">
        <v>36680.74</v>
      </c>
      <c r="H21" s="4">
        <v>3.8</v>
      </c>
    </row>
    <row r="22" spans="2:8">
      <c r="B22" s="1" t="s">
        <v>3042</v>
      </c>
      <c r="C22" s="11" t="s">
        <v>151</v>
      </c>
      <c r="D22" s="1" t="s">
        <v>491</v>
      </c>
      <c r="E22" s="1" t="s">
        <v>492</v>
      </c>
      <c r="F22" s="4">
        <v>1919524</v>
      </c>
      <c r="G22" s="4">
        <v>32679.9</v>
      </c>
      <c r="H22" s="4">
        <v>3.38</v>
      </c>
    </row>
    <row r="23" spans="2:8">
      <c r="B23" s="1" t="s">
        <v>3259</v>
      </c>
      <c r="C23" s="11" t="s">
        <v>151</v>
      </c>
      <c r="D23" s="1" t="s">
        <v>470</v>
      </c>
      <c r="E23" s="1" t="s">
        <v>978</v>
      </c>
      <c r="F23" s="4">
        <v>596031</v>
      </c>
      <c r="G23" s="4">
        <v>30959.64</v>
      </c>
      <c r="H23" s="4">
        <v>3.2</v>
      </c>
    </row>
    <row r="24" spans="2:8">
      <c r="B24" s="1" t="s">
        <v>3363</v>
      </c>
      <c r="C24" s="11" t="s">
        <v>151</v>
      </c>
      <c r="D24" s="1" t="s">
        <v>544</v>
      </c>
      <c r="E24" s="1" t="s">
        <v>1220</v>
      </c>
      <c r="F24" s="4">
        <v>7540028</v>
      </c>
      <c r="G24" s="4">
        <v>19809.919999999998</v>
      </c>
      <c r="H24" s="4">
        <v>2.0499999999999998</v>
      </c>
    </row>
    <row r="25" spans="2:8">
      <c r="B25" s="1" t="s">
        <v>3334</v>
      </c>
      <c r="C25" s="11" t="s">
        <v>151</v>
      </c>
      <c r="D25" s="1" t="s">
        <v>590</v>
      </c>
      <c r="E25" s="1" t="s">
        <v>1120</v>
      </c>
      <c r="F25" s="4">
        <v>1855043</v>
      </c>
      <c r="G25" s="4">
        <v>16848.43</v>
      </c>
      <c r="H25" s="4">
        <v>1.74</v>
      </c>
    </row>
    <row r="26" spans="2:8">
      <c r="B26" s="1" t="s">
        <v>2817</v>
      </c>
      <c r="C26" s="11" t="s">
        <v>151</v>
      </c>
      <c r="D26" s="1" t="s">
        <v>458</v>
      </c>
      <c r="E26" s="1" t="s">
        <v>459</v>
      </c>
      <c r="F26" s="4">
        <v>129651</v>
      </c>
      <c r="G26" s="4">
        <v>14940.98</v>
      </c>
      <c r="H26" s="4">
        <v>1.55</v>
      </c>
    </row>
    <row r="27" spans="2:8">
      <c r="B27" s="1" t="s">
        <v>3339</v>
      </c>
      <c r="C27" s="11" t="s">
        <v>151</v>
      </c>
      <c r="D27" s="1" t="s">
        <v>470</v>
      </c>
      <c r="E27" s="1" t="s">
        <v>1126</v>
      </c>
      <c r="F27" s="4">
        <v>5225514</v>
      </c>
      <c r="G27" s="4">
        <v>13852.84</v>
      </c>
      <c r="H27" s="4">
        <v>1.43</v>
      </c>
    </row>
    <row r="28" spans="2:8">
      <c r="B28" s="1" t="s">
        <v>3272</v>
      </c>
      <c r="C28" s="11" t="s">
        <v>151</v>
      </c>
      <c r="D28" s="1" t="s">
        <v>456</v>
      </c>
      <c r="E28" s="1" t="s">
        <v>1003</v>
      </c>
      <c r="F28" s="4">
        <v>4994082</v>
      </c>
      <c r="G28" s="4">
        <v>12879.74</v>
      </c>
      <c r="H28" s="4">
        <v>1.33</v>
      </c>
    </row>
    <row r="29" spans="2:8">
      <c r="B29" s="1" t="s">
        <v>3279</v>
      </c>
      <c r="C29" s="11" t="s">
        <v>151</v>
      </c>
      <c r="D29" s="1" t="s">
        <v>435</v>
      </c>
      <c r="E29" s="1" t="s">
        <v>1014</v>
      </c>
      <c r="F29" s="4">
        <v>601700</v>
      </c>
      <c r="G29" s="4">
        <v>11823.41</v>
      </c>
      <c r="H29" s="4">
        <v>1.22</v>
      </c>
    </row>
    <row r="30" spans="2:8">
      <c r="B30" s="1" t="s">
        <v>3274</v>
      </c>
      <c r="C30" s="11" t="s">
        <v>151</v>
      </c>
      <c r="D30" s="1" t="s">
        <v>470</v>
      </c>
      <c r="E30" s="1" t="s">
        <v>1007</v>
      </c>
      <c r="F30" s="4">
        <v>504730</v>
      </c>
      <c r="G30" s="4">
        <v>11464.44</v>
      </c>
      <c r="H30" s="4">
        <v>1.19</v>
      </c>
    </row>
    <row r="31" spans="2:8">
      <c r="B31" s="1" t="s">
        <v>3043</v>
      </c>
      <c r="C31" s="11" t="s">
        <v>151</v>
      </c>
      <c r="D31" s="1" t="s">
        <v>444</v>
      </c>
      <c r="E31" s="1" t="s">
        <v>493</v>
      </c>
      <c r="F31" s="4">
        <v>649865</v>
      </c>
      <c r="G31" s="4">
        <v>9834.41</v>
      </c>
      <c r="H31" s="4">
        <v>1.02</v>
      </c>
    </row>
    <row r="32" spans="2:8">
      <c r="B32" s="1" t="s">
        <v>3037</v>
      </c>
      <c r="C32" s="11" t="s">
        <v>151</v>
      </c>
      <c r="D32" s="1" t="s">
        <v>456</v>
      </c>
      <c r="E32" s="1" t="s">
        <v>482</v>
      </c>
      <c r="F32" s="4">
        <v>560070</v>
      </c>
      <c r="G32" s="4">
        <v>9718.33</v>
      </c>
      <c r="H32" s="4">
        <v>1.01</v>
      </c>
    </row>
    <row r="33" spans="2:8">
      <c r="B33" s="1" t="s">
        <v>3338</v>
      </c>
      <c r="C33" s="11" t="s">
        <v>151</v>
      </c>
      <c r="D33" s="1" t="s">
        <v>470</v>
      </c>
      <c r="E33" s="1" t="s">
        <v>1125</v>
      </c>
      <c r="F33" s="4">
        <v>2996475</v>
      </c>
      <c r="G33" s="4">
        <v>9569.24</v>
      </c>
      <c r="H33" s="4">
        <v>0.99</v>
      </c>
    </row>
    <row r="34" spans="2:8">
      <c r="B34" s="1" t="s">
        <v>3374</v>
      </c>
      <c r="C34" s="11" t="s">
        <v>151</v>
      </c>
      <c r="D34" s="1" t="s">
        <v>470</v>
      </c>
      <c r="E34" s="1" t="s">
        <v>1231</v>
      </c>
      <c r="F34" s="4">
        <v>580894</v>
      </c>
      <c r="G34" s="4">
        <v>9451.15</v>
      </c>
      <c r="H34" s="4">
        <v>0.98</v>
      </c>
    </row>
    <row r="35" spans="2:8">
      <c r="B35" s="1" t="s">
        <v>3216</v>
      </c>
      <c r="C35" s="11" t="s">
        <v>151</v>
      </c>
      <c r="D35" s="1" t="s">
        <v>497</v>
      </c>
      <c r="E35" s="1" t="s">
        <v>860</v>
      </c>
      <c r="F35" s="4">
        <v>160443</v>
      </c>
      <c r="G35" s="4">
        <v>9435.65</v>
      </c>
      <c r="H35" s="4">
        <v>0.98</v>
      </c>
    </row>
    <row r="36" spans="2:8">
      <c r="B36" s="1" t="s">
        <v>3324</v>
      </c>
      <c r="C36" s="11" t="s">
        <v>151</v>
      </c>
      <c r="D36" s="1" t="s">
        <v>537</v>
      </c>
      <c r="E36" s="1" t="s">
        <v>1089</v>
      </c>
      <c r="F36" s="4">
        <v>714022</v>
      </c>
      <c r="G36" s="4">
        <v>8778.19</v>
      </c>
      <c r="H36" s="4">
        <v>0.91</v>
      </c>
    </row>
    <row r="37" spans="2:8">
      <c r="B37" s="1" t="s">
        <v>1118</v>
      </c>
      <c r="C37" s="11" t="s">
        <v>151</v>
      </c>
      <c r="D37" s="1" t="s">
        <v>590</v>
      </c>
      <c r="E37" s="1" t="s">
        <v>1119</v>
      </c>
      <c r="F37" s="4">
        <v>183803</v>
      </c>
      <c r="G37" s="4">
        <v>8584.89</v>
      </c>
      <c r="H37" s="4">
        <v>0.89</v>
      </c>
    </row>
    <row r="38" spans="2:8">
      <c r="B38" s="1" t="s">
        <v>3243</v>
      </c>
      <c r="C38" s="11" t="s">
        <v>151</v>
      </c>
      <c r="D38" s="1" t="s">
        <v>470</v>
      </c>
      <c r="E38" s="1" t="s">
        <v>931</v>
      </c>
      <c r="F38" s="4">
        <v>210830</v>
      </c>
      <c r="G38" s="4">
        <v>8563.07</v>
      </c>
      <c r="H38" s="4">
        <v>0.89</v>
      </c>
    </row>
    <row r="39" spans="2:8">
      <c r="B39" s="1" t="s">
        <v>3232</v>
      </c>
      <c r="C39" s="11" t="s">
        <v>151</v>
      </c>
      <c r="D39" s="1" t="s">
        <v>461</v>
      </c>
      <c r="E39" s="1" t="s">
        <v>917</v>
      </c>
      <c r="F39" s="4">
        <v>875000</v>
      </c>
      <c r="G39" s="4">
        <v>8027.69</v>
      </c>
      <c r="H39" s="4">
        <v>0.83</v>
      </c>
    </row>
    <row r="40" spans="2:8">
      <c r="B40" s="1" t="s">
        <v>3140</v>
      </c>
      <c r="C40" s="11" t="s">
        <v>151</v>
      </c>
      <c r="D40" s="1" t="s">
        <v>576</v>
      </c>
      <c r="E40" s="1" t="s">
        <v>748</v>
      </c>
      <c r="F40" s="4">
        <v>1666635</v>
      </c>
      <c r="G40" s="4">
        <v>7539.02</v>
      </c>
      <c r="H40" s="4">
        <v>0.78</v>
      </c>
    </row>
    <row r="41" spans="2:8">
      <c r="B41" s="1" t="s">
        <v>2791</v>
      </c>
      <c r="C41" s="11" t="s">
        <v>151</v>
      </c>
      <c r="D41" s="1" t="s">
        <v>470</v>
      </c>
      <c r="E41" s="1" t="s">
        <v>642</v>
      </c>
      <c r="F41" s="4">
        <v>1511710</v>
      </c>
      <c r="G41" s="4">
        <v>7470.11</v>
      </c>
      <c r="H41" s="4">
        <v>0.77</v>
      </c>
    </row>
    <row r="42" spans="2:8">
      <c r="B42" s="1" t="s">
        <v>3439</v>
      </c>
      <c r="C42" s="11" t="s">
        <v>151</v>
      </c>
      <c r="D42" s="1" t="s">
        <v>470</v>
      </c>
      <c r="E42" s="1" t="s">
        <v>1532</v>
      </c>
      <c r="F42" s="4">
        <v>992598</v>
      </c>
      <c r="G42" s="4">
        <v>7409.25</v>
      </c>
      <c r="H42" s="4">
        <v>0.77</v>
      </c>
    </row>
    <row r="43" spans="2:8">
      <c r="B43" s="1" t="s">
        <v>3159</v>
      </c>
      <c r="C43" s="11" t="s">
        <v>151</v>
      </c>
      <c r="D43" s="1" t="s">
        <v>466</v>
      </c>
      <c r="E43" s="1" t="s">
        <v>767</v>
      </c>
      <c r="F43" s="4">
        <v>44723</v>
      </c>
      <c r="G43" s="4">
        <v>6562.65</v>
      </c>
      <c r="H43" s="4">
        <v>0.68</v>
      </c>
    </row>
    <row r="44" spans="2:8">
      <c r="B44" s="1" t="s">
        <v>3260</v>
      </c>
      <c r="C44" s="11" t="s">
        <v>151</v>
      </c>
      <c r="D44" s="1" t="s">
        <v>470</v>
      </c>
      <c r="E44" s="1" t="s">
        <v>979</v>
      </c>
      <c r="F44" s="4">
        <v>450000</v>
      </c>
      <c r="G44" s="4">
        <v>6398.1</v>
      </c>
      <c r="H44" s="4">
        <v>0.66</v>
      </c>
    </row>
    <row r="45" spans="2:8">
      <c r="B45" s="1" t="s">
        <v>3285</v>
      </c>
      <c r="C45" s="11" t="s">
        <v>151</v>
      </c>
      <c r="D45" s="1" t="s">
        <v>461</v>
      </c>
      <c r="E45" s="1" t="s">
        <v>1020</v>
      </c>
      <c r="F45" s="4">
        <v>125607</v>
      </c>
      <c r="G45" s="4">
        <v>6258.62</v>
      </c>
      <c r="H45" s="4">
        <v>0.65</v>
      </c>
    </row>
    <row r="46" spans="2:8">
      <c r="B46" s="1" t="s">
        <v>3421</v>
      </c>
      <c r="C46" s="11" t="s">
        <v>151</v>
      </c>
      <c r="D46" s="1" t="s">
        <v>544</v>
      </c>
      <c r="E46" s="1" t="s">
        <v>1416</v>
      </c>
      <c r="F46" s="4">
        <v>414735</v>
      </c>
      <c r="G46" s="4">
        <v>6253.37</v>
      </c>
      <c r="H46" s="4">
        <v>0.65</v>
      </c>
    </row>
    <row r="47" spans="2:8">
      <c r="B47" s="1" t="s">
        <v>3330</v>
      </c>
      <c r="C47" s="11" t="s">
        <v>151</v>
      </c>
      <c r="D47" s="1" t="s">
        <v>590</v>
      </c>
      <c r="E47" s="1" t="s">
        <v>1112</v>
      </c>
      <c r="F47" s="4">
        <v>409286</v>
      </c>
      <c r="G47" s="4">
        <v>5987.85</v>
      </c>
      <c r="H47" s="4">
        <v>0.62</v>
      </c>
    </row>
    <row r="48" spans="2:8">
      <c r="B48" s="1" t="s">
        <v>2806</v>
      </c>
      <c r="C48" s="11" t="s">
        <v>151</v>
      </c>
      <c r="D48" s="1" t="s">
        <v>440</v>
      </c>
      <c r="E48" s="1" t="s">
        <v>632</v>
      </c>
      <c r="F48" s="4">
        <v>2900100</v>
      </c>
      <c r="G48" s="4">
        <v>5361.99</v>
      </c>
      <c r="H48" s="4">
        <v>0.56000000000000005</v>
      </c>
    </row>
    <row r="49" spans="2:8">
      <c r="B49" s="1" t="s">
        <v>3317</v>
      </c>
      <c r="C49" s="11" t="s">
        <v>151</v>
      </c>
      <c r="D49" s="1" t="s">
        <v>470</v>
      </c>
      <c r="E49" s="1" t="s">
        <v>1071</v>
      </c>
      <c r="F49" s="4">
        <v>1015088</v>
      </c>
      <c r="G49" s="4">
        <v>5156.6499999999996</v>
      </c>
      <c r="H49" s="4">
        <v>0.53</v>
      </c>
    </row>
    <row r="50" spans="2:8">
      <c r="B50" s="1" t="s">
        <v>1250</v>
      </c>
      <c r="C50" s="11" t="s">
        <v>151</v>
      </c>
      <c r="D50" s="1" t="s">
        <v>537</v>
      </c>
      <c r="E50" s="1" t="s">
        <v>1251</v>
      </c>
      <c r="F50" s="4">
        <v>2888172</v>
      </c>
      <c r="G50" s="4">
        <v>4862.53</v>
      </c>
      <c r="H50" s="4">
        <v>0.5</v>
      </c>
    </row>
    <row r="51" spans="2:8">
      <c r="B51" s="1" t="s">
        <v>3220</v>
      </c>
      <c r="C51" s="11" t="s">
        <v>151</v>
      </c>
      <c r="D51" s="1" t="s">
        <v>491</v>
      </c>
      <c r="E51" s="1" t="s">
        <v>877</v>
      </c>
      <c r="F51" s="4">
        <v>408836</v>
      </c>
      <c r="G51" s="4">
        <v>4574.0600000000004</v>
      </c>
      <c r="H51" s="4">
        <v>0.47</v>
      </c>
    </row>
    <row r="52" spans="2:8">
      <c r="B52" s="1" t="s">
        <v>3440</v>
      </c>
      <c r="C52" s="11" t="s">
        <v>151</v>
      </c>
      <c r="D52" s="1" t="s">
        <v>590</v>
      </c>
      <c r="E52" s="1" t="s">
        <v>1533</v>
      </c>
      <c r="F52" s="4">
        <v>1108025</v>
      </c>
      <c r="G52" s="4">
        <v>4418.8</v>
      </c>
      <c r="H52" s="4">
        <v>0.46</v>
      </c>
    </row>
    <row r="53" spans="2:8">
      <c r="B53" s="1" t="s">
        <v>3342</v>
      </c>
      <c r="C53" s="11" t="s">
        <v>151</v>
      </c>
      <c r="D53" s="1" t="s">
        <v>491</v>
      </c>
      <c r="E53" s="1" t="s">
        <v>1129</v>
      </c>
      <c r="F53" s="4">
        <v>2598412</v>
      </c>
      <c r="G53" s="4">
        <v>3754.97</v>
      </c>
      <c r="H53" s="4">
        <v>0.39</v>
      </c>
    </row>
    <row r="54" spans="2:8">
      <c r="B54" s="1" t="s">
        <v>3312</v>
      </c>
      <c r="C54" s="11" t="s">
        <v>151</v>
      </c>
      <c r="D54" s="1" t="s">
        <v>590</v>
      </c>
      <c r="E54" s="1" t="s">
        <v>1061</v>
      </c>
      <c r="F54" s="4">
        <v>105154</v>
      </c>
      <c r="G54" s="4">
        <v>3609.31</v>
      </c>
      <c r="H54" s="4">
        <v>0.37</v>
      </c>
    </row>
    <row r="55" spans="2:8">
      <c r="B55" s="1" t="s">
        <v>3133</v>
      </c>
      <c r="C55" s="11" t="s">
        <v>151</v>
      </c>
      <c r="D55" s="1" t="s">
        <v>461</v>
      </c>
      <c r="E55" s="1" t="s">
        <v>738</v>
      </c>
      <c r="F55" s="4">
        <v>8275</v>
      </c>
      <c r="G55" s="4">
        <v>3181.32</v>
      </c>
      <c r="H55" s="4">
        <v>0.33</v>
      </c>
    </row>
    <row r="56" spans="2:8">
      <c r="B56" s="1" t="s">
        <v>3068</v>
      </c>
      <c r="C56" s="11" t="s">
        <v>151</v>
      </c>
      <c r="D56" s="1" t="s">
        <v>544</v>
      </c>
      <c r="E56" s="1" t="s">
        <v>556</v>
      </c>
      <c r="F56" s="4">
        <v>1383040</v>
      </c>
      <c r="G56" s="4">
        <v>3102.57</v>
      </c>
      <c r="H56" s="4">
        <v>0.32</v>
      </c>
    </row>
    <row r="57" spans="2:8">
      <c r="B57" s="1" t="s">
        <v>3344</v>
      </c>
      <c r="C57" s="11" t="s">
        <v>151</v>
      </c>
      <c r="D57" s="1" t="s">
        <v>470</v>
      </c>
      <c r="E57" s="1" t="s">
        <v>1131</v>
      </c>
      <c r="F57" s="4">
        <v>641917</v>
      </c>
      <c r="G57" s="4">
        <v>2841.77</v>
      </c>
      <c r="H57" s="4">
        <v>0.28999999999999998</v>
      </c>
    </row>
    <row r="58" spans="2:8">
      <c r="B58" s="1" t="s">
        <v>2805</v>
      </c>
      <c r="C58" s="11" t="s">
        <v>151</v>
      </c>
      <c r="D58" s="1" t="s">
        <v>461</v>
      </c>
      <c r="E58" s="1" t="s">
        <v>630</v>
      </c>
      <c r="F58" s="4">
        <v>52762</v>
      </c>
      <c r="G58" s="4">
        <v>2716.5</v>
      </c>
      <c r="H58" s="4">
        <v>0.28000000000000003</v>
      </c>
    </row>
    <row r="59" spans="2:8">
      <c r="B59" s="1" t="s">
        <v>3299</v>
      </c>
      <c r="C59" s="11" t="s">
        <v>151</v>
      </c>
      <c r="D59" s="1" t="s">
        <v>470</v>
      </c>
      <c r="E59" s="1" t="s">
        <v>1042</v>
      </c>
      <c r="F59" s="4">
        <v>331400</v>
      </c>
      <c r="G59" s="4">
        <v>2558.2399999999998</v>
      </c>
      <c r="H59" s="4">
        <v>0.26</v>
      </c>
    </row>
    <row r="60" spans="2:8">
      <c r="B60" s="1" t="s">
        <v>3242</v>
      </c>
      <c r="C60" s="11" t="s">
        <v>151</v>
      </c>
      <c r="D60" s="1" t="s">
        <v>461</v>
      </c>
      <c r="E60" s="1" t="s">
        <v>930</v>
      </c>
      <c r="F60" s="4">
        <v>35000</v>
      </c>
      <c r="G60" s="4">
        <v>2538.5500000000002</v>
      </c>
      <c r="H60" s="4">
        <v>0.26</v>
      </c>
    </row>
    <row r="61" spans="2:8">
      <c r="B61" s="1" t="s">
        <v>3331</v>
      </c>
      <c r="C61" s="11" t="s">
        <v>151</v>
      </c>
      <c r="D61" s="1" t="s">
        <v>456</v>
      </c>
      <c r="E61" s="1" t="s">
        <v>1113</v>
      </c>
      <c r="F61" s="4">
        <v>675675</v>
      </c>
      <c r="G61" s="4">
        <v>1238.51</v>
      </c>
      <c r="H61" s="4">
        <v>0.13</v>
      </c>
    </row>
    <row r="62" spans="2:8">
      <c r="B62" s="1" t="s">
        <v>1534</v>
      </c>
      <c r="C62" s="11" t="s">
        <v>151</v>
      </c>
      <c r="D62" s="1" t="s">
        <v>537</v>
      </c>
      <c r="E62" s="1" t="s">
        <v>1535</v>
      </c>
      <c r="F62" s="4">
        <v>1221500</v>
      </c>
      <c r="G62" s="4">
        <v>1225.1600000000001</v>
      </c>
      <c r="H62" s="4">
        <v>0.13</v>
      </c>
    </row>
    <row r="63" spans="2:8">
      <c r="B63" s="1" t="s">
        <v>3015</v>
      </c>
      <c r="C63" s="11" t="s">
        <v>151</v>
      </c>
      <c r="D63" s="1" t="s">
        <v>461</v>
      </c>
      <c r="E63" s="1" t="s">
        <v>935</v>
      </c>
      <c r="F63" s="4">
        <v>30000</v>
      </c>
      <c r="G63" s="4">
        <v>1161.6300000000001</v>
      </c>
      <c r="H63" s="4">
        <v>0.12</v>
      </c>
    </row>
    <row r="64" spans="2:8">
      <c r="B64" s="1" t="s">
        <v>3017</v>
      </c>
      <c r="C64" s="11" t="s">
        <v>151</v>
      </c>
      <c r="D64" s="1" t="s">
        <v>1115</v>
      </c>
      <c r="E64" s="1" t="s">
        <v>1116</v>
      </c>
      <c r="F64" s="4">
        <v>996587</v>
      </c>
      <c r="G64" s="4">
        <v>1063.56</v>
      </c>
      <c r="H64" s="4">
        <v>0.11</v>
      </c>
    </row>
    <row r="65" spans="2:8" ht="13">
      <c r="B65" s="2" t="s">
        <v>3441</v>
      </c>
      <c r="C65" s="11" t="s">
        <v>151</v>
      </c>
      <c r="D65" s="1" t="s">
        <v>470</v>
      </c>
      <c r="E65" s="1" t="s">
        <v>471</v>
      </c>
      <c r="F65" s="4">
        <v>-413600</v>
      </c>
      <c r="G65" s="4">
        <v>-4843.26</v>
      </c>
      <c r="H65" s="4">
        <v>-0.5</v>
      </c>
    </row>
    <row r="66" spans="2:8">
      <c r="B66" s="1" t="s">
        <v>3442</v>
      </c>
      <c r="C66" s="11" t="s">
        <v>151</v>
      </c>
      <c r="D66" s="1" t="s">
        <v>470</v>
      </c>
      <c r="E66" s="1" t="s">
        <v>481</v>
      </c>
      <c r="F66" s="4">
        <v>-618975</v>
      </c>
      <c r="G66" s="4">
        <v>-14119.44</v>
      </c>
      <c r="H66" s="4">
        <v>-1.46</v>
      </c>
    </row>
    <row r="67" spans="2:8" ht="13">
      <c r="B67" s="2" t="s">
        <v>161</v>
      </c>
      <c r="C67" s="12"/>
      <c r="D67" s="2"/>
      <c r="E67" s="2"/>
      <c r="F67" s="14"/>
      <c r="G67" s="14">
        <f>SUM(G12:G64)</f>
        <v>897336.79</v>
      </c>
      <c r="H67" s="14">
        <f>SUM(H12:H64)</f>
        <v>92.88000000000001</v>
      </c>
    </row>
    <row r="68" spans="2:8" ht="13">
      <c r="B68" s="2" t="s">
        <v>599</v>
      </c>
      <c r="C68" s="12"/>
      <c r="D68" s="2"/>
      <c r="E68" s="2"/>
      <c r="F68" s="14"/>
      <c r="G68" s="14">
        <v>15800</v>
      </c>
      <c r="H68" s="14">
        <v>1.64</v>
      </c>
    </row>
    <row r="69" spans="2:8" ht="13">
      <c r="B69" s="2" t="s">
        <v>600</v>
      </c>
      <c r="C69" s="12"/>
      <c r="D69" s="2"/>
      <c r="E69" s="2"/>
      <c r="F69" s="14"/>
      <c r="G69" s="14">
        <v>7361.67</v>
      </c>
      <c r="H69" s="14">
        <v>0.76</v>
      </c>
    </row>
    <row r="70" spans="2:8" ht="13">
      <c r="B70" s="2" t="s">
        <v>154</v>
      </c>
      <c r="C70" s="12"/>
      <c r="D70" s="2"/>
      <c r="E70" s="2"/>
      <c r="F70" s="14"/>
      <c r="G70" s="14">
        <f>G69+G68+G67</f>
        <v>920498.46000000008</v>
      </c>
      <c r="H70" s="14">
        <f>H69+H68+H67</f>
        <v>95.280000000000015</v>
      </c>
    </row>
    <row r="71" spans="2:8" ht="13">
      <c r="B71" s="2" t="s">
        <v>155</v>
      </c>
      <c r="C71" s="12"/>
      <c r="D71" s="2"/>
      <c r="E71" s="2"/>
      <c r="F71" s="14"/>
      <c r="G71" s="14">
        <v>45502.992937499934</v>
      </c>
      <c r="H71" s="14">
        <v>4.7199999999999989</v>
      </c>
    </row>
    <row r="72" spans="2:8" ht="13">
      <c r="B72" s="2" t="s">
        <v>162</v>
      </c>
      <c r="C72" s="12"/>
      <c r="D72" s="2"/>
      <c r="E72" s="2"/>
      <c r="F72" s="14"/>
      <c r="G72" s="14">
        <v>966001.45293749997</v>
      </c>
      <c r="H72" s="14">
        <v>100</v>
      </c>
    </row>
    <row r="73" spans="2:8">
      <c r="B73" s="1" t="s">
        <v>163</v>
      </c>
    </row>
    <row r="74" spans="2:8" ht="13">
      <c r="B74" s="2" t="s">
        <v>164</v>
      </c>
    </row>
    <row r="75" spans="2:8" ht="13">
      <c r="B75" s="2" t="s">
        <v>165</v>
      </c>
      <c r="C75" s="11" t="s">
        <v>166</v>
      </c>
    </row>
    <row r="76" spans="2:8" ht="13">
      <c r="B76" s="2" t="s">
        <v>169</v>
      </c>
      <c r="C76" s="11" t="s">
        <v>168</v>
      </c>
    </row>
    <row r="77" spans="2:8" ht="13">
      <c r="B77" s="2" t="s">
        <v>170</v>
      </c>
      <c r="C77" s="11" t="s">
        <v>168</v>
      </c>
    </row>
    <row r="78" spans="2:8" ht="13">
      <c r="B78" s="2" t="s">
        <v>171</v>
      </c>
      <c r="C78" s="11" t="s">
        <v>172</v>
      </c>
    </row>
    <row r="79" spans="2:8" ht="13">
      <c r="B79" s="2" t="s">
        <v>1536</v>
      </c>
      <c r="C79" s="12"/>
    </row>
    <row r="80" spans="2:8" ht="13">
      <c r="B80" s="2" t="s">
        <v>1537</v>
      </c>
      <c r="C80" s="12"/>
    </row>
    <row r="81" spans="2:3" ht="13">
      <c r="B81" s="2" t="s">
        <v>1538</v>
      </c>
      <c r="C81" s="12"/>
    </row>
    <row r="82" spans="2:3" ht="13">
      <c r="B82" s="2" t="s">
        <v>1539</v>
      </c>
      <c r="C82" s="12"/>
    </row>
    <row r="83" spans="2:3" ht="13">
      <c r="B83" s="2" t="s">
        <v>1540</v>
      </c>
      <c r="C83" s="12"/>
    </row>
    <row r="84" spans="2:3" ht="13">
      <c r="B84" s="2" t="s">
        <v>1541</v>
      </c>
      <c r="C84" s="12"/>
    </row>
    <row r="85" spans="2:3" ht="13">
      <c r="B85" s="2" t="s">
        <v>1542</v>
      </c>
      <c r="C85" s="12"/>
    </row>
    <row r="86" spans="2:3" ht="13">
      <c r="B86" s="2" t="s">
        <v>1543</v>
      </c>
      <c r="C86" s="12"/>
    </row>
    <row r="87" spans="2:3" ht="13">
      <c r="B87" s="2" t="s">
        <v>3928</v>
      </c>
      <c r="C87" s="12"/>
    </row>
    <row r="88" spans="2:3">
      <c r="B88" s="1" t="s">
        <v>182</v>
      </c>
    </row>
    <row r="89" spans="2:3">
      <c r="B89" s="1" t="s">
        <v>411</v>
      </c>
    </row>
    <row r="92" spans="2:3" ht="14.5">
      <c r="B92" s="39" t="s">
        <v>412</v>
      </c>
      <c r="C92" s="41"/>
    </row>
    <row r="93" spans="2:3" ht="14.5">
      <c r="B93" s="39" t="s">
        <v>3982</v>
      </c>
      <c r="C93" s="42" t="s">
        <v>413</v>
      </c>
    </row>
    <row r="94" spans="2:3" ht="14.5">
      <c r="B94" s="16" t="s">
        <v>414</v>
      </c>
      <c r="C94" s="17">
        <v>15000</v>
      </c>
    </row>
    <row r="95" spans="2:3" ht="14.5">
      <c r="B95" s="16" t="s">
        <v>3983</v>
      </c>
      <c r="C95" s="17">
        <v>0</v>
      </c>
    </row>
    <row r="96" spans="2:3" ht="14.5">
      <c r="B96" s="16" t="s">
        <v>416</v>
      </c>
      <c r="C96" s="17">
        <v>0</v>
      </c>
    </row>
    <row r="97" spans="2:7" ht="14.5">
      <c r="B97" s="16" t="s">
        <v>417</v>
      </c>
      <c r="C97" s="17">
        <v>0</v>
      </c>
    </row>
    <row r="98" spans="2:7" ht="14.5">
      <c r="B98" s="16" t="s">
        <v>418</v>
      </c>
      <c r="C98" s="17">
        <v>0</v>
      </c>
    </row>
    <row r="99" spans="2:7" ht="14.5">
      <c r="B99" s="16" t="s">
        <v>419</v>
      </c>
      <c r="C99" s="17">
        <v>0</v>
      </c>
    </row>
    <row r="100" spans="2:7" ht="14.5">
      <c r="B100" s="39" t="s">
        <v>420</v>
      </c>
      <c r="C100" s="41">
        <v>15000</v>
      </c>
    </row>
    <row r="102" spans="2:7" ht="14.5">
      <c r="B102" s="16" t="s">
        <v>191</v>
      </c>
      <c r="C102" s="17"/>
      <c r="D102" s="16"/>
    </row>
    <row r="103" spans="2:7" ht="29">
      <c r="B103" s="19" t="s">
        <v>192</v>
      </c>
      <c r="C103" s="18" t="s">
        <v>193</v>
      </c>
      <c r="D103" s="19" t="s">
        <v>194</v>
      </c>
    </row>
    <row r="104" spans="2:7" ht="14.5">
      <c r="B104" s="16" t="s">
        <v>168</v>
      </c>
      <c r="C104" s="17" t="s">
        <v>168</v>
      </c>
      <c r="D104" s="16" t="s">
        <v>168</v>
      </c>
    </row>
    <row r="106" spans="2:7" ht="13">
      <c r="B106" s="2" t="s">
        <v>195</v>
      </c>
      <c r="C106" s="45">
        <v>46173</v>
      </c>
    </row>
    <row r="107" spans="2:7" ht="13">
      <c r="B107" s="20" t="s">
        <v>196</v>
      </c>
      <c r="C107" s="25" t="s">
        <v>197</v>
      </c>
      <c r="D107" s="20" t="s">
        <v>198</v>
      </c>
      <c r="E107" s="26" t="s">
        <v>199</v>
      </c>
      <c r="F107" s="46" t="s">
        <v>200</v>
      </c>
      <c r="G107" s="14"/>
    </row>
    <row r="108" spans="2:7">
      <c r="B108" s="22" t="s">
        <v>3443</v>
      </c>
      <c r="C108" s="32">
        <v>-413600</v>
      </c>
      <c r="D108" s="22">
        <v>1209.97</v>
      </c>
      <c r="E108" s="23">
        <v>1171</v>
      </c>
      <c r="F108" s="24">
        <f>C100</f>
        <v>15000</v>
      </c>
    </row>
    <row r="109" spans="2:7">
      <c r="B109" s="22" t="s">
        <v>3444</v>
      </c>
      <c r="C109" s="32">
        <v>-618975</v>
      </c>
      <c r="D109" s="22">
        <v>2289.9299999999998</v>
      </c>
      <c r="E109" s="23">
        <v>2281.1</v>
      </c>
      <c r="F109" s="31"/>
    </row>
    <row r="112" spans="2:7" ht="13">
      <c r="B112" s="2" t="s">
        <v>201</v>
      </c>
      <c r="C112" s="221">
        <v>1.9599999999999999E-2</v>
      </c>
    </row>
    <row r="113" spans="2:4" ht="13">
      <c r="B113" s="2"/>
    </row>
    <row r="114" spans="2:4" ht="13">
      <c r="B114" s="2" t="s">
        <v>202</v>
      </c>
    </row>
    <row r="115" spans="2:4" ht="13">
      <c r="B115" s="20" t="s">
        <v>203</v>
      </c>
      <c r="C115" s="25" t="s">
        <v>204</v>
      </c>
      <c r="D115" s="2"/>
    </row>
    <row r="116" spans="2:4">
      <c r="B116" s="22" t="s">
        <v>168</v>
      </c>
      <c r="C116" s="32" t="s">
        <v>168</v>
      </c>
    </row>
    <row r="118" spans="2:4" ht="13">
      <c r="B118" s="20" t="s">
        <v>205</v>
      </c>
      <c r="C118" s="25" t="s">
        <v>204</v>
      </c>
    </row>
    <row r="119" spans="2:4">
      <c r="B119" s="22" t="s">
        <v>168</v>
      </c>
      <c r="C119" s="32" t="s">
        <v>168</v>
      </c>
    </row>
    <row r="121" spans="2:4" ht="13">
      <c r="B121" s="20" t="s">
        <v>206</v>
      </c>
      <c r="C121" s="25" t="s">
        <v>207</v>
      </c>
    </row>
    <row r="122" spans="2:4">
      <c r="B122" s="22" t="s">
        <v>168</v>
      </c>
      <c r="C122" s="32" t="s">
        <v>168</v>
      </c>
    </row>
    <row r="124" spans="2:4" ht="13">
      <c r="B124" s="26" t="s">
        <v>208</v>
      </c>
      <c r="C124" s="25" t="s">
        <v>207</v>
      </c>
    </row>
    <row r="125" spans="2:4">
      <c r="B125" s="23" t="s">
        <v>168</v>
      </c>
      <c r="C125" s="32" t="s">
        <v>168</v>
      </c>
    </row>
    <row r="127" spans="2:4" ht="13">
      <c r="B127" s="20" t="s">
        <v>209</v>
      </c>
      <c r="C127" s="25" t="s">
        <v>168</v>
      </c>
    </row>
    <row r="129" spans="2:7" ht="13">
      <c r="B129" s="20" t="s">
        <v>210</v>
      </c>
      <c r="C129" s="21">
        <v>46173</v>
      </c>
      <c r="D129" s="22"/>
      <c r="E129" s="23"/>
      <c r="F129" s="24"/>
    </row>
    <row r="130" spans="2:7" ht="13">
      <c r="B130" s="20" t="s">
        <v>196</v>
      </c>
      <c r="C130" s="25" t="s">
        <v>197</v>
      </c>
      <c r="D130" s="20" t="s">
        <v>198</v>
      </c>
      <c r="E130" s="26" t="s">
        <v>199</v>
      </c>
      <c r="F130" s="27" t="s">
        <v>200</v>
      </c>
      <c r="G130" s="14"/>
    </row>
    <row r="131" spans="2:7">
      <c r="B131" s="28" t="s">
        <v>168</v>
      </c>
      <c r="C131" s="29" t="s">
        <v>168</v>
      </c>
      <c r="D131" s="28" t="s">
        <v>168</v>
      </c>
      <c r="E131" s="30" t="s">
        <v>168</v>
      </c>
      <c r="F131" s="31" t="s">
        <v>168</v>
      </c>
    </row>
    <row r="132" spans="2:7" ht="13">
      <c r="B132" s="2" t="s">
        <v>201</v>
      </c>
    </row>
    <row r="133" spans="2:7" ht="13">
      <c r="B133" s="2"/>
    </row>
    <row r="134" spans="2:7" ht="13">
      <c r="B134" s="2" t="s">
        <v>202</v>
      </c>
    </row>
    <row r="135" spans="2:7" ht="13">
      <c r="B135" s="20" t="s">
        <v>203</v>
      </c>
      <c r="C135" s="25" t="s">
        <v>204</v>
      </c>
      <c r="D135" s="2"/>
    </row>
    <row r="136" spans="2:7">
      <c r="B136" s="22" t="s">
        <v>168</v>
      </c>
      <c r="C136" s="32" t="s">
        <v>168</v>
      </c>
    </row>
    <row r="138" spans="2:7" ht="13">
      <c r="B138" s="20" t="s">
        <v>205</v>
      </c>
      <c r="C138" s="25" t="s">
        <v>204</v>
      </c>
    </row>
    <row r="139" spans="2:7">
      <c r="B139" s="22" t="s">
        <v>168</v>
      </c>
      <c r="C139" s="32" t="s">
        <v>168</v>
      </c>
    </row>
    <row r="141" spans="2:7" ht="13">
      <c r="B141" s="20" t="s">
        <v>206</v>
      </c>
      <c r="C141" s="25" t="s">
        <v>207</v>
      </c>
    </row>
    <row r="142" spans="2:7">
      <c r="B142" s="22" t="s">
        <v>168</v>
      </c>
      <c r="C142" s="32" t="s">
        <v>168</v>
      </c>
    </row>
    <row r="144" spans="2:7" ht="13">
      <c r="B144" s="26" t="s">
        <v>208</v>
      </c>
      <c r="C144" s="25" t="s">
        <v>207</v>
      </c>
    </row>
    <row r="145" spans="2:80">
      <c r="B145" s="23" t="s">
        <v>168</v>
      </c>
      <c r="C145" s="32" t="s">
        <v>168</v>
      </c>
    </row>
    <row r="147" spans="2:80" ht="13">
      <c r="B147" s="20" t="s">
        <v>209</v>
      </c>
      <c r="C147" s="25" t="s">
        <v>168</v>
      </c>
    </row>
    <row r="150" spans="2:80" ht="13">
      <c r="B150" s="2" t="s">
        <v>211</v>
      </c>
    </row>
    <row r="152" spans="2:80" ht="13">
      <c r="B152" s="20" t="s">
        <v>196</v>
      </c>
      <c r="C152" s="25" t="s">
        <v>212</v>
      </c>
      <c r="D152" s="20" t="s">
        <v>213</v>
      </c>
      <c r="E152" s="20" t="s">
        <v>214</v>
      </c>
      <c r="F152" s="14"/>
    </row>
    <row r="153" spans="2:80">
      <c r="B153" s="22" t="s">
        <v>168</v>
      </c>
      <c r="C153" s="32" t="s">
        <v>168</v>
      </c>
      <c r="D153" s="22" t="s">
        <v>168</v>
      </c>
      <c r="E153" s="22" t="s">
        <v>168</v>
      </c>
    </row>
    <row r="156" spans="2:80" ht="13">
      <c r="B156" s="2" t="s">
        <v>215</v>
      </c>
      <c r="C156" s="12" t="s">
        <v>168</v>
      </c>
      <c r="D156" s="2"/>
      <c r="E156" s="2"/>
      <c r="F156" s="14"/>
      <c r="G156" s="14"/>
      <c r="H156" s="14"/>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row>
    <row r="158" spans="2:80" ht="13">
      <c r="B158" s="2" t="s">
        <v>216</v>
      </c>
    </row>
    <row r="160" spans="2:80" ht="13">
      <c r="B160" s="20" t="s">
        <v>217</v>
      </c>
      <c r="C160" s="25" t="s">
        <v>204</v>
      </c>
      <c r="D160" s="2"/>
    </row>
    <row r="161" spans="2:7">
      <c r="B161" s="22" t="s">
        <v>168</v>
      </c>
      <c r="C161" s="32" t="s">
        <v>168</v>
      </c>
    </row>
    <row r="164" spans="2:7" ht="13">
      <c r="B164" s="20" t="s">
        <v>218</v>
      </c>
      <c r="C164" s="25" t="s">
        <v>219</v>
      </c>
      <c r="D164" s="2"/>
    </row>
    <row r="165" spans="2:7">
      <c r="B165" s="22" t="s">
        <v>168</v>
      </c>
      <c r="C165" s="32" t="s">
        <v>168</v>
      </c>
    </row>
    <row r="168" spans="2:7" ht="13">
      <c r="B168" s="2" t="s">
        <v>220</v>
      </c>
    </row>
    <row r="171" spans="2:7" ht="13">
      <c r="B171" s="2" t="s">
        <v>221</v>
      </c>
    </row>
    <row r="173" spans="2:7" ht="13">
      <c r="B173" s="20" t="s">
        <v>196</v>
      </c>
      <c r="C173" s="25" t="s">
        <v>222</v>
      </c>
      <c r="D173" s="20" t="s">
        <v>212</v>
      </c>
      <c r="E173" s="20" t="s">
        <v>213</v>
      </c>
      <c r="F173" s="27" t="s">
        <v>214</v>
      </c>
      <c r="G173" s="14"/>
    </row>
    <row r="174" spans="2:7">
      <c r="B174" s="22" t="s">
        <v>168</v>
      </c>
      <c r="C174" s="32" t="s">
        <v>168</v>
      </c>
      <c r="D174" s="22" t="s">
        <v>168</v>
      </c>
      <c r="E174" s="22" t="s">
        <v>168</v>
      </c>
      <c r="F174" s="33" t="s">
        <v>168</v>
      </c>
    </row>
    <row r="177" spans="2:80" ht="13">
      <c r="B177" s="2" t="s">
        <v>215</v>
      </c>
      <c r="C177" s="12" t="s">
        <v>168</v>
      </c>
      <c r="D177" s="2"/>
      <c r="E177" s="2"/>
      <c r="F177" s="14"/>
      <c r="G177" s="14"/>
      <c r="H177" s="14"/>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row>
    <row r="179" spans="2:80" ht="13">
      <c r="B179" s="2" t="s">
        <v>216</v>
      </c>
    </row>
    <row r="181" spans="2:80" ht="13">
      <c r="B181" s="20" t="s">
        <v>217</v>
      </c>
      <c r="C181" s="25" t="s">
        <v>204</v>
      </c>
      <c r="D181" s="2"/>
    </row>
    <row r="182" spans="2:80">
      <c r="B182" s="22" t="s">
        <v>168</v>
      </c>
      <c r="C182" s="32" t="s">
        <v>168</v>
      </c>
    </row>
    <row r="185" spans="2:80" ht="13">
      <c r="B185" s="20" t="s">
        <v>218</v>
      </c>
      <c r="C185" s="25" t="s">
        <v>219</v>
      </c>
      <c r="D185" s="2"/>
    </row>
    <row r="186" spans="2:80">
      <c r="B186" s="22" t="s">
        <v>168</v>
      </c>
      <c r="C186" s="32" t="s">
        <v>168</v>
      </c>
    </row>
    <row r="189" spans="2:80" ht="13">
      <c r="B189" s="2" t="s">
        <v>220</v>
      </c>
    </row>
    <row r="192" spans="2:80" ht="13">
      <c r="B192" s="2" t="s">
        <v>223</v>
      </c>
    </row>
    <row r="193" spans="2:7" ht="13">
      <c r="B193" s="20" t="s">
        <v>196</v>
      </c>
      <c r="C193" s="25" t="s">
        <v>224</v>
      </c>
      <c r="D193" s="20" t="s">
        <v>225</v>
      </c>
      <c r="E193" s="20" t="s">
        <v>226</v>
      </c>
      <c r="F193" s="27" t="s">
        <v>227</v>
      </c>
      <c r="G193" s="14"/>
    </row>
    <row r="194" spans="2:7">
      <c r="B194" s="22" t="s">
        <v>168</v>
      </c>
      <c r="C194" s="32" t="s">
        <v>168</v>
      </c>
      <c r="D194" s="22" t="s">
        <v>168</v>
      </c>
      <c r="E194" s="22" t="s">
        <v>168</v>
      </c>
      <c r="F194" s="33" t="s">
        <v>168</v>
      </c>
    </row>
    <row r="195" spans="2:7">
      <c r="B195" s="1" t="s">
        <v>2576</v>
      </c>
    </row>
  </sheetData>
  <mergeCells count="3">
    <mergeCell ref="B1:E1"/>
    <mergeCell ref="C3:C7"/>
    <mergeCell ref="D3:D7"/>
  </mergeCells>
  <hyperlinks>
    <hyperlink ref="A1" location="Index!A1" display="Index" xr:uid="{79E7D67A-D060-46DA-BE76-B19639083433}"/>
  </hyperlinks>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2B149-B3CB-4393-9A29-2EE192267FB3}">
  <sheetPr codeName="Sheet93"/>
  <dimension ref="A1:CB191"/>
  <sheetViews>
    <sheetView workbookViewId="0"/>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49</v>
      </c>
      <c r="C1" s="276"/>
      <c r="D1" s="276"/>
      <c r="E1" s="276"/>
    </row>
    <row r="3" spans="1:9" ht="14.5">
      <c r="B3" s="5" t="s">
        <v>1544</v>
      </c>
      <c r="C3" s="277"/>
      <c r="D3" s="278"/>
      <c r="E3" s="6"/>
    </row>
    <row r="4" spans="1:9" ht="29">
      <c r="B4" s="7" t="s">
        <v>1545</v>
      </c>
      <c r="C4" s="277"/>
      <c r="D4" s="278"/>
      <c r="E4" s="6"/>
    </row>
    <row r="5" spans="1:9" ht="14.5">
      <c r="B5" s="7" t="s">
        <v>140</v>
      </c>
      <c r="C5" s="277"/>
      <c r="D5" s="278"/>
      <c r="E5" s="6"/>
    </row>
    <row r="6" spans="1:9" ht="14.5">
      <c r="B6" s="7" t="s">
        <v>1546</v>
      </c>
      <c r="C6" s="277"/>
      <c r="D6" s="278"/>
      <c r="E6" s="6"/>
    </row>
    <row r="7" spans="1:9" ht="29">
      <c r="B7" s="7" t="s">
        <v>143</v>
      </c>
      <c r="C7" s="8" t="s">
        <v>144</v>
      </c>
      <c r="D7" s="8" t="s">
        <v>145</v>
      </c>
      <c r="E7" s="6"/>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3026</v>
      </c>
      <c r="C15" s="11" t="s">
        <v>151</v>
      </c>
      <c r="D15" s="1" t="s">
        <v>430</v>
      </c>
      <c r="E15" s="1" t="s">
        <v>453</v>
      </c>
      <c r="F15" s="4">
        <v>260000</v>
      </c>
      <c r="G15" s="4">
        <v>1935.83</v>
      </c>
      <c r="H15" s="4">
        <v>5.89</v>
      </c>
    </row>
    <row r="16" spans="1:9">
      <c r="B16" s="1" t="s">
        <v>2829</v>
      </c>
      <c r="C16" s="11" t="s">
        <v>151</v>
      </c>
      <c r="D16" s="1" t="s">
        <v>442</v>
      </c>
      <c r="E16" s="1" t="s">
        <v>615</v>
      </c>
      <c r="F16" s="4">
        <v>130000</v>
      </c>
      <c r="G16" s="4">
        <v>1717.56</v>
      </c>
      <c r="H16" s="4">
        <v>5.23</v>
      </c>
    </row>
    <row r="17" spans="2:8">
      <c r="B17" s="1" t="s">
        <v>2830</v>
      </c>
      <c r="C17" s="11" t="s">
        <v>151</v>
      </c>
      <c r="D17" s="1" t="s">
        <v>430</v>
      </c>
      <c r="E17" s="1" t="s">
        <v>431</v>
      </c>
      <c r="F17" s="4">
        <v>100000</v>
      </c>
      <c r="G17" s="4">
        <v>1256.4000000000001</v>
      </c>
      <c r="H17" s="4">
        <v>3.82</v>
      </c>
    </row>
    <row r="18" spans="2:8">
      <c r="B18" s="1" t="s">
        <v>3129</v>
      </c>
      <c r="C18" s="11" t="s">
        <v>151</v>
      </c>
      <c r="D18" s="1" t="s">
        <v>479</v>
      </c>
      <c r="E18" s="1" t="s">
        <v>734</v>
      </c>
      <c r="F18" s="4">
        <v>30000</v>
      </c>
      <c r="G18" s="4">
        <v>1222.95</v>
      </c>
      <c r="H18" s="4">
        <v>3.72</v>
      </c>
    </row>
    <row r="19" spans="2:8">
      <c r="B19" s="1" t="s">
        <v>3262</v>
      </c>
      <c r="C19" s="11" t="s">
        <v>151</v>
      </c>
      <c r="D19" s="1" t="s">
        <v>564</v>
      </c>
      <c r="E19" s="1" t="s">
        <v>981</v>
      </c>
      <c r="F19" s="4">
        <v>145000</v>
      </c>
      <c r="G19" s="4">
        <v>1191.47</v>
      </c>
      <c r="H19" s="4">
        <v>3.63</v>
      </c>
    </row>
    <row r="20" spans="2:8">
      <c r="B20" s="1" t="s">
        <v>2813</v>
      </c>
      <c r="C20" s="11" t="s">
        <v>151</v>
      </c>
      <c r="D20" s="1" t="s">
        <v>430</v>
      </c>
      <c r="E20" s="1" t="s">
        <v>434</v>
      </c>
      <c r="F20" s="4">
        <v>300000</v>
      </c>
      <c r="G20" s="4">
        <v>1152.5999999999999</v>
      </c>
      <c r="H20" s="4">
        <v>3.51</v>
      </c>
    </row>
    <row r="21" spans="2:8">
      <c r="B21" s="1" t="s">
        <v>3224</v>
      </c>
      <c r="C21" s="11" t="s">
        <v>151</v>
      </c>
      <c r="D21" s="1" t="s">
        <v>430</v>
      </c>
      <c r="E21" s="1" t="s">
        <v>903</v>
      </c>
      <c r="F21" s="4">
        <v>82500</v>
      </c>
      <c r="G21" s="4">
        <v>1061.45</v>
      </c>
      <c r="H21" s="4">
        <v>3.23</v>
      </c>
    </row>
    <row r="22" spans="2:8">
      <c r="B22" s="1" t="s">
        <v>2816</v>
      </c>
      <c r="C22" s="11" t="s">
        <v>151</v>
      </c>
      <c r="D22" s="1" t="s">
        <v>458</v>
      </c>
      <c r="E22" s="1" t="s">
        <v>624</v>
      </c>
      <c r="F22" s="4">
        <v>26000</v>
      </c>
      <c r="G22" s="4">
        <v>1059.47</v>
      </c>
      <c r="H22" s="4">
        <v>3.22</v>
      </c>
    </row>
    <row r="23" spans="2:8">
      <c r="B23" s="1" t="s">
        <v>3434</v>
      </c>
      <c r="C23" s="11" t="s">
        <v>151</v>
      </c>
      <c r="D23" s="1" t="s">
        <v>430</v>
      </c>
      <c r="E23" s="1" t="s">
        <v>1501</v>
      </c>
      <c r="F23" s="4">
        <v>380000</v>
      </c>
      <c r="G23" s="4">
        <v>970.71</v>
      </c>
      <c r="H23" s="4">
        <v>2.95</v>
      </c>
    </row>
    <row r="24" spans="2:8">
      <c r="B24" s="1" t="s">
        <v>3357</v>
      </c>
      <c r="C24" s="11" t="s">
        <v>151</v>
      </c>
      <c r="D24" s="1" t="s">
        <v>448</v>
      </c>
      <c r="E24" s="1" t="s">
        <v>1199</v>
      </c>
      <c r="F24" s="4">
        <v>40000</v>
      </c>
      <c r="G24" s="4">
        <v>861.4</v>
      </c>
      <c r="H24" s="4">
        <v>2.62</v>
      </c>
    </row>
    <row r="25" spans="2:8">
      <c r="B25" s="1" t="s">
        <v>2819</v>
      </c>
      <c r="C25" s="11" t="s">
        <v>151</v>
      </c>
      <c r="D25" s="1" t="s">
        <v>564</v>
      </c>
      <c r="E25" s="1" t="s">
        <v>622</v>
      </c>
      <c r="F25" s="4">
        <v>70000</v>
      </c>
      <c r="G25" s="4">
        <v>824.88</v>
      </c>
      <c r="H25" s="4">
        <v>2.5099999999999998</v>
      </c>
    </row>
    <row r="26" spans="2:8">
      <c r="B26" s="1" t="s">
        <v>3182</v>
      </c>
      <c r="C26" s="11" t="s">
        <v>151</v>
      </c>
      <c r="D26" s="1" t="s">
        <v>483</v>
      </c>
      <c r="E26" s="1" t="s">
        <v>809</v>
      </c>
      <c r="F26" s="4">
        <v>60000</v>
      </c>
      <c r="G26" s="4">
        <v>782.1</v>
      </c>
      <c r="H26" s="4">
        <v>2.38</v>
      </c>
    </row>
    <row r="27" spans="2:8">
      <c r="B27" s="1" t="s">
        <v>3031</v>
      </c>
      <c r="C27" s="11" t="s">
        <v>151</v>
      </c>
      <c r="D27" s="1" t="s">
        <v>470</v>
      </c>
      <c r="E27" s="1" t="s">
        <v>471</v>
      </c>
      <c r="F27" s="4">
        <v>63523</v>
      </c>
      <c r="G27" s="4">
        <v>737.44</v>
      </c>
      <c r="H27" s="4">
        <v>2.2400000000000002</v>
      </c>
    </row>
    <row r="28" spans="2:8">
      <c r="B28" s="1" t="s">
        <v>3270</v>
      </c>
      <c r="C28" s="11" t="s">
        <v>151</v>
      </c>
      <c r="D28" s="1" t="s">
        <v>863</v>
      </c>
      <c r="E28" s="1" t="s">
        <v>1001</v>
      </c>
      <c r="F28" s="4">
        <v>40000</v>
      </c>
      <c r="G28" s="4">
        <v>716.88</v>
      </c>
      <c r="H28" s="4">
        <v>2.1800000000000002</v>
      </c>
    </row>
    <row r="29" spans="2:8">
      <c r="B29" s="1" t="s">
        <v>3361</v>
      </c>
      <c r="C29" s="11" t="s">
        <v>151</v>
      </c>
      <c r="D29" s="1" t="s">
        <v>559</v>
      </c>
      <c r="E29" s="1" t="s">
        <v>1218</v>
      </c>
      <c r="F29" s="4">
        <v>120000</v>
      </c>
      <c r="G29" s="4">
        <v>666.42</v>
      </c>
      <c r="H29" s="4">
        <v>2.0299999999999998</v>
      </c>
    </row>
    <row r="30" spans="2:8">
      <c r="B30" s="1" t="s">
        <v>3365</v>
      </c>
      <c r="C30" s="11" t="s">
        <v>151</v>
      </c>
      <c r="D30" s="1" t="s">
        <v>432</v>
      </c>
      <c r="E30" s="1" t="s">
        <v>1222</v>
      </c>
      <c r="F30" s="4">
        <v>80000</v>
      </c>
      <c r="G30" s="4">
        <v>663.72</v>
      </c>
      <c r="H30" s="4">
        <v>2.02</v>
      </c>
    </row>
    <row r="31" spans="2:8">
      <c r="B31" s="1" t="s">
        <v>2825</v>
      </c>
      <c r="C31" s="11" t="s">
        <v>151</v>
      </c>
      <c r="D31" s="1" t="s">
        <v>448</v>
      </c>
      <c r="E31" s="1" t="s">
        <v>449</v>
      </c>
      <c r="F31" s="4">
        <v>225000</v>
      </c>
      <c r="G31" s="4">
        <v>645.53</v>
      </c>
      <c r="H31" s="4">
        <v>1.96</v>
      </c>
    </row>
    <row r="32" spans="2:8">
      <c r="B32" s="1" t="s">
        <v>2799</v>
      </c>
      <c r="C32" s="11" t="s">
        <v>151</v>
      </c>
      <c r="D32" s="1" t="s">
        <v>470</v>
      </c>
      <c r="E32" s="1" t="s">
        <v>481</v>
      </c>
      <c r="F32" s="4">
        <v>28000</v>
      </c>
      <c r="G32" s="4">
        <v>632.49</v>
      </c>
      <c r="H32" s="4">
        <v>1.92</v>
      </c>
    </row>
    <row r="33" spans="2:8">
      <c r="B33" s="1" t="s">
        <v>3122</v>
      </c>
      <c r="C33" s="11" t="s">
        <v>151</v>
      </c>
      <c r="D33" s="1" t="s">
        <v>554</v>
      </c>
      <c r="E33" s="1" t="s">
        <v>715</v>
      </c>
      <c r="F33" s="4">
        <v>2500</v>
      </c>
      <c r="G33" s="4">
        <v>631.88</v>
      </c>
      <c r="H33" s="4">
        <v>1.92</v>
      </c>
    </row>
    <row r="34" spans="2:8">
      <c r="B34" s="1" t="s">
        <v>3349</v>
      </c>
      <c r="C34" s="11" t="s">
        <v>151</v>
      </c>
      <c r="D34" s="1" t="s">
        <v>863</v>
      </c>
      <c r="E34" s="1" t="s">
        <v>1153</v>
      </c>
      <c r="F34" s="4">
        <v>100000</v>
      </c>
      <c r="G34" s="4">
        <v>594.79999999999995</v>
      </c>
      <c r="H34" s="4">
        <v>1.81</v>
      </c>
    </row>
    <row r="35" spans="2:8">
      <c r="B35" s="1" t="s">
        <v>3057</v>
      </c>
      <c r="C35" s="11" t="s">
        <v>151</v>
      </c>
      <c r="D35" s="1" t="s">
        <v>430</v>
      </c>
      <c r="E35" s="1" t="s">
        <v>540</v>
      </c>
      <c r="F35" s="4">
        <v>336000</v>
      </c>
      <c r="G35" s="4">
        <v>589.11</v>
      </c>
      <c r="H35" s="4">
        <v>1.79</v>
      </c>
    </row>
    <row r="36" spans="2:8">
      <c r="B36" s="1" t="s">
        <v>3244</v>
      </c>
      <c r="C36" s="11" t="s">
        <v>151</v>
      </c>
      <c r="D36" s="1" t="s">
        <v>450</v>
      </c>
      <c r="E36" s="1" t="s">
        <v>932</v>
      </c>
      <c r="F36" s="4">
        <v>46000</v>
      </c>
      <c r="G36" s="4">
        <v>584.20000000000005</v>
      </c>
      <c r="H36" s="4">
        <v>1.78</v>
      </c>
    </row>
    <row r="37" spans="2:8">
      <c r="B37" s="1" t="s">
        <v>3366</v>
      </c>
      <c r="C37" s="11" t="s">
        <v>151</v>
      </c>
      <c r="D37" s="1" t="s">
        <v>475</v>
      </c>
      <c r="E37" s="1" t="s">
        <v>1223</v>
      </c>
      <c r="F37" s="4">
        <v>35000</v>
      </c>
      <c r="G37" s="4">
        <v>564.52</v>
      </c>
      <c r="H37" s="4">
        <v>1.72</v>
      </c>
    </row>
    <row r="38" spans="2:8">
      <c r="B38" s="1" t="s">
        <v>525</v>
      </c>
      <c r="C38" s="11" t="s">
        <v>151</v>
      </c>
      <c r="D38" s="1" t="s">
        <v>526</v>
      </c>
      <c r="E38" s="1" t="s">
        <v>527</v>
      </c>
      <c r="F38" s="4">
        <v>50000</v>
      </c>
      <c r="G38" s="4">
        <v>553.65</v>
      </c>
      <c r="H38" s="4">
        <v>1.68</v>
      </c>
    </row>
    <row r="39" spans="2:8">
      <c r="B39" s="1" t="s">
        <v>3116</v>
      </c>
      <c r="C39" s="11" t="s">
        <v>151</v>
      </c>
      <c r="D39" s="1" t="s">
        <v>444</v>
      </c>
      <c r="E39" s="1" t="s">
        <v>707</v>
      </c>
      <c r="F39" s="4">
        <v>300000</v>
      </c>
      <c r="G39" s="4">
        <v>546.27</v>
      </c>
      <c r="H39" s="4">
        <v>1.66</v>
      </c>
    </row>
    <row r="40" spans="2:8">
      <c r="B40" s="1" t="s">
        <v>1446</v>
      </c>
      <c r="C40" s="11" t="s">
        <v>151</v>
      </c>
      <c r="D40" s="1" t="s">
        <v>432</v>
      </c>
      <c r="E40" s="1" t="s">
        <v>1447</v>
      </c>
      <c r="F40" s="4">
        <v>40000</v>
      </c>
      <c r="G40" s="4">
        <v>537.24</v>
      </c>
      <c r="H40" s="4">
        <v>1.63</v>
      </c>
    </row>
    <row r="41" spans="2:8">
      <c r="B41" s="1" t="s">
        <v>3445</v>
      </c>
      <c r="C41" s="11" t="s">
        <v>151</v>
      </c>
      <c r="D41" s="1" t="s">
        <v>559</v>
      </c>
      <c r="E41" s="1" t="s">
        <v>1547</v>
      </c>
      <c r="F41" s="4">
        <v>39560</v>
      </c>
      <c r="G41" s="4">
        <v>525</v>
      </c>
      <c r="H41" s="4">
        <v>1.6</v>
      </c>
    </row>
    <row r="42" spans="2:8">
      <c r="B42" s="1" t="s">
        <v>3065</v>
      </c>
      <c r="C42" s="11" t="s">
        <v>151</v>
      </c>
      <c r="D42" s="1" t="s">
        <v>458</v>
      </c>
      <c r="E42" s="1" t="s">
        <v>551</v>
      </c>
      <c r="F42" s="4">
        <v>200000</v>
      </c>
      <c r="G42" s="4">
        <v>496.2</v>
      </c>
      <c r="H42" s="4">
        <v>1.51</v>
      </c>
    </row>
    <row r="43" spans="2:8">
      <c r="B43" s="1" t="s">
        <v>3446</v>
      </c>
      <c r="C43" s="11" t="s">
        <v>151</v>
      </c>
      <c r="D43" s="1" t="s">
        <v>458</v>
      </c>
      <c r="E43" s="1" t="s">
        <v>1548</v>
      </c>
      <c r="F43" s="4">
        <v>50000</v>
      </c>
      <c r="G43" s="4">
        <v>495.45</v>
      </c>
      <c r="H43" s="4">
        <v>1.51</v>
      </c>
    </row>
    <row r="44" spans="2:8">
      <c r="B44" s="1" t="s">
        <v>3263</v>
      </c>
      <c r="C44" s="11" t="s">
        <v>151</v>
      </c>
      <c r="D44" s="1" t="s">
        <v>466</v>
      </c>
      <c r="E44" s="1" t="s">
        <v>982</v>
      </c>
      <c r="F44" s="4">
        <v>400</v>
      </c>
      <c r="G44" s="4">
        <v>493.68</v>
      </c>
      <c r="H44" s="4">
        <v>1.5</v>
      </c>
    </row>
    <row r="45" spans="2:8">
      <c r="B45" s="1" t="s">
        <v>3225</v>
      </c>
      <c r="C45" s="11" t="s">
        <v>151</v>
      </c>
      <c r="D45" s="1" t="s">
        <v>430</v>
      </c>
      <c r="E45" s="1" t="s">
        <v>904</v>
      </c>
      <c r="F45" s="4">
        <v>50000</v>
      </c>
      <c r="G45" s="4">
        <v>457.18</v>
      </c>
      <c r="H45" s="4">
        <v>1.39</v>
      </c>
    </row>
    <row r="46" spans="2:8">
      <c r="B46" s="1" t="s">
        <v>3157</v>
      </c>
      <c r="C46" s="11" t="s">
        <v>151</v>
      </c>
      <c r="D46" s="1" t="s">
        <v>487</v>
      </c>
      <c r="E46" s="1" t="s">
        <v>765</v>
      </c>
      <c r="F46" s="4">
        <v>280000</v>
      </c>
      <c r="G46" s="4">
        <v>449.32</v>
      </c>
      <c r="H46" s="4">
        <v>1.37</v>
      </c>
    </row>
    <row r="47" spans="2:8">
      <c r="B47" s="1" t="s">
        <v>3447</v>
      </c>
      <c r="C47" s="11" t="s">
        <v>151</v>
      </c>
      <c r="D47" s="1" t="s">
        <v>544</v>
      </c>
      <c r="E47" s="1" t="s">
        <v>1549</v>
      </c>
      <c r="F47" s="4">
        <v>30000</v>
      </c>
      <c r="G47" s="4">
        <v>414.48</v>
      </c>
      <c r="H47" s="4">
        <v>1.26</v>
      </c>
    </row>
    <row r="48" spans="2:8">
      <c r="B48" s="1" t="s">
        <v>2804</v>
      </c>
      <c r="C48" s="11" t="s">
        <v>151</v>
      </c>
      <c r="D48" s="1" t="s">
        <v>458</v>
      </c>
      <c r="E48" s="1" t="s">
        <v>639</v>
      </c>
      <c r="F48" s="4">
        <v>40000</v>
      </c>
      <c r="G48" s="4">
        <v>409.72</v>
      </c>
      <c r="H48" s="4">
        <v>1.25</v>
      </c>
    </row>
    <row r="49" spans="2:8">
      <c r="B49" s="1" t="s">
        <v>3414</v>
      </c>
      <c r="C49" s="11" t="s">
        <v>151</v>
      </c>
      <c r="D49" s="1" t="s">
        <v>559</v>
      </c>
      <c r="E49" s="1" t="s">
        <v>1390</v>
      </c>
      <c r="F49" s="4">
        <v>63529</v>
      </c>
      <c r="G49" s="4">
        <v>404.84</v>
      </c>
      <c r="H49" s="4">
        <v>1.23</v>
      </c>
    </row>
    <row r="50" spans="2:8">
      <c r="B50" s="1" t="s">
        <v>3180</v>
      </c>
      <c r="C50" s="11" t="s">
        <v>151</v>
      </c>
      <c r="D50" s="1" t="s">
        <v>446</v>
      </c>
      <c r="E50" s="1" t="s">
        <v>807</v>
      </c>
      <c r="F50" s="4">
        <v>100000</v>
      </c>
      <c r="G50" s="4">
        <v>393.9</v>
      </c>
      <c r="H50" s="4">
        <v>1.2</v>
      </c>
    </row>
    <row r="51" spans="2:8">
      <c r="B51" s="1" t="s">
        <v>3069</v>
      </c>
      <c r="C51" s="11" t="s">
        <v>151</v>
      </c>
      <c r="D51" s="1" t="s">
        <v>466</v>
      </c>
      <c r="E51" s="1" t="s">
        <v>557</v>
      </c>
      <c r="F51" s="4">
        <v>85000</v>
      </c>
      <c r="G51" s="4">
        <v>379.48</v>
      </c>
      <c r="H51" s="4">
        <v>1.1499999999999999</v>
      </c>
    </row>
    <row r="52" spans="2:8">
      <c r="B52" s="1" t="s">
        <v>3020</v>
      </c>
      <c r="C52" s="11" t="s">
        <v>151</v>
      </c>
      <c r="D52" s="1" t="s">
        <v>435</v>
      </c>
      <c r="E52" s="1" t="s">
        <v>436</v>
      </c>
      <c r="F52" s="4">
        <v>85143</v>
      </c>
      <c r="G52" s="4">
        <v>376.37</v>
      </c>
      <c r="H52" s="4">
        <v>1.1499999999999999</v>
      </c>
    </row>
    <row r="53" spans="2:8">
      <c r="B53" s="1" t="s">
        <v>3448</v>
      </c>
      <c r="C53" s="11" t="s">
        <v>151</v>
      </c>
      <c r="D53" s="1" t="s">
        <v>432</v>
      </c>
      <c r="E53" s="1" t="s">
        <v>1550</v>
      </c>
      <c r="F53" s="4">
        <v>97856</v>
      </c>
      <c r="G53" s="4">
        <v>375.77</v>
      </c>
      <c r="H53" s="4">
        <v>1.1399999999999999</v>
      </c>
    </row>
    <row r="54" spans="2:8">
      <c r="B54" s="1" t="s">
        <v>3449</v>
      </c>
      <c r="C54" s="11" t="s">
        <v>151</v>
      </c>
      <c r="D54" s="1" t="s">
        <v>703</v>
      </c>
      <c r="E54" s="1" t="s">
        <v>1551</v>
      </c>
      <c r="F54" s="4">
        <v>100000</v>
      </c>
      <c r="G54" s="4">
        <v>369.15</v>
      </c>
      <c r="H54" s="4">
        <v>1.1200000000000001</v>
      </c>
    </row>
    <row r="55" spans="2:8">
      <c r="B55" s="1" t="s">
        <v>3119</v>
      </c>
      <c r="C55" s="11" t="s">
        <v>151</v>
      </c>
      <c r="D55" s="1" t="s">
        <v>442</v>
      </c>
      <c r="E55" s="1" t="s">
        <v>710</v>
      </c>
      <c r="F55" s="4">
        <v>200000</v>
      </c>
      <c r="G55" s="4">
        <v>366.44</v>
      </c>
      <c r="H55" s="4">
        <v>1.1100000000000001</v>
      </c>
    </row>
    <row r="56" spans="2:8">
      <c r="B56" s="1" t="s">
        <v>1367</v>
      </c>
      <c r="C56" s="11" t="s">
        <v>151</v>
      </c>
      <c r="D56" s="1" t="s">
        <v>466</v>
      </c>
      <c r="E56" s="1" t="s">
        <v>1368</v>
      </c>
      <c r="F56" s="4">
        <v>177456</v>
      </c>
      <c r="G56" s="4">
        <v>338.64</v>
      </c>
      <c r="H56" s="4">
        <v>1.03</v>
      </c>
    </row>
    <row r="57" spans="2:8">
      <c r="B57" s="1" t="s">
        <v>3433</v>
      </c>
      <c r="C57" s="11" t="s">
        <v>151</v>
      </c>
      <c r="D57" s="1" t="s">
        <v>456</v>
      </c>
      <c r="E57" s="1" t="s">
        <v>1490</v>
      </c>
      <c r="F57" s="4">
        <v>70000</v>
      </c>
      <c r="G57" s="4">
        <v>322.95</v>
      </c>
      <c r="H57" s="4">
        <v>0.98</v>
      </c>
    </row>
    <row r="58" spans="2:8">
      <c r="B58" s="1" t="s">
        <v>920</v>
      </c>
      <c r="C58" s="11" t="s">
        <v>151</v>
      </c>
      <c r="D58" s="1" t="s">
        <v>430</v>
      </c>
      <c r="E58" s="1" t="s">
        <v>921</v>
      </c>
      <c r="F58" s="4">
        <v>120000</v>
      </c>
      <c r="G58" s="4">
        <v>322.2</v>
      </c>
      <c r="H58" s="4">
        <v>0.98</v>
      </c>
    </row>
    <row r="59" spans="2:8">
      <c r="B59" s="1" t="s">
        <v>1371</v>
      </c>
      <c r="C59" s="11" t="s">
        <v>151</v>
      </c>
      <c r="D59" s="1" t="s">
        <v>497</v>
      </c>
      <c r="E59" s="1" t="s">
        <v>1372</v>
      </c>
      <c r="F59" s="4">
        <v>97894</v>
      </c>
      <c r="G59" s="4">
        <v>311.55</v>
      </c>
      <c r="H59" s="4">
        <v>0.95</v>
      </c>
    </row>
    <row r="60" spans="2:8">
      <c r="B60" s="1" t="s">
        <v>3409</v>
      </c>
      <c r="C60" s="11" t="s">
        <v>151</v>
      </c>
      <c r="D60" s="1" t="s">
        <v>479</v>
      </c>
      <c r="E60" s="1" t="s">
        <v>1363</v>
      </c>
      <c r="F60" s="4">
        <v>150000</v>
      </c>
      <c r="G60" s="4">
        <v>307.2</v>
      </c>
      <c r="H60" s="4">
        <v>0.93</v>
      </c>
    </row>
    <row r="61" spans="2:8">
      <c r="B61" s="1" t="s">
        <v>3450</v>
      </c>
      <c r="C61" s="11" t="s">
        <v>151</v>
      </c>
      <c r="D61" s="1" t="s">
        <v>461</v>
      </c>
      <c r="E61" s="1" t="s">
        <v>1552</v>
      </c>
      <c r="F61" s="4">
        <v>9000</v>
      </c>
      <c r="G61" s="4">
        <v>250.6</v>
      </c>
      <c r="H61" s="4">
        <v>0.76</v>
      </c>
    </row>
    <row r="62" spans="2:8">
      <c r="B62" s="1" t="s">
        <v>1553</v>
      </c>
      <c r="C62" s="11" t="s">
        <v>151</v>
      </c>
      <c r="D62" s="1" t="s">
        <v>520</v>
      </c>
      <c r="E62" s="1" t="s">
        <v>1554</v>
      </c>
      <c r="F62" s="4">
        <v>110000</v>
      </c>
      <c r="G62" s="4">
        <v>238.05</v>
      </c>
      <c r="H62" s="4">
        <v>0.72</v>
      </c>
    </row>
    <row r="63" spans="2:8">
      <c r="B63" s="1" t="s">
        <v>3212</v>
      </c>
      <c r="C63" s="11" t="s">
        <v>151</v>
      </c>
      <c r="D63" s="1" t="s">
        <v>458</v>
      </c>
      <c r="E63" s="1" t="s">
        <v>845</v>
      </c>
      <c r="F63" s="4">
        <v>28000</v>
      </c>
      <c r="G63" s="4">
        <v>230.3</v>
      </c>
      <c r="H63" s="4">
        <v>0.7</v>
      </c>
    </row>
    <row r="64" spans="2:8">
      <c r="B64" s="1" t="s">
        <v>3072</v>
      </c>
      <c r="C64" s="11" t="s">
        <v>151</v>
      </c>
      <c r="D64" s="1" t="s">
        <v>458</v>
      </c>
      <c r="E64" s="1" t="s">
        <v>561</v>
      </c>
      <c r="F64" s="4">
        <v>75155</v>
      </c>
      <c r="G64" s="4">
        <v>225.01</v>
      </c>
      <c r="H64" s="4">
        <v>0.68</v>
      </c>
    </row>
    <row r="65" spans="2:8">
      <c r="B65" s="1" t="s">
        <v>3451</v>
      </c>
      <c r="C65" s="11" t="s">
        <v>151</v>
      </c>
      <c r="D65" s="1" t="s">
        <v>520</v>
      </c>
      <c r="E65" s="1" t="s">
        <v>1555</v>
      </c>
      <c r="F65" s="4">
        <v>150000</v>
      </c>
      <c r="G65" s="4">
        <v>199.34</v>
      </c>
      <c r="H65" s="4">
        <v>0.61</v>
      </c>
    </row>
    <row r="66" spans="2:8">
      <c r="B66" s="1" t="s">
        <v>1261</v>
      </c>
      <c r="C66" s="11" t="s">
        <v>151</v>
      </c>
      <c r="D66" s="1" t="s">
        <v>495</v>
      </c>
      <c r="E66" s="1" t="s">
        <v>1262</v>
      </c>
      <c r="F66" s="4">
        <v>40000</v>
      </c>
      <c r="G66" s="4">
        <v>10.8</v>
      </c>
      <c r="H66" s="4">
        <v>0.03</v>
      </c>
    </row>
    <row r="67" spans="2:8" ht="13">
      <c r="B67" s="2" t="s">
        <v>161</v>
      </c>
      <c r="G67" s="14">
        <f>SUM(G15:G66)</f>
        <v>31864.590000000004</v>
      </c>
      <c r="H67" s="14">
        <f>SUM(H15:H66)</f>
        <v>96.910000000000082</v>
      </c>
    </row>
    <row r="68" spans="2:8" ht="13">
      <c r="B68" s="2" t="s">
        <v>3957</v>
      </c>
    </row>
    <row r="69" spans="2:8">
      <c r="B69" s="1" t="s">
        <v>1376</v>
      </c>
      <c r="C69" s="11" t="s">
        <v>151</v>
      </c>
      <c r="D69" s="1" t="s">
        <v>489</v>
      </c>
      <c r="E69" s="1" t="s">
        <v>1377</v>
      </c>
      <c r="F69" s="4">
        <v>200000</v>
      </c>
      <c r="G69" s="4">
        <v>637.76</v>
      </c>
      <c r="H69" s="4">
        <v>1.94</v>
      </c>
    </row>
    <row r="70" spans="2:8" ht="13">
      <c r="B70" s="2" t="s">
        <v>3958</v>
      </c>
      <c r="C70" s="12"/>
      <c r="D70" s="2"/>
      <c r="E70" s="2"/>
      <c r="F70" s="14"/>
      <c r="G70" s="14">
        <f>G69</f>
        <v>637.76</v>
      </c>
      <c r="H70" s="14">
        <f>H69</f>
        <v>1.94</v>
      </c>
    </row>
    <row r="71" spans="2:8" ht="13">
      <c r="B71" s="2" t="s">
        <v>154</v>
      </c>
      <c r="C71" s="12"/>
      <c r="D71" s="2"/>
      <c r="E71" s="2"/>
      <c r="F71" s="14"/>
      <c r="G71" s="14">
        <f>G70+G67</f>
        <v>32502.350000000002</v>
      </c>
      <c r="H71" s="14">
        <f>H70+H67</f>
        <v>98.85000000000008</v>
      </c>
    </row>
    <row r="72" spans="2:8" ht="13">
      <c r="B72" s="2" t="s">
        <v>155</v>
      </c>
      <c r="C72" s="12"/>
      <c r="D72" s="2"/>
      <c r="E72" s="2"/>
      <c r="F72" s="14"/>
      <c r="G72" s="14">
        <f>G73-G71</f>
        <v>364.73641299999508</v>
      </c>
      <c r="H72" s="14">
        <f>H73-H71</f>
        <v>1.1499999999999204</v>
      </c>
    </row>
    <row r="73" spans="2:8" ht="13">
      <c r="B73" s="2" t="s">
        <v>162</v>
      </c>
      <c r="C73" s="12"/>
      <c r="D73" s="2"/>
      <c r="E73" s="2"/>
      <c r="F73" s="14"/>
      <c r="G73" s="14">
        <v>32867.086412999997</v>
      </c>
      <c r="H73" s="14">
        <v>100</v>
      </c>
    </row>
    <row r="74" spans="2:8">
      <c r="B74" s="1" t="s">
        <v>163</v>
      </c>
    </row>
    <row r="75" spans="2:8" ht="13">
      <c r="B75" s="2" t="s">
        <v>164</v>
      </c>
    </row>
    <row r="76" spans="2:8" ht="13">
      <c r="B76" s="2" t="s">
        <v>165</v>
      </c>
      <c r="C76" s="11" t="s">
        <v>166</v>
      </c>
    </row>
    <row r="77" spans="2:8" ht="13">
      <c r="B77" s="2" t="s">
        <v>169</v>
      </c>
      <c r="C77" s="11" t="s">
        <v>168</v>
      </c>
    </row>
    <row r="78" spans="2:8" ht="13">
      <c r="B78" s="2" t="s">
        <v>170</v>
      </c>
      <c r="C78" s="11" t="s">
        <v>168</v>
      </c>
    </row>
    <row r="79" spans="2:8" ht="13">
      <c r="B79" s="2" t="s">
        <v>171</v>
      </c>
      <c r="C79" s="11" t="s">
        <v>172</v>
      </c>
    </row>
    <row r="80" spans="2:8" ht="13">
      <c r="B80" s="2" t="s">
        <v>1556</v>
      </c>
      <c r="C80" s="12"/>
    </row>
    <row r="81" spans="2:3" ht="13">
      <c r="B81" s="2" t="s">
        <v>1557</v>
      </c>
      <c r="C81" s="12"/>
    </row>
    <row r="82" spans="2:3" ht="13">
      <c r="B82" s="2" t="s">
        <v>1558</v>
      </c>
      <c r="C82" s="12"/>
    </row>
    <row r="83" spans="2:3" ht="13">
      <c r="B83" s="2" t="s">
        <v>1559</v>
      </c>
      <c r="C83" s="12"/>
    </row>
    <row r="84" spans="2:3" ht="13">
      <c r="B84" s="2" t="s">
        <v>3927</v>
      </c>
      <c r="C84" s="12"/>
    </row>
    <row r="85" spans="2:3">
      <c r="B85" s="1" t="s">
        <v>182</v>
      </c>
    </row>
    <row r="86" spans="2:3">
      <c r="B86" s="1" t="s">
        <v>411</v>
      </c>
    </row>
    <row r="89" spans="2:3" ht="14.5">
      <c r="B89" s="39" t="s">
        <v>412</v>
      </c>
      <c r="C89" s="41"/>
    </row>
    <row r="90" spans="2:3" ht="14.5">
      <c r="B90" s="39" t="s">
        <v>3982</v>
      </c>
      <c r="C90" s="42" t="s">
        <v>413</v>
      </c>
    </row>
    <row r="91" spans="2:3" ht="14.5">
      <c r="B91" s="16" t="s">
        <v>414</v>
      </c>
      <c r="C91" s="17" t="s">
        <v>415</v>
      </c>
    </row>
    <row r="92" spans="2:3" ht="14.5">
      <c r="B92" s="16" t="s">
        <v>3983</v>
      </c>
      <c r="C92" s="17" t="s">
        <v>415</v>
      </c>
    </row>
    <row r="93" spans="2:3" ht="14.5">
      <c r="B93" s="16" t="s">
        <v>416</v>
      </c>
      <c r="C93" s="17" t="s">
        <v>415</v>
      </c>
    </row>
    <row r="94" spans="2:3" ht="14.5">
      <c r="B94" s="16" t="s">
        <v>417</v>
      </c>
      <c r="C94" s="17" t="s">
        <v>415</v>
      </c>
    </row>
    <row r="95" spans="2:3" ht="14.5">
      <c r="B95" s="16" t="s">
        <v>418</v>
      </c>
      <c r="C95" s="17" t="s">
        <v>415</v>
      </c>
    </row>
    <row r="96" spans="2:3" ht="14.5">
      <c r="B96" s="16" t="s">
        <v>419</v>
      </c>
      <c r="C96" s="17" t="s">
        <v>415</v>
      </c>
    </row>
    <row r="97" spans="2:7" ht="14.5">
      <c r="B97" s="39" t="s">
        <v>420</v>
      </c>
      <c r="C97" s="41" t="s">
        <v>415</v>
      </c>
    </row>
    <row r="99" spans="2:7" ht="14.5">
      <c r="B99" s="16" t="s">
        <v>191</v>
      </c>
      <c r="C99" s="17"/>
      <c r="D99" s="16"/>
    </row>
    <row r="100" spans="2:7" ht="29">
      <c r="B100" s="19" t="s">
        <v>192</v>
      </c>
      <c r="C100" s="18" t="s">
        <v>193</v>
      </c>
      <c r="D100" s="19" t="s">
        <v>194</v>
      </c>
    </row>
    <row r="101" spans="2:7" ht="14.5">
      <c r="B101" s="16" t="s">
        <v>168</v>
      </c>
      <c r="C101" s="17" t="s">
        <v>168</v>
      </c>
      <c r="D101" s="16" t="s">
        <v>168</v>
      </c>
    </row>
    <row r="103" spans="2:7" ht="13">
      <c r="B103" s="20" t="s">
        <v>195</v>
      </c>
      <c r="C103" s="21">
        <v>46173</v>
      </c>
      <c r="D103" s="22"/>
      <c r="E103" s="23"/>
      <c r="F103" s="24"/>
    </row>
    <row r="104" spans="2:7" ht="13">
      <c r="B104" s="20" t="s">
        <v>196</v>
      </c>
      <c r="C104" s="25" t="s">
        <v>197</v>
      </c>
      <c r="D104" s="20" t="s">
        <v>198</v>
      </c>
      <c r="E104" s="26" t="s">
        <v>199</v>
      </c>
      <c r="F104" s="27" t="s">
        <v>200</v>
      </c>
      <c r="G104" s="14"/>
    </row>
    <row r="105" spans="2:7">
      <c r="B105" s="28" t="s">
        <v>168</v>
      </c>
      <c r="C105" s="29" t="s">
        <v>168</v>
      </c>
      <c r="D105" s="28" t="s">
        <v>168</v>
      </c>
      <c r="E105" s="30" t="s">
        <v>168</v>
      </c>
      <c r="F105" s="31" t="s">
        <v>168</v>
      </c>
    </row>
    <row r="108" spans="2:7" ht="13">
      <c r="B108" s="2" t="s">
        <v>201</v>
      </c>
    </row>
    <row r="109" spans="2:7" ht="13">
      <c r="B109" s="2"/>
    </row>
    <row r="110" spans="2:7" ht="13">
      <c r="B110" s="2" t="s">
        <v>202</v>
      </c>
    </row>
    <row r="111" spans="2:7" ht="13">
      <c r="B111" s="20" t="s">
        <v>203</v>
      </c>
      <c r="C111" s="25" t="s">
        <v>204</v>
      </c>
      <c r="D111" s="2"/>
    </row>
    <row r="112" spans="2:7">
      <c r="B112" s="22" t="s">
        <v>168</v>
      </c>
      <c r="C112" s="32" t="s">
        <v>168</v>
      </c>
    </row>
    <row r="114" spans="2:7" ht="13">
      <c r="B114" s="20" t="s">
        <v>205</v>
      </c>
      <c r="C114" s="25" t="s">
        <v>204</v>
      </c>
    </row>
    <row r="115" spans="2:7">
      <c r="B115" s="22" t="s">
        <v>168</v>
      </c>
      <c r="C115" s="32" t="s">
        <v>168</v>
      </c>
    </row>
    <row r="117" spans="2:7" ht="13">
      <c r="B117" s="20" t="s">
        <v>206</v>
      </c>
      <c r="C117" s="25" t="s">
        <v>207</v>
      </c>
    </row>
    <row r="118" spans="2:7">
      <c r="B118" s="22" t="s">
        <v>168</v>
      </c>
      <c r="C118" s="32" t="s">
        <v>168</v>
      </c>
    </row>
    <row r="120" spans="2:7" ht="13">
      <c r="B120" s="26" t="s">
        <v>208</v>
      </c>
      <c r="C120" s="25" t="s">
        <v>207</v>
      </c>
    </row>
    <row r="121" spans="2:7">
      <c r="B121" s="23" t="s">
        <v>168</v>
      </c>
      <c r="C121" s="32" t="s">
        <v>168</v>
      </c>
    </row>
    <row r="123" spans="2:7" ht="13">
      <c r="B123" s="20" t="s">
        <v>209</v>
      </c>
      <c r="C123" s="25" t="s">
        <v>168</v>
      </c>
    </row>
    <row r="125" spans="2:7" ht="13">
      <c r="B125" s="20" t="s">
        <v>210</v>
      </c>
      <c r="C125" s="21">
        <v>46173</v>
      </c>
      <c r="D125" s="22"/>
      <c r="E125" s="23"/>
      <c r="F125" s="24"/>
    </row>
    <row r="126" spans="2:7" ht="13">
      <c r="B126" s="20" t="s">
        <v>196</v>
      </c>
      <c r="C126" s="25" t="s">
        <v>197</v>
      </c>
      <c r="D126" s="20" t="s">
        <v>198</v>
      </c>
      <c r="E126" s="26" t="s">
        <v>199</v>
      </c>
      <c r="F126" s="27" t="s">
        <v>200</v>
      </c>
      <c r="G126" s="14"/>
    </row>
    <row r="127" spans="2:7">
      <c r="B127" s="28" t="s">
        <v>168</v>
      </c>
      <c r="C127" s="29" t="s">
        <v>168</v>
      </c>
      <c r="D127" s="28" t="s">
        <v>168</v>
      </c>
      <c r="E127" s="30" t="s">
        <v>168</v>
      </c>
      <c r="F127" s="31" t="s">
        <v>168</v>
      </c>
    </row>
    <row r="128" spans="2:7" ht="13">
      <c r="B128" s="2" t="s">
        <v>201</v>
      </c>
    </row>
    <row r="129" spans="2:4" ht="13">
      <c r="B129" s="2"/>
    </row>
    <row r="130" spans="2:4" ht="13">
      <c r="B130" s="2" t="s">
        <v>202</v>
      </c>
    </row>
    <row r="131" spans="2:4" ht="13">
      <c r="B131" s="20" t="s">
        <v>203</v>
      </c>
      <c r="C131" s="25" t="s">
        <v>204</v>
      </c>
      <c r="D131" s="2"/>
    </row>
    <row r="132" spans="2:4">
      <c r="B132" s="22" t="s">
        <v>168</v>
      </c>
      <c r="C132" s="32" t="s">
        <v>168</v>
      </c>
    </row>
    <row r="134" spans="2:4" ht="13">
      <c r="B134" s="20" t="s">
        <v>205</v>
      </c>
      <c r="C134" s="25" t="s">
        <v>204</v>
      </c>
    </row>
    <row r="135" spans="2:4">
      <c r="B135" s="22" t="s">
        <v>168</v>
      </c>
      <c r="C135" s="32" t="s">
        <v>168</v>
      </c>
    </row>
    <row r="137" spans="2:4" ht="13">
      <c r="B137" s="20" t="s">
        <v>206</v>
      </c>
      <c r="C137" s="25" t="s">
        <v>207</v>
      </c>
    </row>
    <row r="138" spans="2:4">
      <c r="B138" s="22" t="s">
        <v>168</v>
      </c>
      <c r="C138" s="32" t="s">
        <v>168</v>
      </c>
    </row>
    <row r="140" spans="2:4" ht="13">
      <c r="B140" s="26" t="s">
        <v>208</v>
      </c>
      <c r="C140" s="25" t="s">
        <v>207</v>
      </c>
    </row>
    <row r="141" spans="2:4">
      <c r="B141" s="23" t="s">
        <v>168</v>
      </c>
      <c r="C141" s="32" t="s">
        <v>168</v>
      </c>
    </row>
    <row r="143" spans="2:4" ht="13">
      <c r="B143" s="20" t="s">
        <v>209</v>
      </c>
      <c r="C143" s="25" t="s">
        <v>168</v>
      </c>
    </row>
    <row r="146" spans="2:80" ht="13">
      <c r="B146" s="2" t="s">
        <v>211</v>
      </c>
    </row>
    <row r="148" spans="2:80" ht="13">
      <c r="B148" s="20" t="s">
        <v>196</v>
      </c>
      <c r="C148" s="25" t="s">
        <v>212</v>
      </c>
      <c r="D148" s="20" t="s">
        <v>213</v>
      </c>
      <c r="E148" s="20" t="s">
        <v>214</v>
      </c>
      <c r="F148" s="14"/>
    </row>
    <row r="149" spans="2:80">
      <c r="B149" s="22" t="s">
        <v>168</v>
      </c>
      <c r="C149" s="32" t="s">
        <v>168</v>
      </c>
      <c r="D149" s="22" t="s">
        <v>168</v>
      </c>
      <c r="E149" s="22" t="s">
        <v>168</v>
      </c>
    </row>
    <row r="152" spans="2:80" ht="13">
      <c r="B152" s="2" t="s">
        <v>215</v>
      </c>
      <c r="C152" s="12" t="s">
        <v>168</v>
      </c>
      <c r="D152" s="2"/>
      <c r="E152" s="2"/>
      <c r="F152" s="14"/>
      <c r="G152" s="14"/>
      <c r="H152" s="14"/>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row>
    <row r="154" spans="2:80" ht="13">
      <c r="B154" s="2" t="s">
        <v>216</v>
      </c>
    </row>
    <row r="156" spans="2:80" ht="13">
      <c r="B156" s="20" t="s">
        <v>217</v>
      </c>
      <c r="C156" s="25" t="s">
        <v>204</v>
      </c>
      <c r="D156" s="2"/>
    </row>
    <row r="157" spans="2:80">
      <c r="B157" s="22" t="s">
        <v>168</v>
      </c>
      <c r="C157" s="32" t="s">
        <v>168</v>
      </c>
    </row>
    <row r="160" spans="2:80" ht="13">
      <c r="B160" s="20" t="s">
        <v>218</v>
      </c>
      <c r="C160" s="25" t="s">
        <v>219</v>
      </c>
      <c r="D160" s="2"/>
    </row>
    <row r="161" spans="2:80">
      <c r="B161" s="22" t="s">
        <v>168</v>
      </c>
      <c r="C161" s="32" t="s">
        <v>168</v>
      </c>
    </row>
    <row r="164" spans="2:80" ht="13">
      <c r="B164" s="2" t="s">
        <v>220</v>
      </c>
    </row>
    <row r="167" spans="2:80" ht="13">
      <c r="B167" s="2" t="s">
        <v>221</v>
      </c>
    </row>
    <row r="169" spans="2:80" ht="13">
      <c r="B169" s="20" t="s">
        <v>196</v>
      </c>
      <c r="C169" s="25" t="s">
        <v>222</v>
      </c>
      <c r="D169" s="20" t="s">
        <v>212</v>
      </c>
      <c r="E169" s="20" t="s">
        <v>213</v>
      </c>
      <c r="F169" s="27" t="s">
        <v>214</v>
      </c>
      <c r="G169" s="14"/>
    </row>
    <row r="170" spans="2:80">
      <c r="B170" s="22" t="s">
        <v>168</v>
      </c>
      <c r="C170" s="32" t="s">
        <v>168</v>
      </c>
      <c r="D170" s="22" t="s">
        <v>168</v>
      </c>
      <c r="E170" s="22" t="s">
        <v>168</v>
      </c>
      <c r="F170" s="33" t="s">
        <v>168</v>
      </c>
    </row>
    <row r="173" spans="2:80" ht="13">
      <c r="B173" s="2" t="s">
        <v>215</v>
      </c>
      <c r="C173" s="12" t="s">
        <v>168</v>
      </c>
      <c r="D173" s="2"/>
      <c r="E173" s="2"/>
      <c r="F173" s="14"/>
      <c r="G173" s="14"/>
      <c r="H173" s="14"/>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c r="AT173" s="2"/>
      <c r="AU173" s="2"/>
      <c r="AV173" s="2"/>
      <c r="AW173" s="2"/>
      <c r="AX173" s="2"/>
      <c r="AY173" s="2"/>
      <c r="AZ173" s="2"/>
      <c r="BA173" s="2"/>
      <c r="BB173" s="2"/>
      <c r="BC173" s="2"/>
      <c r="BD173" s="2"/>
      <c r="BE173" s="2"/>
      <c r="BF173" s="2"/>
      <c r="BG173" s="2"/>
      <c r="BH173" s="2"/>
      <c r="BI173" s="2"/>
      <c r="BJ173" s="2"/>
      <c r="BK173" s="2"/>
      <c r="BL173" s="2"/>
      <c r="BM173" s="2"/>
      <c r="BN173" s="2"/>
      <c r="BO173" s="2"/>
      <c r="BP173" s="2"/>
      <c r="BQ173" s="2"/>
      <c r="BR173" s="2"/>
      <c r="BS173" s="2"/>
      <c r="BT173" s="2"/>
      <c r="BU173" s="2"/>
      <c r="BV173" s="2"/>
      <c r="BW173" s="2"/>
      <c r="BX173" s="2"/>
      <c r="BY173" s="2"/>
      <c r="BZ173" s="2"/>
      <c r="CA173" s="2"/>
      <c r="CB173" s="2"/>
    </row>
    <row r="175" spans="2:80" ht="13">
      <c r="B175" s="2" t="s">
        <v>216</v>
      </c>
    </row>
    <row r="177" spans="2:7" ht="13">
      <c r="B177" s="20" t="s">
        <v>217</v>
      </c>
      <c r="C177" s="25" t="s">
        <v>204</v>
      </c>
      <c r="D177" s="2"/>
    </row>
    <row r="178" spans="2:7">
      <c r="B178" s="22" t="s">
        <v>168</v>
      </c>
      <c r="C178" s="32" t="s">
        <v>168</v>
      </c>
    </row>
    <row r="181" spans="2:7" ht="13">
      <c r="B181" s="20" t="s">
        <v>218</v>
      </c>
      <c r="C181" s="25" t="s">
        <v>219</v>
      </c>
      <c r="D181" s="2"/>
    </row>
    <row r="182" spans="2:7">
      <c r="B182" s="22" t="s">
        <v>168</v>
      </c>
      <c r="C182" s="32" t="s">
        <v>168</v>
      </c>
    </row>
    <row r="185" spans="2:7" ht="13">
      <c r="B185" s="2" t="s">
        <v>220</v>
      </c>
    </row>
    <row r="188" spans="2:7" ht="13">
      <c r="B188" s="2" t="s">
        <v>223</v>
      </c>
    </row>
    <row r="189" spans="2:7" ht="13">
      <c r="B189" s="20" t="s">
        <v>196</v>
      </c>
      <c r="C189" s="25" t="s">
        <v>224</v>
      </c>
      <c r="D189" s="20" t="s">
        <v>225</v>
      </c>
      <c r="E189" s="20" t="s">
        <v>226</v>
      </c>
      <c r="F189" s="27" t="s">
        <v>227</v>
      </c>
      <c r="G189" s="14"/>
    </row>
    <row r="190" spans="2:7">
      <c r="B190" s="22" t="s">
        <v>168</v>
      </c>
      <c r="C190" s="32" t="s">
        <v>168</v>
      </c>
      <c r="D190" s="22" t="s">
        <v>168</v>
      </c>
      <c r="E190" s="22" t="s">
        <v>168</v>
      </c>
      <c r="F190" s="33" t="s">
        <v>168</v>
      </c>
    </row>
    <row r="191" spans="2:7">
      <c r="B191" s="1" t="s">
        <v>2576</v>
      </c>
    </row>
  </sheetData>
  <mergeCells count="3">
    <mergeCell ref="B1:E1"/>
    <mergeCell ref="C3:C6"/>
    <mergeCell ref="D3:D6"/>
  </mergeCells>
  <hyperlinks>
    <hyperlink ref="A1" location="Index!A1" display="Index" xr:uid="{68E6ED6D-8D86-4C2A-BD5A-DFAA6104E7CA}"/>
  </hyperlinks>
  <pageMargins left="0.7" right="0.7" top="0.75" bottom="0.75" header="0.3" footer="0.3"/>
  <drawing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FF6D08-8F6B-4A1C-8E55-9EED95821CD3}">
  <sheetPr codeName="Sheet92"/>
  <dimension ref="A1:CB204"/>
  <sheetViews>
    <sheetView workbookViewId="0"/>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47</v>
      </c>
      <c r="C1" s="276"/>
      <c r="D1" s="276"/>
      <c r="E1" s="276"/>
    </row>
    <row r="3" spans="1:9" ht="14.5">
      <c r="B3" s="5" t="s">
        <v>1561</v>
      </c>
      <c r="C3" s="277"/>
      <c r="D3" s="278"/>
      <c r="E3" s="6"/>
    </row>
    <row r="4" spans="1:9" ht="14.5">
      <c r="B4" s="7" t="s">
        <v>1562</v>
      </c>
      <c r="C4" s="277"/>
      <c r="D4" s="278"/>
      <c r="E4" s="6"/>
    </row>
    <row r="5" spans="1:9" ht="14.5">
      <c r="B5" s="7" t="s">
        <v>140</v>
      </c>
      <c r="C5" s="277"/>
      <c r="D5" s="278"/>
      <c r="E5" s="6"/>
    </row>
    <row r="6" spans="1:9" ht="14.5">
      <c r="B6" s="7" t="s">
        <v>141</v>
      </c>
      <c r="C6" s="277"/>
      <c r="D6" s="278"/>
      <c r="E6" s="6"/>
    </row>
    <row r="7" spans="1:9" ht="29">
      <c r="B7" s="7" t="s">
        <v>1563</v>
      </c>
      <c r="C7" s="277"/>
      <c r="D7" s="278"/>
      <c r="E7" s="6"/>
    </row>
    <row r="8" spans="1:9" ht="29">
      <c r="B8" s="7" t="s">
        <v>143</v>
      </c>
      <c r="C8" s="8" t="s">
        <v>144</v>
      </c>
      <c r="D8" s="8" t="s">
        <v>145</v>
      </c>
      <c r="E8" s="6"/>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2829</v>
      </c>
      <c r="C15" s="11" t="s">
        <v>151</v>
      </c>
      <c r="D15" s="1" t="s">
        <v>442</v>
      </c>
      <c r="E15" s="1" t="s">
        <v>615</v>
      </c>
      <c r="F15" s="4">
        <v>975926</v>
      </c>
      <c r="G15" s="4">
        <v>12893.93</v>
      </c>
      <c r="H15" s="4">
        <v>4.82</v>
      </c>
    </row>
    <row r="16" spans="1:9">
      <c r="B16" s="1" t="s">
        <v>3361</v>
      </c>
      <c r="C16" s="11" t="s">
        <v>151</v>
      </c>
      <c r="D16" s="1" t="s">
        <v>559</v>
      </c>
      <c r="E16" s="1" t="s">
        <v>1218</v>
      </c>
      <c r="F16" s="4">
        <v>2086988</v>
      </c>
      <c r="G16" s="4">
        <v>11590.09</v>
      </c>
      <c r="H16" s="4">
        <v>4.33</v>
      </c>
    </row>
    <row r="17" spans="2:8">
      <c r="B17" s="1" t="s">
        <v>3103</v>
      </c>
      <c r="C17" s="11" t="s">
        <v>151</v>
      </c>
      <c r="D17" s="1" t="s">
        <v>499</v>
      </c>
      <c r="E17" s="1" t="s">
        <v>693</v>
      </c>
      <c r="F17" s="4">
        <v>833532</v>
      </c>
      <c r="G17" s="4">
        <v>10062.4</v>
      </c>
      <c r="H17" s="4">
        <v>3.76</v>
      </c>
    </row>
    <row r="18" spans="2:8">
      <c r="B18" s="1" t="s">
        <v>3224</v>
      </c>
      <c r="C18" s="11" t="s">
        <v>151</v>
      </c>
      <c r="D18" s="1" t="s">
        <v>430</v>
      </c>
      <c r="E18" s="1" t="s">
        <v>903</v>
      </c>
      <c r="F18" s="4">
        <v>777895</v>
      </c>
      <c r="G18" s="4">
        <v>10008.4</v>
      </c>
      <c r="H18" s="4">
        <v>3.74</v>
      </c>
    </row>
    <row r="19" spans="2:8">
      <c r="B19" s="1" t="s">
        <v>3129</v>
      </c>
      <c r="C19" s="11" t="s">
        <v>151</v>
      </c>
      <c r="D19" s="1" t="s">
        <v>479</v>
      </c>
      <c r="E19" s="1" t="s">
        <v>734</v>
      </c>
      <c r="F19" s="4">
        <v>202454</v>
      </c>
      <c r="G19" s="4">
        <v>8253.0400000000009</v>
      </c>
      <c r="H19" s="4">
        <v>3.09</v>
      </c>
    </row>
    <row r="20" spans="2:8">
      <c r="B20" s="1" t="s">
        <v>3026</v>
      </c>
      <c r="C20" s="11" t="s">
        <v>151</v>
      </c>
      <c r="D20" s="1" t="s">
        <v>430</v>
      </c>
      <c r="E20" s="1" t="s">
        <v>453</v>
      </c>
      <c r="F20" s="4">
        <v>1102264</v>
      </c>
      <c r="G20" s="4">
        <v>8206.91</v>
      </c>
      <c r="H20" s="4">
        <v>3.07</v>
      </c>
    </row>
    <row r="21" spans="2:8">
      <c r="B21" s="1" t="s">
        <v>3214</v>
      </c>
      <c r="C21" s="11" t="s">
        <v>151</v>
      </c>
      <c r="D21" s="1" t="s">
        <v>432</v>
      </c>
      <c r="E21" s="1" t="s">
        <v>858</v>
      </c>
      <c r="F21" s="4">
        <v>2770037</v>
      </c>
      <c r="G21" s="4">
        <v>7938.93</v>
      </c>
      <c r="H21" s="4">
        <v>2.97</v>
      </c>
    </row>
    <row r="22" spans="2:8">
      <c r="B22" s="1" t="s">
        <v>3140</v>
      </c>
      <c r="C22" s="11" t="s">
        <v>151</v>
      </c>
      <c r="D22" s="1" t="s">
        <v>576</v>
      </c>
      <c r="E22" s="1" t="s">
        <v>748</v>
      </c>
      <c r="F22" s="4">
        <v>1640254</v>
      </c>
      <c r="G22" s="4">
        <v>7419.69</v>
      </c>
      <c r="H22" s="4">
        <v>2.77</v>
      </c>
    </row>
    <row r="23" spans="2:8">
      <c r="B23" s="1" t="s">
        <v>3042</v>
      </c>
      <c r="C23" s="11" t="s">
        <v>151</v>
      </c>
      <c r="D23" s="1" t="s">
        <v>491</v>
      </c>
      <c r="E23" s="1" t="s">
        <v>492</v>
      </c>
      <c r="F23" s="4">
        <v>434416</v>
      </c>
      <c r="G23" s="4">
        <v>7395.93</v>
      </c>
      <c r="H23" s="4">
        <v>2.77</v>
      </c>
    </row>
    <row r="24" spans="2:8">
      <c r="B24" s="1" t="s">
        <v>3216</v>
      </c>
      <c r="C24" s="11" t="s">
        <v>151</v>
      </c>
      <c r="D24" s="1" t="s">
        <v>497</v>
      </c>
      <c r="E24" s="1" t="s">
        <v>860</v>
      </c>
      <c r="F24" s="4">
        <v>121105</v>
      </c>
      <c r="G24" s="4">
        <v>7122.19</v>
      </c>
      <c r="H24" s="4">
        <v>2.66</v>
      </c>
    </row>
    <row r="25" spans="2:8">
      <c r="B25" s="1" t="s">
        <v>3043</v>
      </c>
      <c r="C25" s="11" t="s">
        <v>151</v>
      </c>
      <c r="D25" s="1" t="s">
        <v>444</v>
      </c>
      <c r="E25" s="1" t="s">
        <v>493</v>
      </c>
      <c r="F25" s="4">
        <v>464918</v>
      </c>
      <c r="G25" s="4">
        <v>7035.6</v>
      </c>
      <c r="H25" s="4">
        <v>2.63</v>
      </c>
    </row>
    <row r="26" spans="2:8">
      <c r="B26" s="1" t="s">
        <v>3101</v>
      </c>
      <c r="C26" s="11" t="s">
        <v>151</v>
      </c>
      <c r="D26" s="1" t="s">
        <v>554</v>
      </c>
      <c r="E26" s="1" t="s">
        <v>689</v>
      </c>
      <c r="F26" s="4">
        <v>1561149</v>
      </c>
      <c r="G26" s="4">
        <v>6991.61</v>
      </c>
      <c r="H26" s="4">
        <v>2.61</v>
      </c>
    </row>
    <row r="27" spans="2:8">
      <c r="B27" s="1" t="s">
        <v>2797</v>
      </c>
      <c r="C27" s="11" t="s">
        <v>151</v>
      </c>
      <c r="D27" s="1" t="s">
        <v>559</v>
      </c>
      <c r="E27" s="1" t="s">
        <v>637</v>
      </c>
      <c r="F27" s="4">
        <v>79910</v>
      </c>
      <c r="G27" s="4">
        <v>6533.84</v>
      </c>
      <c r="H27" s="4">
        <v>2.44</v>
      </c>
    </row>
    <row r="28" spans="2:8">
      <c r="B28" s="1" t="s">
        <v>3376</v>
      </c>
      <c r="C28" s="11" t="s">
        <v>151</v>
      </c>
      <c r="D28" s="1" t="s">
        <v>863</v>
      </c>
      <c r="E28" s="1" t="s">
        <v>1248</v>
      </c>
      <c r="F28" s="4">
        <v>6959983</v>
      </c>
      <c r="G28" s="4">
        <v>5811.59</v>
      </c>
      <c r="H28" s="4">
        <v>2.17</v>
      </c>
    </row>
    <row r="29" spans="2:8">
      <c r="B29" s="1" t="s">
        <v>3102</v>
      </c>
      <c r="C29" s="11" t="s">
        <v>151</v>
      </c>
      <c r="D29" s="1" t="s">
        <v>499</v>
      </c>
      <c r="E29" s="1" t="s">
        <v>690</v>
      </c>
      <c r="F29" s="4">
        <v>2656742</v>
      </c>
      <c r="G29" s="4">
        <v>5526.55</v>
      </c>
      <c r="H29" s="4">
        <v>2.0699999999999998</v>
      </c>
    </row>
    <row r="30" spans="2:8">
      <c r="B30" s="1" t="s">
        <v>2800</v>
      </c>
      <c r="C30" s="11" t="s">
        <v>151</v>
      </c>
      <c r="D30" s="1" t="s">
        <v>489</v>
      </c>
      <c r="E30" s="1" t="s">
        <v>629</v>
      </c>
      <c r="F30" s="4">
        <v>310791</v>
      </c>
      <c r="G30" s="4">
        <v>5478.31</v>
      </c>
      <c r="H30" s="4">
        <v>2.0499999999999998</v>
      </c>
    </row>
    <row r="31" spans="2:8">
      <c r="B31" s="1" t="s">
        <v>2796</v>
      </c>
      <c r="C31" s="11" t="s">
        <v>151</v>
      </c>
      <c r="D31" s="1" t="s">
        <v>432</v>
      </c>
      <c r="E31" s="1" t="s">
        <v>433</v>
      </c>
      <c r="F31" s="4">
        <v>577859</v>
      </c>
      <c r="G31" s="4">
        <v>5473.19</v>
      </c>
      <c r="H31" s="4">
        <v>2.0499999999999998</v>
      </c>
    </row>
    <row r="32" spans="2:8">
      <c r="B32" s="1" t="s">
        <v>3262</v>
      </c>
      <c r="C32" s="11" t="s">
        <v>151</v>
      </c>
      <c r="D32" s="1" t="s">
        <v>564</v>
      </c>
      <c r="E32" s="1" t="s">
        <v>981</v>
      </c>
      <c r="F32" s="4">
        <v>640000</v>
      </c>
      <c r="G32" s="4">
        <v>5258.88</v>
      </c>
      <c r="H32" s="4">
        <v>1.97</v>
      </c>
    </row>
    <row r="33" spans="2:8">
      <c r="B33" s="1" t="s">
        <v>1564</v>
      </c>
      <c r="C33" s="11" t="s">
        <v>151</v>
      </c>
      <c r="D33" s="1" t="s">
        <v>466</v>
      </c>
      <c r="E33" s="1" t="s">
        <v>1565</v>
      </c>
      <c r="F33" s="4">
        <v>245087</v>
      </c>
      <c r="G33" s="4">
        <v>5256.87</v>
      </c>
      <c r="H33" s="4">
        <v>1.97</v>
      </c>
    </row>
    <row r="34" spans="2:8">
      <c r="B34" s="1" t="s">
        <v>2813</v>
      </c>
      <c r="C34" s="11" t="s">
        <v>151</v>
      </c>
      <c r="D34" s="1" t="s">
        <v>430</v>
      </c>
      <c r="E34" s="1" t="s">
        <v>434</v>
      </c>
      <c r="F34" s="4">
        <v>1363610</v>
      </c>
      <c r="G34" s="4">
        <v>5238.99</v>
      </c>
      <c r="H34" s="4">
        <v>1.96</v>
      </c>
    </row>
    <row r="35" spans="2:8">
      <c r="B35" s="1" t="s">
        <v>2795</v>
      </c>
      <c r="C35" s="11" t="s">
        <v>151</v>
      </c>
      <c r="D35" s="1" t="s">
        <v>450</v>
      </c>
      <c r="E35" s="1" t="s">
        <v>636</v>
      </c>
      <c r="F35" s="4">
        <v>981792</v>
      </c>
      <c r="G35" s="4">
        <v>5183.8599999999997</v>
      </c>
      <c r="H35" s="4">
        <v>1.94</v>
      </c>
    </row>
    <row r="36" spans="2:8">
      <c r="B36" s="1" t="s">
        <v>2803</v>
      </c>
      <c r="C36" s="11" t="s">
        <v>151</v>
      </c>
      <c r="D36" s="1" t="s">
        <v>444</v>
      </c>
      <c r="E36" s="1" t="s">
        <v>468</v>
      </c>
      <c r="F36" s="4">
        <v>2030000</v>
      </c>
      <c r="G36" s="4">
        <v>4940.41</v>
      </c>
      <c r="H36" s="4">
        <v>1.85</v>
      </c>
    </row>
    <row r="37" spans="2:8">
      <c r="B37" s="1" t="s">
        <v>920</v>
      </c>
      <c r="C37" s="11" t="s">
        <v>151</v>
      </c>
      <c r="D37" s="1" t="s">
        <v>430</v>
      </c>
      <c r="E37" s="1" t="s">
        <v>921</v>
      </c>
      <c r="F37" s="4">
        <v>1775000</v>
      </c>
      <c r="G37" s="4">
        <v>4765.88</v>
      </c>
      <c r="H37" s="4">
        <v>1.78</v>
      </c>
    </row>
    <row r="38" spans="2:8">
      <c r="B38" s="1" t="s">
        <v>2822</v>
      </c>
      <c r="C38" s="11" t="s">
        <v>151</v>
      </c>
      <c r="D38" s="1" t="s">
        <v>552</v>
      </c>
      <c r="E38" s="1" t="s">
        <v>619</v>
      </c>
      <c r="F38" s="4">
        <v>248161</v>
      </c>
      <c r="G38" s="4">
        <v>4478.3100000000004</v>
      </c>
      <c r="H38" s="4">
        <v>1.67</v>
      </c>
    </row>
    <row r="39" spans="2:8">
      <c r="B39" s="1" t="s">
        <v>3067</v>
      </c>
      <c r="C39" s="11" t="s">
        <v>151</v>
      </c>
      <c r="D39" s="1" t="s">
        <v>554</v>
      </c>
      <c r="E39" s="1" t="s">
        <v>555</v>
      </c>
      <c r="F39" s="4">
        <v>509749</v>
      </c>
      <c r="G39" s="4">
        <v>4440.93</v>
      </c>
      <c r="H39" s="4">
        <v>1.66</v>
      </c>
    </row>
    <row r="40" spans="2:8">
      <c r="B40" s="1" t="s">
        <v>3253</v>
      </c>
      <c r="C40" s="11" t="s">
        <v>151</v>
      </c>
      <c r="D40" s="1" t="s">
        <v>559</v>
      </c>
      <c r="E40" s="1" t="s">
        <v>958</v>
      </c>
      <c r="F40" s="4">
        <v>264860</v>
      </c>
      <c r="G40" s="4">
        <v>4257.3599999999997</v>
      </c>
      <c r="H40" s="4">
        <v>1.59</v>
      </c>
    </row>
    <row r="41" spans="2:8">
      <c r="B41" s="1" t="s">
        <v>3270</v>
      </c>
      <c r="C41" s="11" t="s">
        <v>151</v>
      </c>
      <c r="D41" s="1" t="s">
        <v>863</v>
      </c>
      <c r="E41" s="1" t="s">
        <v>1001</v>
      </c>
      <c r="F41" s="4">
        <v>228545</v>
      </c>
      <c r="G41" s="4">
        <v>4095.98</v>
      </c>
      <c r="H41" s="4">
        <v>1.53</v>
      </c>
    </row>
    <row r="42" spans="2:8">
      <c r="B42" s="1" t="s">
        <v>3126</v>
      </c>
      <c r="C42" s="11" t="s">
        <v>151</v>
      </c>
      <c r="D42" s="1" t="s">
        <v>554</v>
      </c>
      <c r="E42" s="1" t="s">
        <v>719</v>
      </c>
      <c r="F42" s="4">
        <v>1113808</v>
      </c>
      <c r="G42" s="4">
        <v>3883.29</v>
      </c>
      <c r="H42" s="4">
        <v>1.45</v>
      </c>
    </row>
    <row r="43" spans="2:8">
      <c r="B43" s="1" t="s">
        <v>3062</v>
      </c>
      <c r="C43" s="11" t="s">
        <v>151</v>
      </c>
      <c r="D43" s="1" t="s">
        <v>444</v>
      </c>
      <c r="E43" s="1" t="s">
        <v>548</v>
      </c>
      <c r="F43" s="4">
        <v>1245000</v>
      </c>
      <c r="G43" s="4">
        <v>3860.75</v>
      </c>
      <c r="H43" s="4">
        <v>1.44</v>
      </c>
    </row>
    <row r="44" spans="2:8">
      <c r="B44" s="1" t="s">
        <v>3349</v>
      </c>
      <c r="C44" s="11" t="s">
        <v>151</v>
      </c>
      <c r="D44" s="1" t="s">
        <v>863</v>
      </c>
      <c r="E44" s="1" t="s">
        <v>1153</v>
      </c>
      <c r="F44" s="4">
        <v>641660</v>
      </c>
      <c r="G44" s="4">
        <v>3816.59</v>
      </c>
      <c r="H44" s="4">
        <v>1.43</v>
      </c>
    </row>
    <row r="45" spans="2:8">
      <c r="B45" s="1" t="s">
        <v>3347</v>
      </c>
      <c r="C45" s="11" t="s">
        <v>151</v>
      </c>
      <c r="D45" s="1" t="s">
        <v>432</v>
      </c>
      <c r="E45" s="1" t="s">
        <v>1149</v>
      </c>
      <c r="F45" s="4">
        <v>210000</v>
      </c>
      <c r="G45" s="4">
        <v>3745.56</v>
      </c>
      <c r="H45" s="4">
        <v>1.4</v>
      </c>
    </row>
    <row r="46" spans="2:8">
      <c r="B46" s="1" t="s">
        <v>1414</v>
      </c>
      <c r="C46" s="11" t="s">
        <v>151</v>
      </c>
      <c r="D46" s="1" t="s">
        <v>461</v>
      </c>
      <c r="E46" s="1" t="s">
        <v>1415</v>
      </c>
      <c r="F46" s="4">
        <v>1107484</v>
      </c>
      <c r="G46" s="4">
        <v>3602.65</v>
      </c>
      <c r="H46" s="4">
        <v>1.35</v>
      </c>
    </row>
    <row r="47" spans="2:8">
      <c r="B47" s="1" t="s">
        <v>3220</v>
      </c>
      <c r="C47" s="11" t="s">
        <v>151</v>
      </c>
      <c r="D47" s="1" t="s">
        <v>491</v>
      </c>
      <c r="E47" s="1" t="s">
        <v>877</v>
      </c>
      <c r="F47" s="4">
        <v>315000</v>
      </c>
      <c r="G47" s="4">
        <v>3524.22</v>
      </c>
      <c r="H47" s="4">
        <v>1.32</v>
      </c>
    </row>
    <row r="48" spans="2:8">
      <c r="B48" s="1" t="s">
        <v>3050</v>
      </c>
      <c r="C48" s="11" t="s">
        <v>151</v>
      </c>
      <c r="D48" s="1" t="s">
        <v>497</v>
      </c>
      <c r="E48" s="1" t="s">
        <v>532</v>
      </c>
      <c r="F48" s="4">
        <v>449070</v>
      </c>
      <c r="G48" s="4">
        <v>3268.11</v>
      </c>
      <c r="H48" s="4">
        <v>1.22</v>
      </c>
    </row>
    <row r="49" spans="2:8">
      <c r="B49" s="1" t="s">
        <v>3171</v>
      </c>
      <c r="C49" s="11" t="s">
        <v>151</v>
      </c>
      <c r="D49" s="1" t="s">
        <v>479</v>
      </c>
      <c r="E49" s="1" t="s">
        <v>787</v>
      </c>
      <c r="F49" s="4">
        <v>646556</v>
      </c>
      <c r="G49" s="4">
        <v>3230.52</v>
      </c>
      <c r="H49" s="4">
        <v>1.21</v>
      </c>
    </row>
    <row r="50" spans="2:8">
      <c r="B50" s="1" t="s">
        <v>2814</v>
      </c>
      <c r="C50" s="11" t="s">
        <v>151</v>
      </c>
      <c r="D50" s="1" t="s">
        <v>440</v>
      </c>
      <c r="E50" s="1" t="s">
        <v>620</v>
      </c>
      <c r="F50" s="4">
        <v>269000</v>
      </c>
      <c r="G50" s="4">
        <v>2971.11</v>
      </c>
      <c r="H50" s="4">
        <v>1.1100000000000001</v>
      </c>
    </row>
    <row r="51" spans="2:8">
      <c r="B51" s="1" t="s">
        <v>3057</v>
      </c>
      <c r="C51" s="11" t="s">
        <v>151</v>
      </c>
      <c r="D51" s="1" t="s">
        <v>430</v>
      </c>
      <c r="E51" s="1" t="s">
        <v>540</v>
      </c>
      <c r="F51" s="4">
        <v>1658000</v>
      </c>
      <c r="G51" s="4">
        <v>2906.97</v>
      </c>
      <c r="H51" s="4">
        <v>1.0900000000000001</v>
      </c>
    </row>
    <row r="52" spans="2:8">
      <c r="B52" s="1" t="s">
        <v>3366</v>
      </c>
      <c r="C52" s="11" t="s">
        <v>151</v>
      </c>
      <c r="D52" s="1" t="s">
        <v>475</v>
      </c>
      <c r="E52" s="1" t="s">
        <v>1223</v>
      </c>
      <c r="F52" s="4">
        <v>177352</v>
      </c>
      <c r="G52" s="4">
        <v>2860.51</v>
      </c>
      <c r="H52" s="4">
        <v>1.07</v>
      </c>
    </row>
    <row r="53" spans="2:8">
      <c r="B53" s="1" t="s">
        <v>2817</v>
      </c>
      <c r="C53" s="11" t="s">
        <v>151</v>
      </c>
      <c r="D53" s="1" t="s">
        <v>458</v>
      </c>
      <c r="E53" s="1" t="s">
        <v>459</v>
      </c>
      <c r="F53" s="4">
        <v>24500</v>
      </c>
      <c r="G53" s="4">
        <v>2823.38</v>
      </c>
      <c r="H53" s="4">
        <v>1.06</v>
      </c>
    </row>
    <row r="54" spans="2:8">
      <c r="B54" s="1" t="s">
        <v>3277</v>
      </c>
      <c r="C54" s="11" t="s">
        <v>151</v>
      </c>
      <c r="D54" s="1" t="s">
        <v>928</v>
      </c>
      <c r="E54" s="1" t="s">
        <v>1010</v>
      </c>
      <c r="F54" s="4">
        <v>624331</v>
      </c>
      <c r="G54" s="4">
        <v>2768.28</v>
      </c>
      <c r="H54" s="4">
        <v>1.03</v>
      </c>
    </row>
    <row r="55" spans="2:8">
      <c r="B55" s="1" t="s">
        <v>3415</v>
      </c>
      <c r="C55" s="11" t="s">
        <v>151</v>
      </c>
      <c r="D55" s="1" t="s">
        <v>485</v>
      </c>
      <c r="E55" s="1" t="s">
        <v>1391</v>
      </c>
      <c r="F55" s="4">
        <v>60929</v>
      </c>
      <c r="G55" s="4">
        <v>2747.59</v>
      </c>
      <c r="H55" s="4">
        <v>1.03</v>
      </c>
    </row>
    <row r="56" spans="2:8">
      <c r="B56" s="1" t="s">
        <v>3357</v>
      </c>
      <c r="C56" s="11" t="s">
        <v>151</v>
      </c>
      <c r="D56" s="1" t="s">
        <v>448</v>
      </c>
      <c r="E56" s="1" t="s">
        <v>1199</v>
      </c>
      <c r="F56" s="4">
        <v>125000</v>
      </c>
      <c r="G56" s="4">
        <v>2691.88</v>
      </c>
      <c r="H56" s="4">
        <v>1.01</v>
      </c>
    </row>
    <row r="57" spans="2:8">
      <c r="B57" s="1" t="s">
        <v>3107</v>
      </c>
      <c r="C57" s="11" t="s">
        <v>151</v>
      </c>
      <c r="D57" s="1" t="s">
        <v>444</v>
      </c>
      <c r="E57" s="1" t="s">
        <v>697</v>
      </c>
      <c r="F57" s="4">
        <v>3400000</v>
      </c>
      <c r="G57" s="4">
        <v>2681.58</v>
      </c>
      <c r="H57" s="4">
        <v>1</v>
      </c>
    </row>
    <row r="58" spans="2:8">
      <c r="B58" s="1" t="s">
        <v>691</v>
      </c>
      <c r="C58" s="11" t="s">
        <v>151</v>
      </c>
      <c r="D58" s="1" t="s">
        <v>454</v>
      </c>
      <c r="E58" s="1" t="s">
        <v>692</v>
      </c>
      <c r="F58" s="4">
        <v>1000000</v>
      </c>
      <c r="G58" s="4">
        <v>2654</v>
      </c>
      <c r="H58" s="4">
        <v>0.99</v>
      </c>
    </row>
    <row r="59" spans="2:8">
      <c r="B59" s="1" t="s">
        <v>3132</v>
      </c>
      <c r="C59" s="11" t="s">
        <v>151</v>
      </c>
      <c r="D59" s="1" t="s">
        <v>466</v>
      </c>
      <c r="E59" s="1" t="s">
        <v>737</v>
      </c>
      <c r="F59" s="4">
        <v>135000</v>
      </c>
      <c r="G59" s="4">
        <v>2642.22</v>
      </c>
      <c r="H59" s="4">
        <v>0.99</v>
      </c>
    </row>
    <row r="60" spans="2:8">
      <c r="B60" s="1" t="s">
        <v>3122</v>
      </c>
      <c r="C60" s="11" t="s">
        <v>151</v>
      </c>
      <c r="D60" s="1" t="s">
        <v>554</v>
      </c>
      <c r="E60" s="1" t="s">
        <v>715</v>
      </c>
      <c r="F60" s="4">
        <v>10440</v>
      </c>
      <c r="G60" s="4">
        <v>2638.71</v>
      </c>
      <c r="H60" s="4">
        <v>0.99</v>
      </c>
    </row>
    <row r="61" spans="2:8">
      <c r="B61" s="1" t="s">
        <v>3033</v>
      </c>
      <c r="C61" s="11" t="s">
        <v>151</v>
      </c>
      <c r="D61" s="1" t="s">
        <v>473</v>
      </c>
      <c r="E61" s="1" t="s">
        <v>474</v>
      </c>
      <c r="F61" s="4">
        <v>741523</v>
      </c>
      <c r="G61" s="4">
        <v>2614.61</v>
      </c>
      <c r="H61" s="4">
        <v>0.98</v>
      </c>
    </row>
    <row r="62" spans="2:8">
      <c r="B62" s="1" t="s">
        <v>2825</v>
      </c>
      <c r="C62" s="11" t="s">
        <v>151</v>
      </c>
      <c r="D62" s="1" t="s">
        <v>448</v>
      </c>
      <c r="E62" s="1" t="s">
        <v>449</v>
      </c>
      <c r="F62" s="4">
        <v>850000</v>
      </c>
      <c r="G62" s="4">
        <v>2438.65</v>
      </c>
      <c r="H62" s="4">
        <v>0.91</v>
      </c>
    </row>
    <row r="63" spans="2:8">
      <c r="B63" s="1" t="s">
        <v>1258</v>
      </c>
      <c r="C63" s="11" t="s">
        <v>151</v>
      </c>
      <c r="D63" s="1" t="s">
        <v>432</v>
      </c>
      <c r="E63" s="1" t="s">
        <v>1259</v>
      </c>
      <c r="F63" s="4">
        <v>545545</v>
      </c>
      <c r="G63" s="4">
        <v>2428.4899999999998</v>
      </c>
      <c r="H63" s="4">
        <v>0.91</v>
      </c>
    </row>
    <row r="64" spans="2:8">
      <c r="B64" s="1" t="s">
        <v>3131</v>
      </c>
      <c r="C64" s="11" t="s">
        <v>151</v>
      </c>
      <c r="D64" s="1" t="s">
        <v>461</v>
      </c>
      <c r="E64" s="1" t="s">
        <v>736</v>
      </c>
      <c r="F64" s="4">
        <v>550000</v>
      </c>
      <c r="G64" s="4">
        <v>2292.13</v>
      </c>
      <c r="H64" s="4">
        <v>0.86</v>
      </c>
    </row>
    <row r="65" spans="2:8">
      <c r="B65" s="1" t="s">
        <v>3096</v>
      </c>
      <c r="C65" s="11" t="s">
        <v>151</v>
      </c>
      <c r="D65" s="1" t="s">
        <v>483</v>
      </c>
      <c r="E65" s="1" t="s">
        <v>644</v>
      </c>
      <c r="F65" s="4">
        <v>100000</v>
      </c>
      <c r="G65" s="4">
        <v>2210.1999999999998</v>
      </c>
      <c r="H65" s="4">
        <v>0.83</v>
      </c>
    </row>
    <row r="66" spans="2:8">
      <c r="B66" s="1" t="s">
        <v>943</v>
      </c>
      <c r="C66" s="11" t="s">
        <v>151</v>
      </c>
      <c r="D66" s="1" t="s">
        <v>432</v>
      </c>
      <c r="E66" s="1" t="s">
        <v>944</v>
      </c>
      <c r="F66" s="4">
        <v>482513</v>
      </c>
      <c r="G66" s="4">
        <v>1476.01</v>
      </c>
      <c r="H66" s="4">
        <v>0.55000000000000004</v>
      </c>
    </row>
    <row r="67" spans="2:8">
      <c r="B67" s="1" t="s">
        <v>3317</v>
      </c>
      <c r="C67" s="11" t="s">
        <v>151</v>
      </c>
      <c r="D67" s="1" t="s">
        <v>470</v>
      </c>
      <c r="E67" s="1" t="s">
        <v>1071</v>
      </c>
      <c r="F67" s="4">
        <v>219772</v>
      </c>
      <c r="G67" s="4">
        <v>1116.44</v>
      </c>
      <c r="H67" s="4">
        <v>0.42</v>
      </c>
    </row>
    <row r="68" spans="2:8">
      <c r="B68" s="1" t="s">
        <v>2788</v>
      </c>
      <c r="C68" s="11" t="s">
        <v>151</v>
      </c>
      <c r="D68" s="1" t="s">
        <v>444</v>
      </c>
      <c r="F68" s="4">
        <v>741523</v>
      </c>
      <c r="G68" s="4">
        <v>897.43</v>
      </c>
      <c r="H68" s="4">
        <v>0.34</v>
      </c>
    </row>
    <row r="69" spans="2:8">
      <c r="B69" s="1" t="s">
        <v>2789</v>
      </c>
      <c r="C69" s="11" t="s">
        <v>151</v>
      </c>
      <c r="D69" s="1" t="s">
        <v>438</v>
      </c>
      <c r="F69" s="4">
        <v>741523</v>
      </c>
      <c r="G69" s="4">
        <v>897.43</v>
      </c>
      <c r="H69" s="4">
        <v>0.34</v>
      </c>
    </row>
    <row r="70" spans="2:8">
      <c r="B70" s="1" t="s">
        <v>2787</v>
      </c>
      <c r="C70" s="11" t="s">
        <v>151</v>
      </c>
      <c r="D70" s="1" t="s">
        <v>499</v>
      </c>
      <c r="F70" s="4">
        <v>741523</v>
      </c>
      <c r="G70" s="4">
        <v>897.43</v>
      </c>
      <c r="H70" s="4">
        <v>0.34</v>
      </c>
    </row>
    <row r="71" spans="2:8">
      <c r="B71" s="1" t="s">
        <v>2786</v>
      </c>
      <c r="C71" s="11" t="s">
        <v>151</v>
      </c>
      <c r="D71" s="1" t="s">
        <v>500</v>
      </c>
      <c r="F71" s="4">
        <v>741523</v>
      </c>
      <c r="G71" s="4">
        <v>897.43</v>
      </c>
      <c r="H71" s="4">
        <v>0.34</v>
      </c>
    </row>
    <row r="72" spans="2:8">
      <c r="B72" s="1" t="s">
        <v>3105</v>
      </c>
      <c r="C72" s="11" t="s">
        <v>151</v>
      </c>
      <c r="D72" s="1" t="s">
        <v>523</v>
      </c>
      <c r="E72" s="1" t="s">
        <v>695</v>
      </c>
      <c r="F72" s="4">
        <v>35547</v>
      </c>
      <c r="G72" s="4">
        <v>210.94</v>
      </c>
      <c r="H72" s="4">
        <v>0.08</v>
      </c>
    </row>
    <row r="73" spans="2:8">
      <c r="B73" s="1" t="s">
        <v>1261</v>
      </c>
      <c r="C73" s="11" t="s">
        <v>151</v>
      </c>
      <c r="D73" s="1" t="s">
        <v>495</v>
      </c>
      <c r="E73" s="1" t="s">
        <v>1262</v>
      </c>
      <c r="F73" s="4">
        <v>125000</v>
      </c>
      <c r="G73" s="4">
        <v>33.74</v>
      </c>
      <c r="H73" s="4">
        <v>0.01</v>
      </c>
    </row>
    <row r="74" spans="2:8" ht="13">
      <c r="B74" s="2" t="s">
        <v>161</v>
      </c>
      <c r="C74" s="12"/>
      <c r="D74" s="2"/>
      <c r="E74" s="2"/>
      <c r="F74" s="14"/>
      <c r="G74" s="14">
        <f>SUM(G12:G73)</f>
        <v>259388.5199999999</v>
      </c>
      <c r="H74" s="14">
        <f>SUM(H12:H73)</f>
        <v>97.02</v>
      </c>
    </row>
    <row r="75" spans="2:8" ht="13">
      <c r="B75" s="2" t="s">
        <v>241</v>
      </c>
    </row>
    <row r="76" spans="2:8">
      <c r="B76" s="1" t="s">
        <v>97</v>
      </c>
      <c r="C76" s="11" t="s">
        <v>151</v>
      </c>
      <c r="D76" s="1" t="s">
        <v>152</v>
      </c>
      <c r="E76" s="1" t="s">
        <v>1137</v>
      </c>
      <c r="F76" s="4">
        <v>1601</v>
      </c>
      <c r="G76" s="4">
        <v>1.31</v>
      </c>
      <c r="H76" s="4">
        <v>0</v>
      </c>
    </row>
    <row r="77" spans="2:8" ht="13">
      <c r="B77" s="2" t="s">
        <v>2764</v>
      </c>
      <c r="C77" s="12"/>
      <c r="D77" s="2"/>
      <c r="E77" s="2"/>
      <c r="F77" s="14"/>
      <c r="G77" s="14">
        <f>SUM(G75:G76)</f>
        <v>1.31</v>
      </c>
      <c r="H77" s="14">
        <f>SUM(H75:H76)</f>
        <v>0</v>
      </c>
    </row>
    <row r="78" spans="2:8" ht="13">
      <c r="B78" s="2" t="s">
        <v>244</v>
      </c>
      <c r="C78" s="12"/>
      <c r="D78" s="2"/>
      <c r="E78" s="2"/>
      <c r="F78" s="14"/>
      <c r="G78" s="14">
        <v>193.78</v>
      </c>
      <c r="H78" s="14">
        <v>7.0000000000000007E-2</v>
      </c>
    </row>
    <row r="79" spans="2:8" ht="13">
      <c r="B79" s="2" t="s">
        <v>154</v>
      </c>
      <c r="C79" s="12"/>
      <c r="D79" s="2"/>
      <c r="E79" s="2"/>
      <c r="F79" s="14"/>
      <c r="G79" s="14">
        <v>259583.61</v>
      </c>
      <c r="H79" s="14">
        <v>97.09</v>
      </c>
    </row>
    <row r="80" spans="2:8" ht="13">
      <c r="B80" s="2" t="s">
        <v>155</v>
      </c>
      <c r="C80" s="12"/>
      <c r="D80" s="2"/>
      <c r="E80" s="2"/>
      <c r="F80" s="14"/>
      <c r="G80" s="14">
        <v>7889.92118080001</v>
      </c>
      <c r="H80" s="14">
        <v>2.9099999999999966</v>
      </c>
    </row>
    <row r="81" spans="2:8" ht="13">
      <c r="B81" s="2" t="s">
        <v>162</v>
      </c>
      <c r="C81" s="12"/>
      <c r="D81" s="2"/>
      <c r="E81" s="2"/>
      <c r="F81" s="14"/>
      <c r="G81" s="14">
        <v>267473.5311808</v>
      </c>
      <c r="H81" s="14">
        <v>100</v>
      </c>
    </row>
    <row r="82" spans="2:8">
      <c r="B82" s="1" t="s">
        <v>163</v>
      </c>
    </row>
    <row r="83" spans="2:8" ht="13">
      <c r="B83" s="2" t="s">
        <v>164</v>
      </c>
    </row>
    <row r="84" spans="2:8" ht="13">
      <c r="B84" s="2" t="s">
        <v>165</v>
      </c>
      <c r="C84" s="11" t="s">
        <v>166</v>
      </c>
    </row>
    <row r="85" spans="2:8" ht="13">
      <c r="B85" s="2" t="s">
        <v>169</v>
      </c>
      <c r="C85" s="11" t="s">
        <v>168</v>
      </c>
    </row>
    <row r="86" spans="2:8" ht="13">
      <c r="B86" s="2" t="s">
        <v>170</v>
      </c>
      <c r="C86" s="11" t="s">
        <v>168</v>
      </c>
    </row>
    <row r="87" spans="2:8" ht="13">
      <c r="B87" s="2" t="s">
        <v>171</v>
      </c>
      <c r="C87" s="11" t="s">
        <v>172</v>
      </c>
    </row>
    <row r="88" spans="2:8" ht="13">
      <c r="B88" s="2" t="s">
        <v>1566</v>
      </c>
      <c r="C88" s="12"/>
    </row>
    <row r="89" spans="2:8" ht="13">
      <c r="B89" s="2" t="s">
        <v>1567</v>
      </c>
      <c r="C89" s="12"/>
    </row>
    <row r="90" spans="2:8" ht="13">
      <c r="B90" s="2" t="s">
        <v>1568</v>
      </c>
      <c r="C90" s="12"/>
    </row>
    <row r="91" spans="2:8" ht="13">
      <c r="B91" s="2" t="s">
        <v>1569</v>
      </c>
      <c r="C91" s="12"/>
    </row>
    <row r="92" spans="2:8" ht="13">
      <c r="B92" s="2" t="s">
        <v>1570</v>
      </c>
      <c r="C92" s="12"/>
    </row>
    <row r="93" spans="2:8" ht="13">
      <c r="B93" s="2" t="s">
        <v>1571</v>
      </c>
      <c r="C93" s="12"/>
    </row>
    <row r="94" spans="2:8" ht="13">
      <c r="B94" s="2" t="s">
        <v>1572</v>
      </c>
      <c r="C94" s="12"/>
    </row>
    <row r="95" spans="2:8" ht="13">
      <c r="B95" s="2" t="s">
        <v>1573</v>
      </c>
      <c r="C95" s="12"/>
    </row>
    <row r="96" spans="2:8" ht="13">
      <c r="B96" s="2" t="s">
        <v>3925</v>
      </c>
      <c r="C96" s="12"/>
    </row>
    <row r="97" spans="2:6">
      <c r="B97" s="1" t="s">
        <v>182</v>
      </c>
    </row>
    <row r="98" spans="2:6">
      <c r="B98" s="1" t="s">
        <v>411</v>
      </c>
    </row>
    <row r="100" spans="2:6" ht="14.5">
      <c r="B100" s="284" t="s">
        <v>2639</v>
      </c>
      <c r="C100" s="284"/>
      <c r="D100" s="284"/>
      <c r="E100" s="284"/>
      <c r="F100" s="284"/>
    </row>
    <row r="102" spans="2:6" ht="14.5">
      <c r="B102" s="39" t="s">
        <v>412</v>
      </c>
      <c r="C102" s="41"/>
    </row>
    <row r="103" spans="2:6" ht="14.5">
      <c r="B103" s="39" t="s">
        <v>3982</v>
      </c>
      <c r="C103" s="42" t="s">
        <v>413</v>
      </c>
    </row>
    <row r="104" spans="2:6" ht="14.5">
      <c r="B104" s="16" t="s">
        <v>414</v>
      </c>
      <c r="C104" s="17" t="s">
        <v>415</v>
      </c>
    </row>
    <row r="105" spans="2:6" ht="14.5">
      <c r="B105" s="16" t="s">
        <v>3983</v>
      </c>
      <c r="C105" s="17" t="s">
        <v>415</v>
      </c>
    </row>
    <row r="106" spans="2:6" ht="14.5">
      <c r="B106" s="16" t="s">
        <v>416</v>
      </c>
      <c r="C106" s="17" t="s">
        <v>415</v>
      </c>
    </row>
    <row r="107" spans="2:6" ht="14.5">
      <c r="B107" s="16" t="s">
        <v>417</v>
      </c>
      <c r="C107" s="17" t="s">
        <v>415</v>
      </c>
    </row>
    <row r="108" spans="2:6" ht="14.5">
      <c r="B108" s="16" t="s">
        <v>418</v>
      </c>
      <c r="C108" s="17" t="s">
        <v>415</v>
      </c>
    </row>
    <row r="109" spans="2:6" ht="14.5">
      <c r="B109" s="16" t="s">
        <v>419</v>
      </c>
      <c r="C109" s="17" t="s">
        <v>415</v>
      </c>
    </row>
    <row r="110" spans="2:6" ht="14.5">
      <c r="B110" s="39" t="s">
        <v>420</v>
      </c>
      <c r="C110" s="41" t="s">
        <v>415</v>
      </c>
    </row>
    <row r="112" spans="2:6" ht="14.5">
      <c r="B112" s="16" t="s">
        <v>191</v>
      </c>
      <c r="C112" s="17"/>
      <c r="D112" s="16"/>
    </row>
    <row r="113" spans="2:7" ht="29">
      <c r="B113" s="19" t="s">
        <v>192</v>
      </c>
      <c r="C113" s="18" t="s">
        <v>193</v>
      </c>
      <c r="D113" s="19" t="s">
        <v>194</v>
      </c>
    </row>
    <row r="114" spans="2:7" ht="14.5">
      <c r="B114" s="16" t="s">
        <v>168</v>
      </c>
      <c r="C114" s="17" t="s">
        <v>168</v>
      </c>
      <c r="D114" s="16" t="s">
        <v>168</v>
      </c>
    </row>
    <row r="116" spans="2:7" ht="13">
      <c r="B116" s="20" t="s">
        <v>195</v>
      </c>
      <c r="C116" s="21">
        <v>46173</v>
      </c>
      <c r="D116" s="22"/>
      <c r="E116" s="23"/>
      <c r="F116" s="24"/>
    </row>
    <row r="117" spans="2:7" ht="13">
      <c r="B117" s="20" t="s">
        <v>196</v>
      </c>
      <c r="C117" s="25" t="s">
        <v>197</v>
      </c>
      <c r="D117" s="20" t="s">
        <v>198</v>
      </c>
      <c r="E117" s="26" t="s">
        <v>199</v>
      </c>
      <c r="F117" s="27" t="s">
        <v>200</v>
      </c>
      <c r="G117" s="14"/>
    </row>
    <row r="118" spans="2:7">
      <c r="B118" s="28" t="s">
        <v>168</v>
      </c>
      <c r="C118" s="29" t="s">
        <v>168</v>
      </c>
      <c r="D118" s="28" t="s">
        <v>168</v>
      </c>
      <c r="E118" s="30" t="s">
        <v>168</v>
      </c>
      <c r="F118" s="31" t="s">
        <v>168</v>
      </c>
    </row>
    <row r="121" spans="2:7" ht="13">
      <c r="B121" s="2" t="s">
        <v>201</v>
      </c>
    </row>
    <row r="122" spans="2:7" ht="13">
      <c r="B122" s="2"/>
    </row>
    <row r="123" spans="2:7" ht="13">
      <c r="B123" s="2" t="s">
        <v>202</v>
      </c>
    </row>
    <row r="124" spans="2:7" ht="13">
      <c r="B124" s="20" t="s">
        <v>203</v>
      </c>
      <c r="C124" s="25" t="s">
        <v>204</v>
      </c>
      <c r="D124" s="2"/>
    </row>
    <row r="125" spans="2:7">
      <c r="B125" s="22" t="s">
        <v>168</v>
      </c>
      <c r="C125" s="32" t="s">
        <v>168</v>
      </c>
    </row>
    <row r="127" spans="2:7" ht="13">
      <c r="B127" s="20" t="s">
        <v>205</v>
      </c>
      <c r="C127" s="25" t="s">
        <v>204</v>
      </c>
    </row>
    <row r="128" spans="2:7">
      <c r="B128" s="22" t="s">
        <v>168</v>
      </c>
      <c r="C128" s="32" t="s">
        <v>168</v>
      </c>
    </row>
    <row r="130" spans="2:7" ht="13">
      <c r="B130" s="20" t="s">
        <v>206</v>
      </c>
      <c r="C130" s="25" t="s">
        <v>207</v>
      </c>
    </row>
    <row r="131" spans="2:7">
      <c r="B131" s="22" t="s">
        <v>168</v>
      </c>
      <c r="C131" s="32" t="s">
        <v>168</v>
      </c>
    </row>
    <row r="133" spans="2:7" ht="13">
      <c r="B133" s="26" t="s">
        <v>208</v>
      </c>
      <c r="C133" s="25" t="s">
        <v>207</v>
      </c>
    </row>
    <row r="134" spans="2:7">
      <c r="B134" s="23" t="s">
        <v>168</v>
      </c>
      <c r="C134" s="32" t="s">
        <v>168</v>
      </c>
    </row>
    <row r="136" spans="2:7" ht="13">
      <c r="B136" s="20" t="s">
        <v>209</v>
      </c>
      <c r="C136" s="25" t="s">
        <v>168</v>
      </c>
    </row>
    <row r="138" spans="2:7" ht="13">
      <c r="B138" s="20" t="s">
        <v>210</v>
      </c>
      <c r="C138" s="21">
        <v>46173</v>
      </c>
      <c r="D138" s="22"/>
      <c r="E138" s="23"/>
      <c r="F138" s="24"/>
    </row>
    <row r="139" spans="2:7" ht="13">
      <c r="B139" s="20" t="s">
        <v>196</v>
      </c>
      <c r="C139" s="25" t="s">
        <v>197</v>
      </c>
      <c r="D139" s="20" t="s">
        <v>198</v>
      </c>
      <c r="E139" s="26" t="s">
        <v>199</v>
      </c>
      <c r="F139" s="27" t="s">
        <v>200</v>
      </c>
      <c r="G139" s="14"/>
    </row>
    <row r="140" spans="2:7">
      <c r="B140" s="28" t="s">
        <v>168</v>
      </c>
      <c r="C140" s="29" t="s">
        <v>168</v>
      </c>
      <c r="D140" s="28" t="s">
        <v>168</v>
      </c>
      <c r="E140" s="30" t="s">
        <v>168</v>
      </c>
      <c r="F140" s="31" t="s">
        <v>168</v>
      </c>
    </row>
    <row r="141" spans="2:7" ht="13">
      <c r="B141" s="2" t="s">
        <v>201</v>
      </c>
    </row>
    <row r="142" spans="2:7" ht="13">
      <c r="B142" s="2"/>
    </row>
    <row r="143" spans="2:7" ht="13">
      <c r="B143" s="2" t="s">
        <v>202</v>
      </c>
    </row>
    <row r="144" spans="2:7" ht="13">
      <c r="B144" s="20" t="s">
        <v>203</v>
      </c>
      <c r="C144" s="25" t="s">
        <v>204</v>
      </c>
      <c r="D144" s="2"/>
    </row>
    <row r="145" spans="2:3">
      <c r="B145" s="22" t="s">
        <v>168</v>
      </c>
      <c r="C145" s="32" t="s">
        <v>168</v>
      </c>
    </row>
    <row r="147" spans="2:3" ht="13">
      <c r="B147" s="20" t="s">
        <v>205</v>
      </c>
      <c r="C147" s="25" t="s">
        <v>204</v>
      </c>
    </row>
    <row r="148" spans="2:3">
      <c r="B148" s="22" t="s">
        <v>168</v>
      </c>
      <c r="C148" s="32" t="s">
        <v>168</v>
      </c>
    </row>
    <row r="150" spans="2:3" ht="13">
      <c r="B150" s="20" t="s">
        <v>206</v>
      </c>
      <c r="C150" s="25" t="s">
        <v>207</v>
      </c>
    </row>
    <row r="151" spans="2:3">
      <c r="B151" s="22" t="s">
        <v>168</v>
      </c>
      <c r="C151" s="32" t="s">
        <v>168</v>
      </c>
    </row>
    <row r="153" spans="2:3" ht="13">
      <c r="B153" s="26" t="s">
        <v>208</v>
      </c>
      <c r="C153" s="25" t="s">
        <v>207</v>
      </c>
    </row>
    <row r="154" spans="2:3">
      <c r="B154" s="23" t="s">
        <v>168</v>
      </c>
      <c r="C154" s="32" t="s">
        <v>168</v>
      </c>
    </row>
    <row r="156" spans="2:3" ht="13">
      <c r="B156" s="20" t="s">
        <v>209</v>
      </c>
      <c r="C156" s="25" t="s">
        <v>168</v>
      </c>
    </row>
    <row r="159" spans="2:3" ht="13">
      <c r="B159" s="2" t="s">
        <v>211</v>
      </c>
    </row>
    <row r="161" spans="2:80" ht="13">
      <c r="B161" s="20" t="s">
        <v>196</v>
      </c>
      <c r="C161" s="25" t="s">
        <v>212</v>
      </c>
      <c r="D161" s="20" t="s">
        <v>213</v>
      </c>
      <c r="E161" s="20" t="s">
        <v>214</v>
      </c>
      <c r="F161" s="14"/>
    </row>
    <row r="162" spans="2:80">
      <c r="B162" s="22" t="s">
        <v>168</v>
      </c>
      <c r="C162" s="32" t="s">
        <v>168</v>
      </c>
      <c r="D162" s="22" t="s">
        <v>168</v>
      </c>
      <c r="E162" s="22" t="s">
        <v>168</v>
      </c>
    </row>
    <row r="165" spans="2:80" ht="13">
      <c r="B165" s="2" t="s">
        <v>215</v>
      </c>
      <c r="C165" s="12" t="s">
        <v>168</v>
      </c>
      <c r="D165" s="2"/>
      <c r="E165" s="2"/>
      <c r="F165" s="14"/>
      <c r="G165" s="14"/>
      <c r="H165" s="14"/>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row>
    <row r="167" spans="2:80" ht="13">
      <c r="B167" s="2" t="s">
        <v>216</v>
      </c>
    </row>
    <row r="169" spans="2:80" ht="13">
      <c r="B169" s="20" t="s">
        <v>217</v>
      </c>
      <c r="C169" s="25" t="s">
        <v>204</v>
      </c>
      <c r="D169" s="2"/>
    </row>
    <row r="170" spans="2:80">
      <c r="B170" s="22" t="s">
        <v>168</v>
      </c>
      <c r="C170" s="32" t="s">
        <v>168</v>
      </c>
    </row>
    <row r="173" spans="2:80" ht="13">
      <c r="B173" s="20" t="s">
        <v>218</v>
      </c>
      <c r="C173" s="25" t="s">
        <v>219</v>
      </c>
      <c r="D173" s="2"/>
    </row>
    <row r="174" spans="2:80">
      <c r="B174" s="22" t="s">
        <v>168</v>
      </c>
      <c r="C174" s="32" t="s">
        <v>168</v>
      </c>
    </row>
    <row r="177" spans="2:80" ht="13">
      <c r="B177" s="2" t="s">
        <v>220</v>
      </c>
    </row>
    <row r="180" spans="2:80" ht="13">
      <c r="B180" s="2" t="s">
        <v>221</v>
      </c>
    </row>
    <row r="182" spans="2:80" ht="13">
      <c r="B182" s="20" t="s">
        <v>196</v>
      </c>
      <c r="C182" s="25" t="s">
        <v>222</v>
      </c>
      <c r="D182" s="20" t="s">
        <v>212</v>
      </c>
      <c r="E182" s="20" t="s">
        <v>213</v>
      </c>
      <c r="F182" s="27" t="s">
        <v>214</v>
      </c>
      <c r="G182" s="14"/>
    </row>
    <row r="183" spans="2:80">
      <c r="B183" s="22" t="s">
        <v>168</v>
      </c>
      <c r="C183" s="32" t="s">
        <v>168</v>
      </c>
      <c r="D183" s="22" t="s">
        <v>168</v>
      </c>
      <c r="E183" s="22" t="s">
        <v>168</v>
      </c>
      <c r="F183" s="33" t="s">
        <v>168</v>
      </c>
    </row>
    <row r="186" spans="2:80" ht="13">
      <c r="B186" s="2" t="s">
        <v>215</v>
      </c>
      <c r="C186" s="12" t="s">
        <v>168</v>
      </c>
      <c r="D186" s="2"/>
      <c r="E186" s="2"/>
      <c r="F186" s="14"/>
      <c r="G186" s="14"/>
      <c r="H186" s="14"/>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row>
    <row r="188" spans="2:80" ht="13">
      <c r="B188" s="2" t="s">
        <v>216</v>
      </c>
    </row>
    <row r="190" spans="2:80" ht="13">
      <c r="B190" s="20" t="s">
        <v>217</v>
      </c>
      <c r="C190" s="25" t="s">
        <v>204</v>
      </c>
      <c r="D190" s="2"/>
    </row>
    <row r="191" spans="2:80">
      <c r="B191" s="22" t="s">
        <v>168</v>
      </c>
      <c r="C191" s="32" t="s">
        <v>168</v>
      </c>
    </row>
    <row r="194" spans="2:7" ht="13">
      <c r="B194" s="20" t="s">
        <v>218</v>
      </c>
      <c r="C194" s="25" t="s">
        <v>219</v>
      </c>
      <c r="D194" s="2"/>
    </row>
    <row r="195" spans="2:7">
      <c r="B195" s="22" t="s">
        <v>168</v>
      </c>
      <c r="C195" s="32" t="s">
        <v>168</v>
      </c>
    </row>
    <row r="198" spans="2:7" ht="13">
      <c r="B198" s="2" t="s">
        <v>220</v>
      </c>
    </row>
    <row r="201" spans="2:7" ht="13">
      <c r="B201" s="2" t="s">
        <v>223</v>
      </c>
    </row>
    <row r="202" spans="2:7" ht="13">
      <c r="B202" s="20" t="s">
        <v>196</v>
      </c>
      <c r="C202" s="25" t="s">
        <v>224</v>
      </c>
      <c r="D202" s="20" t="s">
        <v>225</v>
      </c>
      <c r="E202" s="20" t="s">
        <v>226</v>
      </c>
      <c r="F202" s="27" t="s">
        <v>227</v>
      </c>
      <c r="G202" s="14"/>
    </row>
    <row r="203" spans="2:7">
      <c r="B203" s="22" t="s">
        <v>168</v>
      </c>
      <c r="C203" s="32" t="s">
        <v>168</v>
      </c>
      <c r="D203" s="22" t="s">
        <v>168</v>
      </c>
      <c r="E203" s="22" t="s">
        <v>168</v>
      </c>
      <c r="F203" s="33" t="s">
        <v>168</v>
      </c>
    </row>
    <row r="204" spans="2:7">
      <c r="B204" s="1" t="s">
        <v>2576</v>
      </c>
    </row>
  </sheetData>
  <mergeCells count="4">
    <mergeCell ref="B1:E1"/>
    <mergeCell ref="C3:C7"/>
    <mergeCell ref="D3:D7"/>
    <mergeCell ref="B100:F100"/>
  </mergeCells>
  <hyperlinks>
    <hyperlink ref="A1" location="Index!A1" display="Index" xr:uid="{311212FE-D22F-414F-96DD-0024C38F7971}"/>
  </hyperlinks>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0D106-491B-40AC-8517-985B8FEF52BD}">
  <sheetPr codeName="Sheet91"/>
  <dimension ref="A1:CB167"/>
  <sheetViews>
    <sheetView workbookViewId="0"/>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45</v>
      </c>
      <c r="C1" s="276"/>
      <c r="D1" s="276"/>
      <c r="E1" s="276"/>
    </row>
    <row r="3" spans="1:9" ht="14.5">
      <c r="B3" s="5" t="s">
        <v>1574</v>
      </c>
      <c r="C3" s="277"/>
      <c r="D3" s="278"/>
      <c r="E3" s="6"/>
    </row>
    <row r="4" spans="1:9" ht="14.5">
      <c r="B4" s="35" t="s">
        <v>1575</v>
      </c>
      <c r="C4" s="277"/>
      <c r="D4" s="278"/>
      <c r="E4" s="6"/>
    </row>
    <row r="5" spans="1:9" ht="14.5">
      <c r="B5" s="5"/>
      <c r="C5" s="277"/>
      <c r="D5" s="278"/>
      <c r="E5" s="6"/>
    </row>
    <row r="6" spans="1:9" ht="14.5">
      <c r="B6" s="35" t="s">
        <v>140</v>
      </c>
      <c r="C6" s="277"/>
      <c r="D6" s="278"/>
      <c r="E6" s="6"/>
    </row>
    <row r="7" spans="1:9" ht="14.5">
      <c r="B7" s="35" t="s">
        <v>516</v>
      </c>
      <c r="C7" s="277"/>
      <c r="D7" s="278"/>
      <c r="E7" s="6"/>
    </row>
    <row r="8" spans="1:9" ht="14.5">
      <c r="B8" s="7" t="s">
        <v>1576</v>
      </c>
      <c r="C8" s="277"/>
      <c r="D8" s="278"/>
      <c r="E8" s="6"/>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3026</v>
      </c>
      <c r="C15" s="11" t="s">
        <v>151</v>
      </c>
      <c r="D15" s="1" t="s">
        <v>430</v>
      </c>
      <c r="E15" s="1" t="s">
        <v>453</v>
      </c>
      <c r="F15" s="4">
        <v>642610</v>
      </c>
      <c r="G15" s="4">
        <v>4785.84</v>
      </c>
      <c r="H15" s="4">
        <v>12.81</v>
      </c>
    </row>
    <row r="16" spans="1:9">
      <c r="B16" s="1" t="s">
        <v>2830</v>
      </c>
      <c r="C16" s="11" t="s">
        <v>151</v>
      </c>
      <c r="D16" s="1" t="s">
        <v>430</v>
      </c>
      <c r="E16" s="1" t="s">
        <v>431</v>
      </c>
      <c r="F16" s="4">
        <v>301879</v>
      </c>
      <c r="G16" s="4">
        <v>3791.6</v>
      </c>
      <c r="H16" s="4">
        <v>10.15</v>
      </c>
    </row>
    <row r="17" spans="2:8">
      <c r="B17" s="1" t="s">
        <v>2829</v>
      </c>
      <c r="C17" s="11" t="s">
        <v>151</v>
      </c>
      <c r="D17" s="1" t="s">
        <v>442</v>
      </c>
      <c r="E17" s="1" t="s">
        <v>615</v>
      </c>
      <c r="F17" s="4">
        <v>285371</v>
      </c>
      <c r="G17" s="4">
        <v>3768.47</v>
      </c>
      <c r="H17" s="4">
        <v>10.08</v>
      </c>
    </row>
    <row r="18" spans="2:8">
      <c r="B18" s="1" t="s">
        <v>3128</v>
      </c>
      <c r="C18" s="11" t="s">
        <v>151</v>
      </c>
      <c r="D18" s="1" t="s">
        <v>435</v>
      </c>
      <c r="E18" s="1" t="s">
        <v>733</v>
      </c>
      <c r="F18" s="4">
        <v>120245</v>
      </c>
      <c r="G18" s="4">
        <v>2200.12</v>
      </c>
      <c r="H18" s="4">
        <v>5.89</v>
      </c>
    </row>
    <row r="19" spans="2:8">
      <c r="B19" s="1" t="s">
        <v>3129</v>
      </c>
      <c r="C19" s="11" t="s">
        <v>151</v>
      </c>
      <c r="D19" s="1" t="s">
        <v>479</v>
      </c>
      <c r="E19" s="1" t="s">
        <v>734</v>
      </c>
      <c r="F19" s="4">
        <v>49314</v>
      </c>
      <c r="G19" s="4">
        <v>2010.36</v>
      </c>
      <c r="H19" s="4">
        <v>5.38</v>
      </c>
    </row>
    <row r="20" spans="2:8">
      <c r="B20" s="1" t="s">
        <v>3031</v>
      </c>
      <c r="C20" s="11" t="s">
        <v>151</v>
      </c>
      <c r="D20" s="1" t="s">
        <v>470</v>
      </c>
      <c r="E20" s="1" t="s">
        <v>471</v>
      </c>
      <c r="F20" s="4">
        <v>147094</v>
      </c>
      <c r="G20" s="4">
        <v>1705.92</v>
      </c>
      <c r="H20" s="4">
        <v>4.5599999999999996</v>
      </c>
    </row>
    <row r="21" spans="2:8">
      <c r="B21" s="1" t="s">
        <v>874</v>
      </c>
      <c r="C21" s="11" t="s">
        <v>151</v>
      </c>
      <c r="D21" s="1" t="s">
        <v>430</v>
      </c>
      <c r="E21" s="1" t="s">
        <v>875</v>
      </c>
      <c r="F21" s="4">
        <v>175189</v>
      </c>
      <c r="G21" s="4">
        <v>1688.82</v>
      </c>
      <c r="H21" s="4">
        <v>4.5199999999999996</v>
      </c>
    </row>
    <row r="22" spans="2:8">
      <c r="B22" s="1" t="s">
        <v>3224</v>
      </c>
      <c r="C22" s="11" t="s">
        <v>151</v>
      </c>
      <c r="D22" s="1" t="s">
        <v>430</v>
      </c>
      <c r="E22" s="1" t="s">
        <v>903</v>
      </c>
      <c r="F22" s="4">
        <v>120554</v>
      </c>
      <c r="G22" s="4">
        <v>1552.61</v>
      </c>
      <c r="H22" s="4">
        <v>4.1500000000000004</v>
      </c>
    </row>
    <row r="23" spans="2:8">
      <c r="B23" s="1" t="s">
        <v>2813</v>
      </c>
      <c r="C23" s="11" t="s">
        <v>151</v>
      </c>
      <c r="D23" s="1" t="s">
        <v>430</v>
      </c>
      <c r="E23" s="1" t="s">
        <v>434</v>
      </c>
      <c r="F23" s="4">
        <v>310426</v>
      </c>
      <c r="G23" s="4">
        <v>1194.21</v>
      </c>
      <c r="H23" s="4">
        <v>3.2</v>
      </c>
    </row>
    <row r="24" spans="2:8">
      <c r="B24" s="1" t="s">
        <v>2825</v>
      </c>
      <c r="C24" s="11" t="s">
        <v>151</v>
      </c>
      <c r="D24" s="1" t="s">
        <v>448</v>
      </c>
      <c r="E24" s="1" t="s">
        <v>449</v>
      </c>
      <c r="F24" s="4">
        <v>406891</v>
      </c>
      <c r="G24" s="4">
        <v>1167.78</v>
      </c>
      <c r="H24" s="4">
        <v>3.12</v>
      </c>
    </row>
    <row r="25" spans="2:8">
      <c r="B25" s="1" t="s">
        <v>3176</v>
      </c>
      <c r="C25" s="11" t="s">
        <v>151</v>
      </c>
      <c r="D25" s="1" t="s">
        <v>446</v>
      </c>
      <c r="E25" s="1" t="s">
        <v>803</v>
      </c>
      <c r="F25" s="4">
        <v>37761</v>
      </c>
      <c r="G25" s="4">
        <v>1145.97</v>
      </c>
      <c r="H25" s="4">
        <v>3.07</v>
      </c>
    </row>
    <row r="26" spans="2:8">
      <c r="B26" s="1" t="s">
        <v>3346</v>
      </c>
      <c r="C26" s="11" t="s">
        <v>151</v>
      </c>
      <c r="D26" s="1" t="s">
        <v>432</v>
      </c>
      <c r="E26" s="1" t="s">
        <v>1148</v>
      </c>
      <c r="F26" s="4">
        <v>112848</v>
      </c>
      <c r="G26" s="4">
        <v>1020.94</v>
      </c>
      <c r="H26" s="4">
        <v>2.73</v>
      </c>
    </row>
    <row r="27" spans="2:8">
      <c r="B27" s="1" t="s">
        <v>2799</v>
      </c>
      <c r="C27" s="11" t="s">
        <v>151</v>
      </c>
      <c r="D27" s="1" t="s">
        <v>470</v>
      </c>
      <c r="E27" s="1" t="s">
        <v>481</v>
      </c>
      <c r="F27" s="4">
        <v>42726</v>
      </c>
      <c r="G27" s="4">
        <v>963</v>
      </c>
      <c r="H27" s="4">
        <v>2.58</v>
      </c>
    </row>
    <row r="28" spans="2:8">
      <c r="B28" s="1" t="s">
        <v>2794</v>
      </c>
      <c r="C28" s="11" t="s">
        <v>151</v>
      </c>
      <c r="D28" s="1" t="s">
        <v>483</v>
      </c>
      <c r="E28" s="1" t="s">
        <v>638</v>
      </c>
      <c r="F28" s="4">
        <v>45536</v>
      </c>
      <c r="G28" s="4">
        <v>820.06</v>
      </c>
      <c r="H28" s="4">
        <v>2.19</v>
      </c>
    </row>
    <row r="29" spans="2:8">
      <c r="B29" s="1" t="s">
        <v>3357</v>
      </c>
      <c r="C29" s="11" t="s">
        <v>151</v>
      </c>
      <c r="D29" s="1" t="s">
        <v>448</v>
      </c>
      <c r="E29" s="1" t="s">
        <v>1199</v>
      </c>
      <c r="F29" s="4">
        <v>37656</v>
      </c>
      <c r="G29" s="4">
        <v>808.08</v>
      </c>
      <c r="H29" s="4">
        <v>2.16</v>
      </c>
    </row>
    <row r="30" spans="2:8">
      <c r="B30" s="1" t="s">
        <v>3023</v>
      </c>
      <c r="C30" s="11" t="s">
        <v>151</v>
      </c>
      <c r="D30" s="1" t="s">
        <v>444</v>
      </c>
      <c r="E30" s="1" t="s">
        <v>445</v>
      </c>
      <c r="F30" s="4">
        <v>200392</v>
      </c>
      <c r="G30" s="4">
        <v>775.02</v>
      </c>
      <c r="H30" s="4">
        <v>2.0699999999999998</v>
      </c>
    </row>
    <row r="31" spans="2:8">
      <c r="B31" s="1" t="s">
        <v>2828</v>
      </c>
      <c r="C31" s="11" t="s">
        <v>151</v>
      </c>
      <c r="D31" s="1" t="s">
        <v>456</v>
      </c>
      <c r="E31" s="1" t="s">
        <v>457</v>
      </c>
      <c r="F31" s="4">
        <v>301188</v>
      </c>
      <c r="G31" s="4">
        <v>755.68</v>
      </c>
      <c r="H31" s="4">
        <v>2.02</v>
      </c>
    </row>
    <row r="32" spans="2:8">
      <c r="B32" s="1" t="s">
        <v>2793</v>
      </c>
      <c r="C32" s="11" t="s">
        <v>151</v>
      </c>
      <c r="D32" s="1" t="s">
        <v>446</v>
      </c>
      <c r="E32" s="1" t="s">
        <v>640</v>
      </c>
      <c r="F32" s="4">
        <v>5569</v>
      </c>
      <c r="G32" s="4">
        <v>730.64</v>
      </c>
      <c r="H32" s="4">
        <v>1.96</v>
      </c>
    </row>
    <row r="33" spans="2:8">
      <c r="B33" s="1" t="s">
        <v>3102</v>
      </c>
      <c r="C33" s="11" t="s">
        <v>151</v>
      </c>
      <c r="D33" s="1" t="s">
        <v>499</v>
      </c>
      <c r="E33" s="1" t="s">
        <v>690</v>
      </c>
      <c r="F33" s="4">
        <v>347489</v>
      </c>
      <c r="G33" s="4">
        <v>725.9</v>
      </c>
      <c r="H33" s="4">
        <v>1.94</v>
      </c>
    </row>
    <row r="34" spans="2:8">
      <c r="B34" s="1" t="s">
        <v>2816</v>
      </c>
      <c r="C34" s="11" t="s">
        <v>151</v>
      </c>
      <c r="D34" s="1" t="s">
        <v>458</v>
      </c>
      <c r="E34" s="1" t="s">
        <v>624</v>
      </c>
      <c r="F34" s="4">
        <v>17223</v>
      </c>
      <c r="G34" s="4">
        <v>701.78</v>
      </c>
      <c r="H34" s="4">
        <v>1.88</v>
      </c>
    </row>
    <row r="35" spans="2:8">
      <c r="B35" s="1" t="s">
        <v>2792</v>
      </c>
      <c r="C35" s="11" t="s">
        <v>151</v>
      </c>
      <c r="D35" s="1" t="s">
        <v>463</v>
      </c>
      <c r="E35" s="1" t="s">
        <v>641</v>
      </c>
      <c r="F35" s="4">
        <v>151065</v>
      </c>
      <c r="G35" s="4">
        <v>620.73</v>
      </c>
      <c r="H35" s="4">
        <v>1.66</v>
      </c>
    </row>
    <row r="36" spans="2:8">
      <c r="B36" s="1" t="s">
        <v>3100</v>
      </c>
      <c r="C36" s="11" t="s">
        <v>151</v>
      </c>
      <c r="D36" s="1" t="s">
        <v>554</v>
      </c>
      <c r="E36" s="1" t="s">
        <v>688</v>
      </c>
      <c r="F36" s="4">
        <v>4971</v>
      </c>
      <c r="G36" s="4">
        <v>569.14</v>
      </c>
      <c r="H36" s="4">
        <v>1.52</v>
      </c>
    </row>
    <row r="37" spans="2:8">
      <c r="B37" s="1" t="s">
        <v>2822</v>
      </c>
      <c r="C37" s="11" t="s">
        <v>151</v>
      </c>
      <c r="D37" s="1" t="s">
        <v>552</v>
      </c>
      <c r="E37" s="1" t="s">
        <v>619</v>
      </c>
      <c r="F37" s="4">
        <v>31094</v>
      </c>
      <c r="G37" s="4">
        <v>561.16999999999996</v>
      </c>
      <c r="H37" s="4">
        <v>1.5</v>
      </c>
    </row>
    <row r="38" spans="2:8">
      <c r="B38" s="1" t="s">
        <v>3025</v>
      </c>
      <c r="C38" s="11" t="s">
        <v>151</v>
      </c>
      <c r="D38" s="1" t="s">
        <v>444</v>
      </c>
      <c r="E38" s="1" t="s">
        <v>452</v>
      </c>
      <c r="F38" s="4">
        <v>192207</v>
      </c>
      <c r="G38" s="4">
        <v>556.91999999999996</v>
      </c>
      <c r="H38" s="4">
        <v>1.49</v>
      </c>
    </row>
    <row r="39" spans="2:8">
      <c r="B39" s="1" t="s">
        <v>2807</v>
      </c>
      <c r="C39" s="11" t="s">
        <v>151</v>
      </c>
      <c r="D39" s="1" t="s">
        <v>470</v>
      </c>
      <c r="E39" s="1" t="s">
        <v>628</v>
      </c>
      <c r="F39" s="4">
        <v>44635</v>
      </c>
      <c r="G39" s="4">
        <v>528.63</v>
      </c>
      <c r="H39" s="4">
        <v>1.41</v>
      </c>
    </row>
    <row r="40" spans="2:8">
      <c r="B40" s="1" t="s">
        <v>3358</v>
      </c>
      <c r="C40" s="11" t="s">
        <v>151</v>
      </c>
      <c r="D40" s="1" t="s">
        <v>458</v>
      </c>
      <c r="E40" s="1" t="s">
        <v>1200</v>
      </c>
      <c r="F40" s="4">
        <v>19013</v>
      </c>
      <c r="G40" s="4">
        <v>508.05</v>
      </c>
      <c r="H40" s="4">
        <v>1.36</v>
      </c>
    </row>
    <row r="41" spans="2:8">
      <c r="B41" s="1" t="s">
        <v>3347</v>
      </c>
      <c r="C41" s="11" t="s">
        <v>151</v>
      </c>
      <c r="D41" s="1" t="s">
        <v>432</v>
      </c>
      <c r="E41" s="1" t="s">
        <v>1149</v>
      </c>
      <c r="F41" s="4">
        <v>23626</v>
      </c>
      <c r="G41" s="4">
        <v>421.64</v>
      </c>
      <c r="H41" s="4">
        <v>1.1299999999999999</v>
      </c>
    </row>
    <row r="42" spans="2:8">
      <c r="B42" s="1" t="s">
        <v>3134</v>
      </c>
      <c r="C42" s="11" t="s">
        <v>151</v>
      </c>
      <c r="D42" s="1" t="s">
        <v>576</v>
      </c>
      <c r="E42" s="1" t="s">
        <v>739</v>
      </c>
      <c r="F42" s="4">
        <v>9457</v>
      </c>
      <c r="G42" s="4">
        <v>416.67</v>
      </c>
      <c r="H42" s="4">
        <v>1.1100000000000001</v>
      </c>
    </row>
    <row r="43" spans="2:8">
      <c r="B43" s="1" t="s">
        <v>3326</v>
      </c>
      <c r="C43" s="11" t="s">
        <v>151</v>
      </c>
      <c r="D43" s="1" t="s">
        <v>470</v>
      </c>
      <c r="E43" s="1" t="s">
        <v>1106</v>
      </c>
      <c r="F43" s="4">
        <v>26859</v>
      </c>
      <c r="G43" s="4">
        <v>398.37</v>
      </c>
      <c r="H43" s="4">
        <v>1.07</v>
      </c>
    </row>
    <row r="44" spans="2:8">
      <c r="B44" s="1" t="s">
        <v>3359</v>
      </c>
      <c r="C44" s="11" t="s">
        <v>151</v>
      </c>
      <c r="D44" s="1" t="s">
        <v>456</v>
      </c>
      <c r="E44" s="1" t="s">
        <v>1201</v>
      </c>
      <c r="F44" s="4">
        <v>9295</v>
      </c>
      <c r="G44" s="4">
        <v>393.23</v>
      </c>
      <c r="H44" s="4">
        <v>1.05</v>
      </c>
    </row>
    <row r="45" spans="2:8" ht="13">
      <c r="B45" s="2" t="s">
        <v>161</v>
      </c>
      <c r="C45" s="12"/>
      <c r="D45" s="2"/>
      <c r="E45" s="2"/>
      <c r="F45" s="14"/>
      <c r="G45" s="14">
        <f>SUM(G12:G44)</f>
        <v>37287.35</v>
      </c>
      <c r="H45" s="14">
        <f>SUM(H12:H44)</f>
        <v>99.759999999999934</v>
      </c>
    </row>
    <row r="46" spans="2:8" ht="13">
      <c r="B46" s="2" t="s">
        <v>244</v>
      </c>
      <c r="C46" s="12"/>
      <c r="D46" s="2"/>
      <c r="E46" s="2"/>
      <c r="F46" s="14"/>
      <c r="G46" s="14">
        <v>5.0599999999999996</v>
      </c>
      <c r="H46" s="14">
        <v>0.01</v>
      </c>
    </row>
    <row r="47" spans="2:8" ht="13">
      <c r="B47" s="2" t="s">
        <v>154</v>
      </c>
      <c r="C47" s="12"/>
      <c r="D47" s="2"/>
      <c r="E47" s="2"/>
      <c r="F47" s="14"/>
      <c r="G47" s="14">
        <v>37292.409999999996</v>
      </c>
      <c r="H47" s="14">
        <v>99.77</v>
      </c>
    </row>
    <row r="48" spans="2:8" ht="13">
      <c r="B48" s="2" t="s">
        <v>155</v>
      </c>
      <c r="C48" s="12"/>
      <c r="D48" s="2"/>
      <c r="E48" s="2"/>
      <c r="F48" s="14"/>
      <c r="G48" s="14">
        <v>79.893311500001289</v>
      </c>
      <c r="H48" s="14">
        <v>0.23000000000000398</v>
      </c>
    </row>
    <row r="49" spans="2:8" ht="13">
      <c r="B49" s="2" t="s">
        <v>162</v>
      </c>
      <c r="C49" s="12"/>
      <c r="D49" s="2"/>
      <c r="E49" s="2"/>
      <c r="F49" s="14"/>
      <c r="G49" s="14">
        <v>37372.3033115</v>
      </c>
      <c r="H49" s="14">
        <v>100</v>
      </c>
    </row>
    <row r="50" spans="2:8">
      <c r="B50" s="1" t="s">
        <v>163</v>
      </c>
    </row>
    <row r="51" spans="2:8" ht="13">
      <c r="B51" s="2" t="s">
        <v>164</v>
      </c>
    </row>
    <row r="52" spans="2:8" ht="13">
      <c r="B52" s="2" t="s">
        <v>165</v>
      </c>
      <c r="C52" s="11" t="s">
        <v>166</v>
      </c>
    </row>
    <row r="53" spans="2:8" ht="13">
      <c r="B53" s="2" t="s">
        <v>169</v>
      </c>
      <c r="C53" s="11" t="s">
        <v>168</v>
      </c>
    </row>
    <row r="54" spans="2:8" ht="13">
      <c r="B54" s="2" t="s">
        <v>170</v>
      </c>
      <c r="C54" s="11" t="s">
        <v>168</v>
      </c>
    </row>
    <row r="55" spans="2:8" ht="13">
      <c r="B55" s="2" t="s">
        <v>171</v>
      </c>
      <c r="C55" s="11" t="s">
        <v>172</v>
      </c>
    </row>
    <row r="56" spans="2:8" ht="13">
      <c r="B56" s="2" t="s">
        <v>1577</v>
      </c>
      <c r="C56" s="12"/>
    </row>
    <row r="57" spans="2:8" ht="13">
      <c r="B57" s="2" t="s">
        <v>1578</v>
      </c>
      <c r="C57" s="12"/>
    </row>
    <row r="58" spans="2:8" ht="13">
      <c r="B58" s="2" t="s">
        <v>1579</v>
      </c>
      <c r="C58" s="12"/>
    </row>
    <row r="59" spans="2:8" ht="13">
      <c r="B59" s="2" t="s">
        <v>1580</v>
      </c>
      <c r="C59" s="12"/>
    </row>
    <row r="60" spans="2:8" ht="13">
      <c r="B60" s="2" t="s">
        <v>3926</v>
      </c>
      <c r="C60" s="12"/>
    </row>
    <row r="61" spans="2:8">
      <c r="B61" s="1" t="s">
        <v>182</v>
      </c>
    </row>
    <row r="62" spans="2:8">
      <c r="B62" s="1" t="s">
        <v>411</v>
      </c>
    </row>
    <row r="65" spans="2:7" ht="14.5">
      <c r="B65" s="39" t="s">
        <v>412</v>
      </c>
      <c r="C65" s="41"/>
    </row>
    <row r="66" spans="2:7" ht="14.5">
      <c r="B66" s="39" t="s">
        <v>3982</v>
      </c>
      <c r="C66" s="42" t="s">
        <v>413</v>
      </c>
    </row>
    <row r="67" spans="2:7" ht="14.5">
      <c r="B67" s="16" t="s">
        <v>414</v>
      </c>
      <c r="C67" s="17" t="s">
        <v>415</v>
      </c>
    </row>
    <row r="68" spans="2:7" ht="14.5">
      <c r="B68" s="16" t="s">
        <v>3983</v>
      </c>
      <c r="C68" s="17" t="s">
        <v>415</v>
      </c>
    </row>
    <row r="69" spans="2:7" ht="14.5">
      <c r="B69" s="16" t="s">
        <v>416</v>
      </c>
      <c r="C69" s="17" t="s">
        <v>415</v>
      </c>
    </row>
    <row r="70" spans="2:7" ht="14.5">
      <c r="B70" s="16" t="s">
        <v>417</v>
      </c>
      <c r="C70" s="17" t="s">
        <v>415</v>
      </c>
    </row>
    <row r="71" spans="2:7" ht="14.5">
      <c r="B71" s="16" t="s">
        <v>418</v>
      </c>
      <c r="C71" s="17" t="s">
        <v>415</v>
      </c>
    </row>
    <row r="72" spans="2:7" ht="14.5">
      <c r="B72" s="16" t="s">
        <v>419</v>
      </c>
      <c r="C72" s="17" t="s">
        <v>415</v>
      </c>
    </row>
    <row r="73" spans="2:7" ht="14.5">
      <c r="B73" s="39" t="s">
        <v>420</v>
      </c>
      <c r="C73" s="41" t="s">
        <v>415</v>
      </c>
    </row>
    <row r="75" spans="2:7" ht="14.5">
      <c r="B75" s="16" t="s">
        <v>191</v>
      </c>
      <c r="C75" s="17"/>
      <c r="D75" s="16"/>
    </row>
    <row r="76" spans="2:7" ht="29">
      <c r="B76" s="19" t="s">
        <v>192</v>
      </c>
      <c r="C76" s="18" t="s">
        <v>193</v>
      </c>
      <c r="D76" s="19" t="s">
        <v>194</v>
      </c>
    </row>
    <row r="77" spans="2:7" ht="14.5">
      <c r="B77" s="16" t="s">
        <v>168</v>
      </c>
      <c r="C77" s="17" t="s">
        <v>168</v>
      </c>
      <c r="D77" s="16" t="s">
        <v>168</v>
      </c>
    </row>
    <row r="79" spans="2:7" ht="13">
      <c r="B79" s="20" t="s">
        <v>195</v>
      </c>
      <c r="C79" s="21">
        <v>46173</v>
      </c>
      <c r="D79" s="22"/>
      <c r="E79" s="23"/>
      <c r="F79" s="24"/>
    </row>
    <row r="80" spans="2:7" ht="13">
      <c r="B80" s="20" t="s">
        <v>196</v>
      </c>
      <c r="C80" s="25" t="s">
        <v>197</v>
      </c>
      <c r="D80" s="20" t="s">
        <v>198</v>
      </c>
      <c r="E80" s="26" t="s">
        <v>199</v>
      </c>
      <c r="F80" s="27" t="s">
        <v>200</v>
      </c>
      <c r="G80" s="14"/>
    </row>
    <row r="81" spans="2:6">
      <c r="B81" s="28" t="s">
        <v>168</v>
      </c>
      <c r="C81" s="29" t="s">
        <v>168</v>
      </c>
      <c r="D81" s="28" t="s">
        <v>168</v>
      </c>
      <c r="E81" s="30" t="s">
        <v>168</v>
      </c>
      <c r="F81" s="31" t="s">
        <v>168</v>
      </c>
    </row>
    <row r="84" spans="2:6" ht="13">
      <c r="B84" s="2" t="s">
        <v>201</v>
      </c>
    </row>
    <row r="85" spans="2:6" ht="13">
      <c r="B85" s="2"/>
    </row>
    <row r="86" spans="2:6" ht="13">
      <c r="B86" s="2" t="s">
        <v>202</v>
      </c>
    </row>
    <row r="87" spans="2:6" ht="13">
      <c r="B87" s="20" t="s">
        <v>203</v>
      </c>
      <c r="C87" s="25" t="s">
        <v>204</v>
      </c>
      <c r="D87" s="2"/>
    </row>
    <row r="88" spans="2:6">
      <c r="B88" s="22" t="s">
        <v>168</v>
      </c>
      <c r="C88" s="32" t="s">
        <v>168</v>
      </c>
    </row>
    <row r="90" spans="2:6" ht="13">
      <c r="B90" s="20" t="s">
        <v>205</v>
      </c>
      <c r="C90" s="25" t="s">
        <v>204</v>
      </c>
    </row>
    <row r="91" spans="2:6">
      <c r="B91" s="22" t="s">
        <v>168</v>
      </c>
      <c r="C91" s="32" t="s">
        <v>168</v>
      </c>
    </row>
    <row r="93" spans="2:6" ht="13">
      <c r="B93" s="20" t="s">
        <v>206</v>
      </c>
      <c r="C93" s="25" t="s">
        <v>207</v>
      </c>
    </row>
    <row r="94" spans="2:6">
      <c r="B94" s="22" t="s">
        <v>168</v>
      </c>
      <c r="C94" s="32" t="s">
        <v>168</v>
      </c>
    </row>
    <row r="96" spans="2:6" ht="13">
      <c r="B96" s="26" t="s">
        <v>208</v>
      </c>
      <c r="C96" s="25" t="s">
        <v>207</v>
      </c>
    </row>
    <row r="97" spans="2:7">
      <c r="B97" s="23" t="s">
        <v>168</v>
      </c>
      <c r="C97" s="32" t="s">
        <v>168</v>
      </c>
    </row>
    <row r="99" spans="2:7" ht="13">
      <c r="B99" s="20" t="s">
        <v>209</v>
      </c>
      <c r="C99" s="25" t="s">
        <v>168</v>
      </c>
    </row>
    <row r="101" spans="2:7" ht="13">
      <c r="B101" s="20" t="s">
        <v>210</v>
      </c>
      <c r="C101" s="21">
        <v>46173</v>
      </c>
      <c r="D101" s="22"/>
      <c r="E101" s="23"/>
      <c r="F101" s="24"/>
    </row>
    <row r="102" spans="2:7" ht="13">
      <c r="B102" s="20" t="s">
        <v>196</v>
      </c>
      <c r="C102" s="25" t="s">
        <v>197</v>
      </c>
      <c r="D102" s="20" t="s">
        <v>198</v>
      </c>
      <c r="E102" s="26" t="s">
        <v>199</v>
      </c>
      <c r="F102" s="27" t="s">
        <v>200</v>
      </c>
      <c r="G102" s="14"/>
    </row>
    <row r="103" spans="2:7">
      <c r="B103" s="28" t="s">
        <v>168</v>
      </c>
      <c r="C103" s="29" t="s">
        <v>168</v>
      </c>
      <c r="D103" s="28" t="s">
        <v>168</v>
      </c>
      <c r="E103" s="30" t="s">
        <v>168</v>
      </c>
      <c r="F103" s="31" t="s">
        <v>168</v>
      </c>
    </row>
    <row r="104" spans="2:7" ht="13">
      <c r="B104" s="2" t="s">
        <v>201</v>
      </c>
    </row>
    <row r="105" spans="2:7" ht="13">
      <c r="B105" s="2"/>
    </row>
    <row r="106" spans="2:7" ht="13">
      <c r="B106" s="2" t="s">
        <v>202</v>
      </c>
    </row>
    <row r="107" spans="2:7" ht="13">
      <c r="B107" s="20" t="s">
        <v>203</v>
      </c>
      <c r="C107" s="25" t="s">
        <v>204</v>
      </c>
      <c r="D107" s="2"/>
    </row>
    <row r="108" spans="2:7">
      <c r="B108" s="22" t="s">
        <v>168</v>
      </c>
      <c r="C108" s="32" t="s">
        <v>168</v>
      </c>
    </row>
    <row r="110" spans="2:7" ht="13">
      <c r="B110" s="20" t="s">
        <v>205</v>
      </c>
      <c r="C110" s="25" t="s">
        <v>204</v>
      </c>
    </row>
    <row r="111" spans="2:7">
      <c r="B111" s="22" t="s">
        <v>168</v>
      </c>
      <c r="C111" s="32" t="s">
        <v>168</v>
      </c>
    </row>
    <row r="113" spans="2:80" ht="13">
      <c r="B113" s="20" t="s">
        <v>206</v>
      </c>
      <c r="C113" s="25" t="s">
        <v>207</v>
      </c>
    </row>
    <row r="114" spans="2:80">
      <c r="B114" s="22" t="s">
        <v>168</v>
      </c>
      <c r="C114" s="32" t="s">
        <v>168</v>
      </c>
    </row>
    <row r="116" spans="2:80" ht="13">
      <c r="B116" s="26" t="s">
        <v>208</v>
      </c>
      <c r="C116" s="25" t="s">
        <v>207</v>
      </c>
    </row>
    <row r="117" spans="2:80">
      <c r="B117" s="23" t="s">
        <v>168</v>
      </c>
      <c r="C117" s="32" t="s">
        <v>168</v>
      </c>
    </row>
    <row r="119" spans="2:80" ht="13">
      <c r="B119" s="20" t="s">
        <v>209</v>
      </c>
      <c r="C119" s="25" t="s">
        <v>168</v>
      </c>
    </row>
    <row r="122" spans="2:80" ht="13">
      <c r="B122" s="2" t="s">
        <v>211</v>
      </c>
    </row>
    <row r="124" spans="2:80" ht="13">
      <c r="B124" s="20" t="s">
        <v>196</v>
      </c>
      <c r="C124" s="25" t="s">
        <v>212</v>
      </c>
      <c r="D124" s="20" t="s">
        <v>213</v>
      </c>
      <c r="E124" s="20" t="s">
        <v>214</v>
      </c>
      <c r="F124" s="14"/>
    </row>
    <row r="125" spans="2:80">
      <c r="B125" s="22" t="s">
        <v>168</v>
      </c>
      <c r="C125" s="32" t="s">
        <v>168</v>
      </c>
      <c r="D125" s="22" t="s">
        <v>168</v>
      </c>
      <c r="E125" s="22" t="s">
        <v>168</v>
      </c>
    </row>
    <row r="128" spans="2:80" ht="13">
      <c r="B128" s="2" t="s">
        <v>215</v>
      </c>
      <c r="C128" s="12" t="s">
        <v>168</v>
      </c>
      <c r="D128" s="2"/>
      <c r="E128" s="2"/>
      <c r="F128" s="14"/>
      <c r="G128" s="14"/>
      <c r="H128" s="14"/>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row>
    <row r="130" spans="2:4" ht="13">
      <c r="B130" s="2" t="s">
        <v>216</v>
      </c>
    </row>
    <row r="132" spans="2:4" ht="13">
      <c r="B132" s="20" t="s">
        <v>217</v>
      </c>
      <c r="C132" s="25" t="s">
        <v>204</v>
      </c>
      <c r="D132" s="2"/>
    </row>
    <row r="133" spans="2:4">
      <c r="B133" s="22" t="s">
        <v>168</v>
      </c>
      <c r="C133" s="32" t="s">
        <v>168</v>
      </c>
    </row>
    <row r="136" spans="2:4" ht="13">
      <c r="B136" s="20" t="s">
        <v>218</v>
      </c>
      <c r="C136" s="25" t="s">
        <v>219</v>
      </c>
      <c r="D136" s="2"/>
    </row>
    <row r="137" spans="2:4">
      <c r="B137" s="22" t="s">
        <v>168</v>
      </c>
      <c r="C137" s="32" t="s">
        <v>168</v>
      </c>
    </row>
    <row r="140" spans="2:4" ht="13">
      <c r="B140" s="2" t="s">
        <v>220</v>
      </c>
    </row>
    <row r="143" spans="2:4" ht="13">
      <c r="B143" s="2" t="s">
        <v>221</v>
      </c>
    </row>
    <row r="145" spans="2:80" ht="13">
      <c r="B145" s="20" t="s">
        <v>196</v>
      </c>
      <c r="C145" s="25" t="s">
        <v>222</v>
      </c>
      <c r="D145" s="20" t="s">
        <v>212</v>
      </c>
      <c r="E145" s="20" t="s">
        <v>213</v>
      </c>
      <c r="F145" s="27" t="s">
        <v>214</v>
      </c>
      <c r="G145" s="14"/>
    </row>
    <row r="146" spans="2:80">
      <c r="B146" s="22" t="s">
        <v>168</v>
      </c>
      <c r="C146" s="32" t="s">
        <v>168</v>
      </c>
      <c r="D146" s="22" t="s">
        <v>168</v>
      </c>
      <c r="E146" s="22" t="s">
        <v>168</v>
      </c>
      <c r="F146" s="33" t="s">
        <v>168</v>
      </c>
    </row>
    <row r="149" spans="2:80" ht="13">
      <c r="B149" s="2" t="s">
        <v>215</v>
      </c>
      <c r="C149" s="12" t="s">
        <v>168</v>
      </c>
      <c r="D149" s="2"/>
      <c r="E149" s="2"/>
      <c r="F149" s="14"/>
      <c r="G149" s="14"/>
      <c r="H149" s="14"/>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row>
    <row r="151" spans="2:80" ht="13">
      <c r="B151" s="2" t="s">
        <v>216</v>
      </c>
    </row>
    <row r="153" spans="2:80" ht="13">
      <c r="B153" s="20" t="s">
        <v>217</v>
      </c>
      <c r="C153" s="25" t="s">
        <v>204</v>
      </c>
      <c r="D153" s="2"/>
    </row>
    <row r="154" spans="2:80">
      <c r="B154" s="22" t="s">
        <v>168</v>
      </c>
      <c r="C154" s="32" t="s">
        <v>168</v>
      </c>
    </row>
    <row r="157" spans="2:80" ht="13">
      <c r="B157" s="20" t="s">
        <v>218</v>
      </c>
      <c r="C157" s="25" t="s">
        <v>219</v>
      </c>
      <c r="D157" s="2"/>
    </row>
    <row r="158" spans="2:80">
      <c r="B158" s="22" t="s">
        <v>168</v>
      </c>
      <c r="C158" s="32" t="s">
        <v>168</v>
      </c>
    </row>
    <row r="161" spans="2:7" ht="13">
      <c r="B161" s="2" t="s">
        <v>220</v>
      </c>
    </row>
    <row r="164" spans="2:7" ht="13">
      <c r="B164" s="2" t="s">
        <v>223</v>
      </c>
    </row>
    <row r="165" spans="2:7" ht="13">
      <c r="B165" s="20" t="s">
        <v>196</v>
      </c>
      <c r="C165" s="25" t="s">
        <v>224</v>
      </c>
      <c r="D165" s="20" t="s">
        <v>225</v>
      </c>
      <c r="E165" s="20" t="s">
        <v>226</v>
      </c>
      <c r="F165" s="27" t="s">
        <v>227</v>
      </c>
      <c r="G165" s="14"/>
    </row>
    <row r="166" spans="2:7">
      <c r="B166" s="22" t="s">
        <v>168</v>
      </c>
      <c r="C166" s="32" t="s">
        <v>168</v>
      </c>
      <c r="D166" s="22" t="s">
        <v>168</v>
      </c>
      <c r="E166" s="22" t="s">
        <v>168</v>
      </c>
      <c r="F166" s="33" t="s">
        <v>168</v>
      </c>
    </row>
    <row r="167" spans="2:7">
      <c r="B167" s="1" t="s">
        <v>2576</v>
      </c>
    </row>
  </sheetData>
  <mergeCells count="3">
    <mergeCell ref="B1:E1"/>
    <mergeCell ref="C3:C8"/>
    <mergeCell ref="D3:D8"/>
  </mergeCells>
  <hyperlinks>
    <hyperlink ref="A1" location="Index!A1" display="Index" xr:uid="{DD35EF7A-8D94-45F4-AEA9-594B67797B95}"/>
  </hyperlinks>
  <pageMargins left="0.7" right="0.7" top="0.75" bottom="0.75" header="0.3" footer="0.3"/>
  <drawing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E9FCD-C6AA-4A9D-852D-28E53B6B2064}">
  <sheetPr codeName="Sheet90"/>
  <dimension ref="A1:CB170"/>
  <sheetViews>
    <sheetView workbookViewId="0"/>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43</v>
      </c>
      <c r="C1" s="276"/>
      <c r="D1" s="276"/>
      <c r="E1" s="276"/>
    </row>
    <row r="3" spans="1:9" ht="14.5">
      <c r="B3" s="5" t="s">
        <v>43</v>
      </c>
      <c r="C3" s="277"/>
      <c r="D3" s="278"/>
    </row>
    <row r="4" spans="1:9" ht="14.5">
      <c r="B4" s="35" t="s">
        <v>1581</v>
      </c>
      <c r="C4" s="277"/>
      <c r="D4" s="278"/>
    </row>
    <row r="5" spans="1:9" ht="14.5">
      <c r="B5" s="5"/>
      <c r="C5" s="277"/>
      <c r="D5" s="278"/>
    </row>
    <row r="6" spans="1:9" ht="14.5">
      <c r="B6" s="35" t="s">
        <v>140</v>
      </c>
      <c r="C6" s="277"/>
      <c r="D6" s="278"/>
    </row>
    <row r="7" spans="1:9" ht="14.5">
      <c r="B7" s="35" t="s">
        <v>516</v>
      </c>
      <c r="C7" s="277"/>
      <c r="D7" s="278"/>
    </row>
    <row r="8" spans="1:9" ht="14.5">
      <c r="B8" s="7" t="s">
        <v>1582</v>
      </c>
      <c r="C8" s="277"/>
      <c r="D8" s="278"/>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2829</v>
      </c>
      <c r="C15" s="11" t="s">
        <v>151</v>
      </c>
      <c r="D15" s="1" t="s">
        <v>442</v>
      </c>
      <c r="E15" s="1" t="s">
        <v>615</v>
      </c>
      <c r="F15" s="4">
        <v>372285</v>
      </c>
      <c r="G15" s="4">
        <v>4916.21</v>
      </c>
      <c r="H15" s="4">
        <v>20.49</v>
      </c>
    </row>
    <row r="16" spans="1:9">
      <c r="B16" s="1" t="s">
        <v>3129</v>
      </c>
      <c r="C16" s="11" t="s">
        <v>151</v>
      </c>
      <c r="D16" s="1" t="s">
        <v>479</v>
      </c>
      <c r="E16" s="1" t="s">
        <v>734</v>
      </c>
      <c r="F16" s="4">
        <v>80461</v>
      </c>
      <c r="G16" s="4">
        <v>3280.11</v>
      </c>
      <c r="H16" s="4">
        <v>13.67</v>
      </c>
    </row>
    <row r="17" spans="2:8">
      <c r="B17" s="1" t="s">
        <v>3176</v>
      </c>
      <c r="C17" s="11" t="s">
        <v>151</v>
      </c>
      <c r="D17" s="1" t="s">
        <v>446</v>
      </c>
      <c r="E17" s="1" t="s">
        <v>803</v>
      </c>
      <c r="F17" s="4">
        <v>61611</v>
      </c>
      <c r="G17" s="4">
        <v>1869.77</v>
      </c>
      <c r="H17" s="4">
        <v>7.79</v>
      </c>
    </row>
    <row r="18" spans="2:8">
      <c r="B18" s="1" t="s">
        <v>2799</v>
      </c>
      <c r="C18" s="11" t="s">
        <v>151</v>
      </c>
      <c r="D18" s="1" t="s">
        <v>470</v>
      </c>
      <c r="E18" s="1" t="s">
        <v>481</v>
      </c>
      <c r="F18" s="4">
        <v>53379</v>
      </c>
      <c r="G18" s="4">
        <v>1203.1099999999999</v>
      </c>
      <c r="H18" s="4">
        <v>5.01</v>
      </c>
    </row>
    <row r="19" spans="2:8">
      <c r="B19" s="1" t="s">
        <v>3115</v>
      </c>
      <c r="C19" s="11" t="s">
        <v>151</v>
      </c>
      <c r="D19" s="1" t="s">
        <v>500</v>
      </c>
      <c r="E19" s="1" t="s">
        <v>706</v>
      </c>
      <c r="F19" s="4">
        <v>98969</v>
      </c>
      <c r="G19" s="4">
        <v>1114.98</v>
      </c>
      <c r="H19" s="4">
        <v>4.6500000000000004</v>
      </c>
    </row>
    <row r="20" spans="2:8">
      <c r="B20" s="1" t="s">
        <v>3100</v>
      </c>
      <c r="C20" s="11" t="s">
        <v>151</v>
      </c>
      <c r="D20" s="1" t="s">
        <v>554</v>
      </c>
      <c r="E20" s="1" t="s">
        <v>688</v>
      </c>
      <c r="F20" s="4">
        <v>8111</v>
      </c>
      <c r="G20" s="4">
        <v>928.65</v>
      </c>
      <c r="H20" s="4">
        <v>3.87</v>
      </c>
    </row>
    <row r="21" spans="2:8">
      <c r="B21" s="1" t="s">
        <v>2822</v>
      </c>
      <c r="C21" s="11" t="s">
        <v>151</v>
      </c>
      <c r="D21" s="1" t="s">
        <v>552</v>
      </c>
      <c r="E21" s="1" t="s">
        <v>619</v>
      </c>
      <c r="F21" s="4">
        <v>50734</v>
      </c>
      <c r="G21" s="4">
        <v>915.62</v>
      </c>
      <c r="H21" s="4">
        <v>3.82</v>
      </c>
    </row>
    <row r="22" spans="2:8">
      <c r="B22" s="1" t="s">
        <v>3102</v>
      </c>
      <c r="C22" s="11" t="s">
        <v>151</v>
      </c>
      <c r="D22" s="1" t="s">
        <v>499</v>
      </c>
      <c r="E22" s="1" t="s">
        <v>690</v>
      </c>
      <c r="F22" s="4">
        <v>434125</v>
      </c>
      <c r="G22" s="4">
        <v>906.89</v>
      </c>
      <c r="H22" s="4">
        <v>3.78</v>
      </c>
    </row>
    <row r="23" spans="2:8">
      <c r="B23" s="1" t="s">
        <v>2816</v>
      </c>
      <c r="C23" s="11" t="s">
        <v>151</v>
      </c>
      <c r="D23" s="1" t="s">
        <v>458</v>
      </c>
      <c r="E23" s="1" t="s">
        <v>624</v>
      </c>
      <c r="F23" s="4">
        <v>21518</v>
      </c>
      <c r="G23" s="4">
        <v>876.78</v>
      </c>
      <c r="H23" s="4">
        <v>3.65</v>
      </c>
    </row>
    <row r="24" spans="2:8">
      <c r="B24" s="1" t="s">
        <v>3095</v>
      </c>
      <c r="C24" s="11" t="s">
        <v>151</v>
      </c>
      <c r="D24" s="1" t="s">
        <v>554</v>
      </c>
      <c r="E24" s="1" t="s">
        <v>635</v>
      </c>
      <c r="F24" s="4">
        <v>26224</v>
      </c>
      <c r="G24" s="4">
        <v>818.28</v>
      </c>
      <c r="H24" s="4">
        <v>3.41</v>
      </c>
    </row>
    <row r="25" spans="2:8">
      <c r="B25" s="1" t="s">
        <v>3104</v>
      </c>
      <c r="C25" s="11" t="s">
        <v>151</v>
      </c>
      <c r="D25" s="1" t="s">
        <v>499</v>
      </c>
      <c r="E25" s="1" t="s">
        <v>694</v>
      </c>
      <c r="F25" s="4">
        <v>63946</v>
      </c>
      <c r="G25" s="4">
        <v>817.04</v>
      </c>
      <c r="H25" s="4">
        <v>3.41</v>
      </c>
    </row>
    <row r="26" spans="2:8">
      <c r="B26" s="1" t="s">
        <v>2803</v>
      </c>
      <c r="C26" s="11" t="s">
        <v>151</v>
      </c>
      <c r="D26" s="1" t="s">
        <v>444</v>
      </c>
      <c r="E26" s="1" t="s">
        <v>468</v>
      </c>
      <c r="F26" s="4">
        <v>278680</v>
      </c>
      <c r="G26" s="4">
        <v>678.59</v>
      </c>
      <c r="H26" s="4">
        <v>2.83</v>
      </c>
    </row>
    <row r="27" spans="2:8">
      <c r="B27" s="1" t="s">
        <v>3326</v>
      </c>
      <c r="C27" s="11" t="s">
        <v>151</v>
      </c>
      <c r="D27" s="1" t="s">
        <v>470</v>
      </c>
      <c r="E27" s="1" t="s">
        <v>1106</v>
      </c>
      <c r="F27" s="4">
        <v>43824</v>
      </c>
      <c r="G27" s="4">
        <v>650</v>
      </c>
      <c r="H27" s="4">
        <v>2.71</v>
      </c>
    </row>
    <row r="28" spans="2:8">
      <c r="B28" s="1" t="s">
        <v>3360</v>
      </c>
      <c r="C28" s="11" t="s">
        <v>151</v>
      </c>
      <c r="D28" s="1" t="s">
        <v>1202</v>
      </c>
      <c r="E28" s="1" t="s">
        <v>1203</v>
      </c>
      <c r="F28" s="4">
        <v>18267</v>
      </c>
      <c r="G28" s="4">
        <v>536.99</v>
      </c>
      <c r="H28" s="4">
        <v>2.2400000000000002</v>
      </c>
    </row>
    <row r="29" spans="2:8">
      <c r="B29" s="1" t="s">
        <v>3359</v>
      </c>
      <c r="C29" s="11" t="s">
        <v>151</v>
      </c>
      <c r="D29" s="1" t="s">
        <v>456</v>
      </c>
      <c r="E29" s="1" t="s">
        <v>1201</v>
      </c>
      <c r="F29" s="4">
        <v>11613</v>
      </c>
      <c r="G29" s="4">
        <v>491.3</v>
      </c>
      <c r="H29" s="4">
        <v>2.0499999999999998</v>
      </c>
    </row>
    <row r="30" spans="2:8">
      <c r="B30" s="1" t="s">
        <v>3180</v>
      </c>
      <c r="C30" s="11" t="s">
        <v>151</v>
      </c>
      <c r="D30" s="1" t="s">
        <v>446</v>
      </c>
      <c r="E30" s="1" t="s">
        <v>807</v>
      </c>
      <c r="F30" s="4">
        <v>110596</v>
      </c>
      <c r="G30" s="4">
        <v>434.92</v>
      </c>
      <c r="H30" s="4">
        <v>1.81</v>
      </c>
    </row>
    <row r="31" spans="2:8">
      <c r="B31" s="1" t="s">
        <v>2819</v>
      </c>
      <c r="C31" s="11" t="s">
        <v>151</v>
      </c>
      <c r="D31" s="1" t="s">
        <v>564</v>
      </c>
      <c r="E31" s="1" t="s">
        <v>622</v>
      </c>
      <c r="F31" s="4">
        <v>33891</v>
      </c>
      <c r="G31" s="4">
        <v>399.69</v>
      </c>
      <c r="H31" s="4">
        <v>1.67</v>
      </c>
    </row>
    <row r="32" spans="2:8">
      <c r="B32" s="1" t="s">
        <v>3110</v>
      </c>
      <c r="C32" s="11" t="s">
        <v>151</v>
      </c>
      <c r="D32" s="1" t="s">
        <v>444</v>
      </c>
      <c r="E32" s="1" t="s">
        <v>700</v>
      </c>
      <c r="F32" s="4">
        <v>87550</v>
      </c>
      <c r="G32" s="4">
        <v>368.28</v>
      </c>
      <c r="H32" s="4">
        <v>1.53</v>
      </c>
    </row>
    <row r="33" spans="2:8">
      <c r="B33" s="1" t="s">
        <v>3043</v>
      </c>
      <c r="C33" s="11" t="s">
        <v>151</v>
      </c>
      <c r="D33" s="1" t="s">
        <v>444</v>
      </c>
      <c r="E33" s="1" t="s">
        <v>493</v>
      </c>
      <c r="F33" s="4">
        <v>23972</v>
      </c>
      <c r="G33" s="4">
        <v>362.73</v>
      </c>
      <c r="H33" s="4">
        <v>1.51</v>
      </c>
    </row>
    <row r="34" spans="2:8">
      <c r="B34" s="1" t="s">
        <v>3235</v>
      </c>
      <c r="C34" s="11" t="s">
        <v>151</v>
      </c>
      <c r="D34" s="1" t="s">
        <v>444</v>
      </c>
      <c r="E34" s="1" t="s">
        <v>922</v>
      </c>
      <c r="F34" s="4">
        <v>22669</v>
      </c>
      <c r="G34" s="4">
        <v>334.39</v>
      </c>
      <c r="H34" s="4">
        <v>1.39</v>
      </c>
    </row>
    <row r="35" spans="2:8">
      <c r="B35" s="1" t="s">
        <v>3103</v>
      </c>
      <c r="C35" s="11" t="s">
        <v>151</v>
      </c>
      <c r="D35" s="1" t="s">
        <v>499</v>
      </c>
      <c r="E35" s="1" t="s">
        <v>693</v>
      </c>
      <c r="F35" s="4">
        <v>25270</v>
      </c>
      <c r="G35" s="4">
        <v>304.69</v>
      </c>
      <c r="H35" s="4">
        <v>1.27</v>
      </c>
    </row>
    <row r="36" spans="2:8">
      <c r="B36" s="1" t="s">
        <v>3144</v>
      </c>
      <c r="C36" s="11" t="s">
        <v>151</v>
      </c>
      <c r="D36" s="1" t="s">
        <v>537</v>
      </c>
      <c r="E36" s="1" t="s">
        <v>752</v>
      </c>
      <c r="F36" s="4">
        <v>46501</v>
      </c>
      <c r="G36" s="4">
        <v>304.64999999999998</v>
      </c>
      <c r="H36" s="4">
        <v>1.27</v>
      </c>
    </row>
    <row r="37" spans="2:8">
      <c r="B37" s="1" t="s">
        <v>3137</v>
      </c>
      <c r="C37" s="11" t="s">
        <v>151</v>
      </c>
      <c r="D37" s="1" t="s">
        <v>435</v>
      </c>
      <c r="E37" s="1" t="s">
        <v>743</v>
      </c>
      <c r="F37" s="4">
        <v>1863872</v>
      </c>
      <c r="G37" s="4">
        <v>260.76</v>
      </c>
      <c r="H37" s="4">
        <v>1.0900000000000001</v>
      </c>
    </row>
    <row r="38" spans="2:8">
      <c r="B38" s="1" t="s">
        <v>3243</v>
      </c>
      <c r="C38" s="11" t="s">
        <v>151</v>
      </c>
      <c r="D38" s="1" t="s">
        <v>470</v>
      </c>
      <c r="E38" s="1" t="s">
        <v>931</v>
      </c>
      <c r="F38" s="4">
        <v>6324</v>
      </c>
      <c r="G38" s="4">
        <v>256.76</v>
      </c>
      <c r="H38" s="4">
        <v>1.07</v>
      </c>
    </row>
    <row r="39" spans="2:8">
      <c r="B39" s="1" t="s">
        <v>3143</v>
      </c>
      <c r="C39" s="11" t="s">
        <v>151</v>
      </c>
      <c r="D39" s="1" t="s">
        <v>444</v>
      </c>
      <c r="E39" s="1" t="s">
        <v>751</v>
      </c>
      <c r="F39" s="4">
        <v>37487</v>
      </c>
      <c r="G39" s="4">
        <v>223.31</v>
      </c>
      <c r="H39" s="4">
        <v>0.93</v>
      </c>
    </row>
    <row r="40" spans="2:8">
      <c r="B40" s="1" t="s">
        <v>3101</v>
      </c>
      <c r="C40" s="11" t="s">
        <v>151</v>
      </c>
      <c r="D40" s="1" t="s">
        <v>554</v>
      </c>
      <c r="E40" s="1" t="s">
        <v>689</v>
      </c>
      <c r="F40" s="4">
        <v>43057</v>
      </c>
      <c r="G40" s="4">
        <v>192.9</v>
      </c>
      <c r="H40" s="4">
        <v>0.8</v>
      </c>
    </row>
    <row r="41" spans="2:8">
      <c r="B41" s="1" t="s">
        <v>3123</v>
      </c>
      <c r="C41" s="11" t="s">
        <v>151</v>
      </c>
      <c r="D41" s="1" t="s">
        <v>499</v>
      </c>
      <c r="E41" s="1" t="s">
        <v>716</v>
      </c>
      <c r="F41" s="4">
        <v>22125</v>
      </c>
      <c r="G41" s="4">
        <v>150.97999999999999</v>
      </c>
      <c r="H41" s="4">
        <v>0.63</v>
      </c>
    </row>
    <row r="42" spans="2:8">
      <c r="B42" s="1" t="s">
        <v>3189</v>
      </c>
      <c r="C42" s="11" t="s">
        <v>151</v>
      </c>
      <c r="D42" s="1" t="s">
        <v>458</v>
      </c>
      <c r="E42" s="1" t="s">
        <v>816</v>
      </c>
      <c r="F42" s="4">
        <v>11855</v>
      </c>
      <c r="G42" s="4">
        <v>148.11000000000001</v>
      </c>
      <c r="H42" s="4">
        <v>0.62</v>
      </c>
    </row>
    <row r="43" spans="2:8">
      <c r="B43" s="1" t="s">
        <v>3279</v>
      </c>
      <c r="C43" s="11" t="s">
        <v>151</v>
      </c>
      <c r="D43" s="1" t="s">
        <v>435</v>
      </c>
      <c r="E43" s="1" t="s">
        <v>1014</v>
      </c>
      <c r="F43" s="4">
        <v>6156</v>
      </c>
      <c r="G43" s="4">
        <v>120.88</v>
      </c>
      <c r="H43" s="4">
        <v>0.5</v>
      </c>
    </row>
    <row r="44" spans="2:8">
      <c r="B44" s="1" t="s">
        <v>3296</v>
      </c>
      <c r="C44" s="11" t="s">
        <v>151</v>
      </c>
      <c r="D44" s="1" t="s">
        <v>470</v>
      </c>
      <c r="E44" s="1" t="s">
        <v>1035</v>
      </c>
      <c r="F44" s="4">
        <v>1805</v>
      </c>
      <c r="G44" s="4">
        <v>77.37</v>
      </c>
      <c r="H44" s="4">
        <v>0.32</v>
      </c>
    </row>
    <row r="45" spans="2:8" ht="13">
      <c r="B45" s="2" t="s">
        <v>161</v>
      </c>
      <c r="C45" s="12"/>
      <c r="D45" s="2"/>
      <c r="E45" s="2"/>
      <c r="F45" s="14"/>
      <c r="G45" s="14">
        <f>SUM(G12:G44)</f>
        <v>23944.739999999998</v>
      </c>
      <c r="H45" s="14">
        <f>SUM(H12:H44)</f>
        <v>99.789999999999964</v>
      </c>
    </row>
    <row r="46" spans="2:8" ht="13">
      <c r="B46" s="2" t="s">
        <v>154</v>
      </c>
      <c r="C46" s="12"/>
      <c r="D46" s="2"/>
      <c r="E46" s="2"/>
      <c r="F46" s="14"/>
      <c r="G46" s="14">
        <v>23944.74</v>
      </c>
      <c r="H46" s="14">
        <v>99.79</v>
      </c>
    </row>
    <row r="47" spans="2:8" ht="13">
      <c r="B47" s="2" t="s">
        <v>155</v>
      </c>
      <c r="C47" s="12"/>
      <c r="D47" s="2"/>
      <c r="E47" s="2"/>
      <c r="F47" s="14"/>
      <c r="G47" s="14">
        <v>49.19709058999797</v>
      </c>
      <c r="H47" s="14">
        <v>0.20999999999999375</v>
      </c>
    </row>
    <row r="48" spans="2:8" ht="13">
      <c r="B48" s="2" t="s">
        <v>162</v>
      </c>
      <c r="C48" s="12"/>
      <c r="D48" s="2"/>
      <c r="E48" s="2"/>
      <c r="F48" s="14"/>
      <c r="G48" s="14">
        <v>23993.93709059</v>
      </c>
      <c r="H48" s="14">
        <v>100</v>
      </c>
    </row>
    <row r="49" spans="2:3">
      <c r="B49" s="1" t="s">
        <v>163</v>
      </c>
    </row>
    <row r="50" spans="2:3" ht="13">
      <c r="B50" s="2" t="s">
        <v>164</v>
      </c>
    </row>
    <row r="51" spans="2:3" ht="13">
      <c r="B51" s="2" t="s">
        <v>165</v>
      </c>
      <c r="C51" s="11" t="s">
        <v>166</v>
      </c>
    </row>
    <row r="52" spans="2:3" ht="13">
      <c r="B52" s="2" t="s">
        <v>169</v>
      </c>
      <c r="C52" s="11" t="s">
        <v>168</v>
      </c>
    </row>
    <row r="53" spans="2:3" ht="13">
      <c r="B53" s="2" t="s">
        <v>170</v>
      </c>
      <c r="C53" s="11" t="s">
        <v>168</v>
      </c>
    </row>
    <row r="54" spans="2:3" ht="13">
      <c r="B54" s="2" t="s">
        <v>171</v>
      </c>
      <c r="C54" s="11" t="s">
        <v>172</v>
      </c>
    </row>
    <row r="55" spans="2:3" ht="13">
      <c r="B55" s="2" t="s">
        <v>1583</v>
      </c>
      <c r="C55" s="12"/>
    </row>
    <row r="56" spans="2:3" ht="13">
      <c r="B56" s="2" t="s">
        <v>1584</v>
      </c>
      <c r="C56" s="12"/>
    </row>
    <row r="57" spans="2:3" ht="13">
      <c r="B57" s="2" t="s">
        <v>1585</v>
      </c>
      <c r="C57" s="12"/>
    </row>
    <row r="58" spans="2:3" ht="13">
      <c r="B58" s="2" t="s">
        <v>1586</v>
      </c>
      <c r="C58" s="12"/>
    </row>
    <row r="59" spans="2:3" ht="13">
      <c r="B59" s="2" t="s">
        <v>1587</v>
      </c>
      <c r="C59" s="12"/>
    </row>
    <row r="60" spans="2:3" ht="13">
      <c r="B60" s="2" t="s">
        <v>1588</v>
      </c>
      <c r="C60" s="12"/>
    </row>
    <row r="61" spans="2:3" ht="13">
      <c r="B61" s="2" t="s">
        <v>1589</v>
      </c>
      <c r="C61" s="12"/>
    </row>
    <row r="62" spans="2:3" ht="13">
      <c r="B62" s="2" t="s">
        <v>1590</v>
      </c>
      <c r="C62" s="12"/>
    </row>
    <row r="63" spans="2:3" ht="13">
      <c r="B63" s="2" t="s">
        <v>3925</v>
      </c>
      <c r="C63" s="12"/>
    </row>
    <row r="64" spans="2:3">
      <c r="B64" s="1" t="s">
        <v>182</v>
      </c>
    </row>
    <row r="65" spans="2:4">
      <c r="B65" s="1" t="s">
        <v>411</v>
      </c>
    </row>
    <row r="68" spans="2:4" ht="14.5">
      <c r="B68" s="39" t="s">
        <v>412</v>
      </c>
      <c r="C68" s="41"/>
    </row>
    <row r="69" spans="2:4" ht="14.5">
      <c r="B69" s="39" t="s">
        <v>3982</v>
      </c>
      <c r="C69" s="42" t="s">
        <v>413</v>
      </c>
    </row>
    <row r="70" spans="2:4" ht="14.5">
      <c r="B70" s="16" t="s">
        <v>414</v>
      </c>
      <c r="C70" s="17" t="s">
        <v>415</v>
      </c>
    </row>
    <row r="71" spans="2:4" ht="14.5">
      <c r="B71" s="16" t="s">
        <v>3983</v>
      </c>
      <c r="C71" s="17" t="s">
        <v>415</v>
      </c>
    </row>
    <row r="72" spans="2:4" ht="14.5">
      <c r="B72" s="16" t="s">
        <v>416</v>
      </c>
      <c r="C72" s="17" t="s">
        <v>415</v>
      </c>
    </row>
    <row r="73" spans="2:4" ht="14.5">
      <c r="B73" s="16" t="s">
        <v>417</v>
      </c>
      <c r="C73" s="17" t="s">
        <v>415</v>
      </c>
    </row>
    <row r="74" spans="2:4" ht="14.5">
      <c r="B74" s="16" t="s">
        <v>418</v>
      </c>
      <c r="C74" s="17" t="s">
        <v>415</v>
      </c>
    </row>
    <row r="75" spans="2:4" ht="14.5">
      <c r="B75" s="16" t="s">
        <v>419</v>
      </c>
      <c r="C75" s="17" t="s">
        <v>415</v>
      </c>
    </row>
    <row r="76" spans="2:4" ht="14.5">
      <c r="B76" s="39" t="s">
        <v>420</v>
      </c>
      <c r="C76" s="41" t="s">
        <v>415</v>
      </c>
    </row>
    <row r="78" spans="2:4" ht="14.5">
      <c r="B78" s="16" t="s">
        <v>191</v>
      </c>
      <c r="C78" s="17"/>
      <c r="D78" s="16"/>
    </row>
    <row r="79" spans="2:4" ht="29">
      <c r="B79" s="19" t="s">
        <v>192</v>
      </c>
      <c r="C79" s="18" t="s">
        <v>193</v>
      </c>
      <c r="D79" s="19" t="s">
        <v>194</v>
      </c>
    </row>
    <row r="80" spans="2:4" ht="14.5">
      <c r="B80" s="16" t="s">
        <v>168</v>
      </c>
      <c r="C80" s="17" t="s">
        <v>168</v>
      </c>
      <c r="D80" s="16" t="s">
        <v>168</v>
      </c>
    </row>
    <row r="82" spans="2:7" ht="13">
      <c r="B82" s="20" t="s">
        <v>195</v>
      </c>
      <c r="C82" s="21">
        <v>46173</v>
      </c>
      <c r="D82" s="22"/>
      <c r="E82" s="23"/>
      <c r="F82" s="24"/>
    </row>
    <row r="83" spans="2:7" ht="13">
      <c r="B83" s="20" t="s">
        <v>196</v>
      </c>
      <c r="C83" s="25" t="s">
        <v>197</v>
      </c>
      <c r="D83" s="20" t="s">
        <v>198</v>
      </c>
      <c r="E83" s="26" t="s">
        <v>199</v>
      </c>
      <c r="F83" s="27" t="s">
        <v>200</v>
      </c>
      <c r="G83" s="14"/>
    </row>
    <row r="84" spans="2:7">
      <c r="B84" s="28" t="s">
        <v>168</v>
      </c>
      <c r="C84" s="29" t="s">
        <v>168</v>
      </c>
      <c r="D84" s="28" t="s">
        <v>168</v>
      </c>
      <c r="E84" s="30" t="s">
        <v>168</v>
      </c>
      <c r="F84" s="31" t="s">
        <v>168</v>
      </c>
    </row>
    <row r="87" spans="2:7" ht="13">
      <c r="B87" s="2" t="s">
        <v>201</v>
      </c>
    </row>
    <row r="88" spans="2:7" ht="13">
      <c r="B88" s="2"/>
    </row>
    <row r="89" spans="2:7" ht="13">
      <c r="B89" s="2" t="s">
        <v>202</v>
      </c>
    </row>
    <row r="90" spans="2:7" ht="13">
      <c r="B90" s="20" t="s">
        <v>203</v>
      </c>
      <c r="C90" s="25" t="s">
        <v>204</v>
      </c>
      <c r="D90" s="2"/>
    </row>
    <row r="91" spans="2:7">
      <c r="B91" s="22" t="s">
        <v>168</v>
      </c>
      <c r="C91" s="32" t="s">
        <v>168</v>
      </c>
    </row>
    <row r="93" spans="2:7" ht="13">
      <c r="B93" s="20" t="s">
        <v>205</v>
      </c>
      <c r="C93" s="25" t="s">
        <v>204</v>
      </c>
    </row>
    <row r="94" spans="2:7">
      <c r="B94" s="22" t="s">
        <v>168</v>
      </c>
      <c r="C94" s="32" t="s">
        <v>168</v>
      </c>
    </row>
    <row r="96" spans="2:7" ht="13">
      <c r="B96" s="20" t="s">
        <v>206</v>
      </c>
      <c r="C96" s="25" t="s">
        <v>207</v>
      </c>
    </row>
    <row r="97" spans="2:7">
      <c r="B97" s="22" t="s">
        <v>168</v>
      </c>
      <c r="C97" s="32" t="s">
        <v>168</v>
      </c>
    </row>
    <row r="99" spans="2:7" ht="13">
      <c r="B99" s="26" t="s">
        <v>208</v>
      </c>
      <c r="C99" s="25" t="s">
        <v>207</v>
      </c>
    </row>
    <row r="100" spans="2:7">
      <c r="B100" s="23" t="s">
        <v>168</v>
      </c>
      <c r="C100" s="32" t="s">
        <v>168</v>
      </c>
    </row>
    <row r="102" spans="2:7" ht="13">
      <c r="B102" s="20" t="s">
        <v>209</v>
      </c>
      <c r="C102" s="25" t="s">
        <v>168</v>
      </c>
    </row>
    <row r="104" spans="2:7" ht="13">
      <c r="B104" s="20" t="s">
        <v>210</v>
      </c>
      <c r="C104" s="21">
        <v>46173</v>
      </c>
      <c r="D104" s="22"/>
      <c r="E104" s="23"/>
      <c r="F104" s="24"/>
    </row>
    <row r="105" spans="2:7" ht="13">
      <c r="B105" s="20" t="s">
        <v>196</v>
      </c>
      <c r="C105" s="25" t="s">
        <v>197</v>
      </c>
      <c r="D105" s="20" t="s">
        <v>198</v>
      </c>
      <c r="E105" s="26" t="s">
        <v>199</v>
      </c>
      <c r="F105" s="27" t="s">
        <v>200</v>
      </c>
      <c r="G105" s="14"/>
    </row>
    <row r="106" spans="2:7">
      <c r="B106" s="28" t="s">
        <v>168</v>
      </c>
      <c r="C106" s="29" t="s">
        <v>168</v>
      </c>
      <c r="D106" s="28" t="s">
        <v>168</v>
      </c>
      <c r="E106" s="30" t="s">
        <v>168</v>
      </c>
      <c r="F106" s="31" t="s">
        <v>168</v>
      </c>
    </row>
    <row r="107" spans="2:7" ht="13">
      <c r="B107" s="2" t="s">
        <v>201</v>
      </c>
    </row>
    <row r="108" spans="2:7" ht="13">
      <c r="B108" s="2"/>
    </row>
    <row r="109" spans="2:7" ht="13">
      <c r="B109" s="2" t="s">
        <v>202</v>
      </c>
    </row>
    <row r="110" spans="2:7" ht="13">
      <c r="B110" s="20" t="s">
        <v>203</v>
      </c>
      <c r="C110" s="25" t="s">
        <v>204</v>
      </c>
      <c r="D110" s="2"/>
    </row>
    <row r="111" spans="2:7">
      <c r="B111" s="22" t="s">
        <v>168</v>
      </c>
      <c r="C111" s="32" t="s">
        <v>168</v>
      </c>
    </row>
    <row r="113" spans="2:6" ht="13">
      <c r="B113" s="20" t="s">
        <v>205</v>
      </c>
      <c r="C113" s="25" t="s">
        <v>204</v>
      </c>
    </row>
    <row r="114" spans="2:6">
      <c r="B114" s="22" t="s">
        <v>168</v>
      </c>
      <c r="C114" s="32" t="s">
        <v>168</v>
      </c>
    </row>
    <row r="116" spans="2:6" ht="13">
      <c r="B116" s="20" t="s">
        <v>206</v>
      </c>
      <c r="C116" s="25" t="s">
        <v>207</v>
      </c>
    </row>
    <row r="117" spans="2:6">
      <c r="B117" s="22" t="s">
        <v>168</v>
      </c>
      <c r="C117" s="32" t="s">
        <v>168</v>
      </c>
    </row>
    <row r="119" spans="2:6" ht="13">
      <c r="B119" s="26" t="s">
        <v>208</v>
      </c>
      <c r="C119" s="25" t="s">
        <v>207</v>
      </c>
    </row>
    <row r="120" spans="2:6">
      <c r="B120" s="23" t="s">
        <v>168</v>
      </c>
      <c r="C120" s="32" t="s">
        <v>168</v>
      </c>
    </row>
    <row r="122" spans="2:6" ht="13">
      <c r="B122" s="20" t="s">
        <v>209</v>
      </c>
      <c r="C122" s="25" t="s">
        <v>168</v>
      </c>
    </row>
    <row r="125" spans="2:6" ht="13">
      <c r="B125" s="2" t="s">
        <v>211</v>
      </c>
    </row>
    <row r="127" spans="2:6" ht="13">
      <c r="B127" s="20" t="s">
        <v>196</v>
      </c>
      <c r="C127" s="25" t="s">
        <v>212</v>
      </c>
      <c r="D127" s="20" t="s">
        <v>213</v>
      </c>
      <c r="E127" s="20" t="s">
        <v>214</v>
      </c>
      <c r="F127" s="14"/>
    </row>
    <row r="128" spans="2:6">
      <c r="B128" s="22" t="s">
        <v>168</v>
      </c>
      <c r="C128" s="32" t="s">
        <v>168</v>
      </c>
      <c r="D128" s="22" t="s">
        <v>168</v>
      </c>
      <c r="E128" s="22" t="s">
        <v>168</v>
      </c>
    </row>
    <row r="131" spans="2:80" ht="13">
      <c r="B131" s="2" t="s">
        <v>215</v>
      </c>
      <c r="C131" s="12" t="s">
        <v>168</v>
      </c>
      <c r="D131" s="2"/>
      <c r="E131" s="2"/>
      <c r="F131" s="14"/>
      <c r="G131" s="14"/>
      <c r="H131" s="14"/>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row>
    <row r="133" spans="2:80" ht="13">
      <c r="B133" s="2" t="s">
        <v>216</v>
      </c>
    </row>
    <row r="135" spans="2:80" ht="13">
      <c r="B135" s="20" t="s">
        <v>217</v>
      </c>
      <c r="C135" s="25" t="s">
        <v>204</v>
      </c>
      <c r="D135" s="2"/>
    </row>
    <row r="136" spans="2:80">
      <c r="B136" s="22" t="s">
        <v>168</v>
      </c>
      <c r="C136" s="32" t="s">
        <v>168</v>
      </c>
    </row>
    <row r="139" spans="2:80" ht="13">
      <c r="B139" s="20" t="s">
        <v>218</v>
      </c>
      <c r="C139" s="25" t="s">
        <v>219</v>
      </c>
      <c r="D139" s="2"/>
    </row>
    <row r="140" spans="2:80">
      <c r="B140" s="22" t="s">
        <v>168</v>
      </c>
      <c r="C140" s="32" t="s">
        <v>168</v>
      </c>
    </row>
    <row r="143" spans="2:80" ht="13">
      <c r="B143" s="2" t="s">
        <v>220</v>
      </c>
    </row>
    <row r="146" spans="2:80" ht="13">
      <c r="B146" s="2" t="s">
        <v>221</v>
      </c>
    </row>
    <row r="148" spans="2:80" ht="13">
      <c r="B148" s="20" t="s">
        <v>196</v>
      </c>
      <c r="C148" s="25" t="s">
        <v>222</v>
      </c>
      <c r="D148" s="20" t="s">
        <v>212</v>
      </c>
      <c r="E148" s="20" t="s">
        <v>213</v>
      </c>
      <c r="F148" s="27" t="s">
        <v>214</v>
      </c>
      <c r="G148" s="14"/>
    </row>
    <row r="149" spans="2:80">
      <c r="B149" s="22" t="s">
        <v>168</v>
      </c>
      <c r="C149" s="32" t="s">
        <v>168</v>
      </c>
      <c r="D149" s="22" t="s">
        <v>168</v>
      </c>
      <c r="E149" s="22" t="s">
        <v>168</v>
      </c>
      <c r="F149" s="33" t="s">
        <v>168</v>
      </c>
    </row>
    <row r="152" spans="2:80" ht="13">
      <c r="B152" s="2" t="s">
        <v>215</v>
      </c>
      <c r="C152" s="12" t="s">
        <v>168</v>
      </c>
      <c r="D152" s="2"/>
      <c r="E152" s="2"/>
      <c r="F152" s="14"/>
      <c r="G152" s="14"/>
      <c r="H152" s="14"/>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row>
    <row r="154" spans="2:80" ht="13">
      <c r="B154" s="2" t="s">
        <v>216</v>
      </c>
    </row>
    <row r="156" spans="2:80" ht="13">
      <c r="B156" s="20" t="s">
        <v>217</v>
      </c>
      <c r="C156" s="25" t="s">
        <v>204</v>
      </c>
      <c r="D156" s="2"/>
    </row>
    <row r="157" spans="2:80">
      <c r="B157" s="22" t="s">
        <v>168</v>
      </c>
      <c r="C157" s="32" t="s">
        <v>168</v>
      </c>
    </row>
    <row r="160" spans="2:80" ht="13">
      <c r="B160" s="20" t="s">
        <v>218</v>
      </c>
      <c r="C160" s="25" t="s">
        <v>219</v>
      </c>
      <c r="D160" s="2"/>
    </row>
    <row r="161" spans="2:7">
      <c r="B161" s="22" t="s">
        <v>168</v>
      </c>
      <c r="C161" s="32" t="s">
        <v>168</v>
      </c>
    </row>
    <row r="164" spans="2:7" ht="13">
      <c r="B164" s="2" t="s">
        <v>220</v>
      </c>
    </row>
    <row r="167" spans="2:7" ht="13">
      <c r="B167" s="2" t="s">
        <v>223</v>
      </c>
    </row>
    <row r="168" spans="2:7" ht="13">
      <c r="B168" s="20" t="s">
        <v>196</v>
      </c>
      <c r="C168" s="25" t="s">
        <v>224</v>
      </c>
      <c r="D168" s="20" t="s">
        <v>225</v>
      </c>
      <c r="E168" s="20" t="s">
        <v>226</v>
      </c>
      <c r="F168" s="27" t="s">
        <v>227</v>
      </c>
      <c r="G168" s="14"/>
    </row>
    <row r="169" spans="2:7">
      <c r="B169" s="22" t="s">
        <v>168</v>
      </c>
      <c r="C169" s="32" t="s">
        <v>168</v>
      </c>
      <c r="D169" s="22" t="s">
        <v>168</v>
      </c>
      <c r="E169" s="22" t="s">
        <v>168</v>
      </c>
      <c r="F169" s="33" t="s">
        <v>168</v>
      </c>
    </row>
    <row r="170" spans="2:7">
      <c r="B170" s="1" t="s">
        <v>2576</v>
      </c>
    </row>
  </sheetData>
  <mergeCells count="3">
    <mergeCell ref="B1:E1"/>
    <mergeCell ref="C3:C8"/>
    <mergeCell ref="D3:D8"/>
  </mergeCells>
  <hyperlinks>
    <hyperlink ref="A1" location="Index!A1" display="Index" xr:uid="{A6A49549-4160-4296-B9A4-6E64E6329AA5}"/>
  </hyperlinks>
  <pageMargins left="0.7" right="0.7" top="0.75" bottom="0.75" header="0.3" footer="0.3"/>
  <drawing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F4437B-ECD9-4A1C-907F-D786F2B36E7B}">
  <sheetPr codeName="Sheet89"/>
  <dimension ref="A1:CB171"/>
  <sheetViews>
    <sheetView workbookViewId="0"/>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41</v>
      </c>
      <c r="C1" s="276"/>
      <c r="D1" s="276"/>
      <c r="E1" s="276"/>
    </row>
    <row r="3" spans="1:9" ht="14.5">
      <c r="B3" s="5" t="s">
        <v>41</v>
      </c>
      <c r="C3" s="277"/>
      <c r="D3" s="278"/>
    </row>
    <row r="4" spans="1:9" ht="14.5">
      <c r="B4" s="35" t="s">
        <v>1591</v>
      </c>
      <c r="C4" s="277"/>
      <c r="D4" s="278"/>
    </row>
    <row r="5" spans="1:9" ht="14.5">
      <c r="B5" s="5"/>
      <c r="C5" s="277"/>
      <c r="D5" s="278"/>
    </row>
    <row r="6" spans="1:9" ht="14.5">
      <c r="B6" s="35" t="s">
        <v>140</v>
      </c>
      <c r="C6" s="277"/>
      <c r="D6" s="278"/>
    </row>
    <row r="7" spans="1:9" ht="14.5">
      <c r="B7" s="35" t="s">
        <v>516</v>
      </c>
      <c r="C7" s="277"/>
      <c r="D7" s="278"/>
    </row>
    <row r="8" spans="1:9" ht="29">
      <c r="B8" s="7" t="s">
        <v>1592</v>
      </c>
      <c r="C8" s="277"/>
      <c r="D8" s="278"/>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2805</v>
      </c>
      <c r="C15" s="11" t="s">
        <v>151</v>
      </c>
      <c r="D15" s="1" t="s">
        <v>461</v>
      </c>
      <c r="E15" s="1" t="s">
        <v>630</v>
      </c>
      <c r="F15" s="4">
        <v>7787</v>
      </c>
      <c r="G15" s="4">
        <v>398.16</v>
      </c>
      <c r="H15" s="4">
        <v>6.83</v>
      </c>
    </row>
    <row r="16" spans="1:9">
      <c r="B16" s="1" t="s">
        <v>3216</v>
      </c>
      <c r="C16" s="11" t="s">
        <v>151</v>
      </c>
      <c r="D16" s="1" t="s">
        <v>497</v>
      </c>
      <c r="E16" s="1" t="s">
        <v>860</v>
      </c>
      <c r="F16" s="4">
        <v>6570</v>
      </c>
      <c r="G16" s="4">
        <v>387.43</v>
      </c>
      <c r="H16" s="4">
        <v>6.65</v>
      </c>
    </row>
    <row r="17" spans="2:8">
      <c r="B17" s="1" t="s">
        <v>3130</v>
      </c>
      <c r="C17" s="11" t="s">
        <v>151</v>
      </c>
      <c r="D17" s="1" t="s">
        <v>461</v>
      </c>
      <c r="E17" s="1" t="s">
        <v>735</v>
      </c>
      <c r="F17" s="4">
        <v>615022</v>
      </c>
      <c r="G17" s="4">
        <v>351.67</v>
      </c>
      <c r="H17" s="4">
        <v>6.03</v>
      </c>
    </row>
    <row r="18" spans="2:8">
      <c r="B18" s="1" t="s">
        <v>3027</v>
      </c>
      <c r="C18" s="11" t="s">
        <v>151</v>
      </c>
      <c r="D18" s="1" t="s">
        <v>463</v>
      </c>
      <c r="E18" s="1" t="s">
        <v>464</v>
      </c>
      <c r="F18" s="4">
        <v>8158</v>
      </c>
      <c r="G18" s="4">
        <v>350.85</v>
      </c>
      <c r="H18" s="4">
        <v>6.02</v>
      </c>
    </row>
    <row r="19" spans="2:8">
      <c r="B19" s="1" t="s">
        <v>2811</v>
      </c>
      <c r="C19" s="11" t="s">
        <v>151</v>
      </c>
      <c r="D19" s="1" t="s">
        <v>495</v>
      </c>
      <c r="E19" s="1" t="s">
        <v>626</v>
      </c>
      <c r="F19" s="4">
        <v>23623</v>
      </c>
      <c r="G19" s="4">
        <v>336.12</v>
      </c>
      <c r="H19" s="4">
        <v>5.77</v>
      </c>
    </row>
    <row r="20" spans="2:8">
      <c r="B20" s="1" t="s">
        <v>3357</v>
      </c>
      <c r="C20" s="11" t="s">
        <v>151</v>
      </c>
      <c r="D20" s="1" t="s">
        <v>448</v>
      </c>
      <c r="E20" s="1" t="s">
        <v>1199</v>
      </c>
      <c r="F20" s="4">
        <v>15116</v>
      </c>
      <c r="G20" s="4">
        <v>324.38</v>
      </c>
      <c r="H20" s="4">
        <v>5.57</v>
      </c>
    </row>
    <row r="21" spans="2:8">
      <c r="B21" s="1" t="s">
        <v>2825</v>
      </c>
      <c r="C21" s="11" t="s">
        <v>151</v>
      </c>
      <c r="D21" s="1" t="s">
        <v>448</v>
      </c>
      <c r="E21" s="1" t="s">
        <v>449</v>
      </c>
      <c r="F21" s="4">
        <v>105771</v>
      </c>
      <c r="G21" s="4">
        <v>303.56</v>
      </c>
      <c r="H21" s="4">
        <v>5.21</v>
      </c>
    </row>
    <row r="22" spans="2:8">
      <c r="B22" s="1" t="s">
        <v>2799</v>
      </c>
      <c r="C22" s="11" t="s">
        <v>151</v>
      </c>
      <c r="D22" s="1" t="s">
        <v>470</v>
      </c>
      <c r="E22" s="1" t="s">
        <v>481</v>
      </c>
      <c r="F22" s="4">
        <v>13256</v>
      </c>
      <c r="G22" s="4">
        <v>298.77999999999997</v>
      </c>
      <c r="H22" s="4">
        <v>5.13</v>
      </c>
    </row>
    <row r="23" spans="2:8">
      <c r="B23" s="1" t="s">
        <v>3031</v>
      </c>
      <c r="C23" s="11" t="s">
        <v>151</v>
      </c>
      <c r="D23" s="1" t="s">
        <v>470</v>
      </c>
      <c r="E23" s="1" t="s">
        <v>471</v>
      </c>
      <c r="F23" s="4">
        <v>25602</v>
      </c>
      <c r="G23" s="4">
        <v>296.92</v>
      </c>
      <c r="H23" s="4">
        <v>5.0999999999999996</v>
      </c>
    </row>
    <row r="24" spans="2:8">
      <c r="B24" s="1" t="s">
        <v>3032</v>
      </c>
      <c r="C24" s="11" t="s">
        <v>151</v>
      </c>
      <c r="D24" s="1" t="s">
        <v>440</v>
      </c>
      <c r="E24" s="1" t="s">
        <v>472</v>
      </c>
      <c r="F24" s="4">
        <v>11025</v>
      </c>
      <c r="G24" s="4">
        <v>296.20999999999998</v>
      </c>
      <c r="H24" s="4">
        <v>5.08</v>
      </c>
    </row>
    <row r="25" spans="2:8">
      <c r="B25" s="1" t="s">
        <v>3024</v>
      </c>
      <c r="C25" s="11" t="s">
        <v>151</v>
      </c>
      <c r="D25" s="1" t="s">
        <v>446</v>
      </c>
      <c r="E25" s="1" t="s">
        <v>447</v>
      </c>
      <c r="F25" s="4">
        <v>5863</v>
      </c>
      <c r="G25" s="4">
        <v>287.19</v>
      </c>
      <c r="H25" s="4">
        <v>4.93</v>
      </c>
    </row>
    <row r="26" spans="2:8">
      <c r="B26" s="1" t="s">
        <v>3233</v>
      </c>
      <c r="C26" s="11" t="s">
        <v>151</v>
      </c>
      <c r="D26" s="1" t="s">
        <v>495</v>
      </c>
      <c r="E26" s="1" t="s">
        <v>918</v>
      </c>
      <c r="F26" s="4">
        <v>5259</v>
      </c>
      <c r="G26" s="4">
        <v>273.11</v>
      </c>
      <c r="H26" s="4">
        <v>4.6900000000000004</v>
      </c>
    </row>
    <row r="27" spans="2:8">
      <c r="B27" s="1" t="s">
        <v>2817</v>
      </c>
      <c r="C27" s="11" t="s">
        <v>151</v>
      </c>
      <c r="D27" s="1" t="s">
        <v>458</v>
      </c>
      <c r="E27" s="1" t="s">
        <v>459</v>
      </c>
      <c r="F27" s="4">
        <v>2074</v>
      </c>
      <c r="G27" s="4">
        <v>238.87</v>
      </c>
      <c r="H27" s="4">
        <v>4.0999999999999996</v>
      </c>
    </row>
    <row r="28" spans="2:8">
      <c r="B28" s="1" t="s">
        <v>3262</v>
      </c>
      <c r="C28" s="11" t="s">
        <v>151</v>
      </c>
      <c r="D28" s="1" t="s">
        <v>564</v>
      </c>
      <c r="E28" s="1" t="s">
        <v>981</v>
      </c>
      <c r="F28" s="4">
        <v>24920</v>
      </c>
      <c r="G28" s="4">
        <v>204.87</v>
      </c>
      <c r="H28" s="4">
        <v>3.52</v>
      </c>
    </row>
    <row r="29" spans="2:8">
      <c r="B29" s="1" t="s">
        <v>3215</v>
      </c>
      <c r="C29" s="11" t="s">
        <v>151</v>
      </c>
      <c r="D29" s="1" t="s">
        <v>500</v>
      </c>
      <c r="E29" s="1" t="s">
        <v>859</v>
      </c>
      <c r="F29" s="4">
        <v>45602</v>
      </c>
      <c r="G29" s="4">
        <v>193.33</v>
      </c>
      <c r="H29" s="4">
        <v>3.32</v>
      </c>
    </row>
    <row r="30" spans="2:8">
      <c r="B30" s="1" t="s">
        <v>3118</v>
      </c>
      <c r="C30" s="11" t="s">
        <v>151</v>
      </c>
      <c r="D30" s="1" t="s">
        <v>500</v>
      </c>
      <c r="E30" s="1" t="s">
        <v>709</v>
      </c>
      <c r="F30" s="4">
        <v>24803</v>
      </c>
      <c r="G30" s="4">
        <v>156.88</v>
      </c>
      <c r="H30" s="4">
        <v>2.69</v>
      </c>
    </row>
    <row r="31" spans="2:8">
      <c r="B31" s="1" t="s">
        <v>3197</v>
      </c>
      <c r="C31" s="11" t="s">
        <v>151</v>
      </c>
      <c r="D31" s="1" t="s">
        <v>568</v>
      </c>
      <c r="E31" s="1" t="s">
        <v>828</v>
      </c>
      <c r="F31" s="4">
        <v>403</v>
      </c>
      <c r="G31" s="4">
        <v>153.72999999999999</v>
      </c>
      <c r="H31" s="4">
        <v>2.64</v>
      </c>
    </row>
    <row r="32" spans="2:8">
      <c r="B32" s="1" t="s">
        <v>3276</v>
      </c>
      <c r="C32" s="11" t="s">
        <v>151</v>
      </c>
      <c r="D32" s="1" t="s">
        <v>928</v>
      </c>
      <c r="E32" s="1" t="s">
        <v>1009</v>
      </c>
      <c r="F32" s="4">
        <v>6110</v>
      </c>
      <c r="G32" s="4">
        <v>125.88</v>
      </c>
      <c r="H32" s="4">
        <v>2.16</v>
      </c>
    </row>
    <row r="33" spans="2:8">
      <c r="B33" s="1" t="s">
        <v>3278</v>
      </c>
      <c r="C33" s="11" t="s">
        <v>151</v>
      </c>
      <c r="D33" s="1" t="s">
        <v>470</v>
      </c>
      <c r="E33" s="1" t="s">
        <v>1013</v>
      </c>
      <c r="F33" s="4">
        <v>1130</v>
      </c>
      <c r="G33" s="4">
        <v>112.56</v>
      </c>
      <c r="H33" s="4">
        <v>1.93</v>
      </c>
    </row>
    <row r="34" spans="2:8">
      <c r="B34" s="1" t="s">
        <v>2824</v>
      </c>
      <c r="C34" s="11" t="s">
        <v>151</v>
      </c>
      <c r="D34" s="1" t="s">
        <v>440</v>
      </c>
      <c r="E34" s="1" t="s">
        <v>618</v>
      </c>
      <c r="F34" s="4">
        <v>9532</v>
      </c>
      <c r="G34" s="4">
        <v>104.87</v>
      </c>
      <c r="H34" s="4">
        <v>1.8</v>
      </c>
    </row>
    <row r="35" spans="2:8">
      <c r="B35" s="1" t="s">
        <v>941</v>
      </c>
      <c r="C35" s="11" t="s">
        <v>151</v>
      </c>
      <c r="D35" s="1" t="s">
        <v>523</v>
      </c>
      <c r="E35" s="1" t="s">
        <v>942</v>
      </c>
      <c r="F35" s="4">
        <v>3885</v>
      </c>
      <c r="G35" s="4">
        <v>95.47</v>
      </c>
      <c r="H35" s="4">
        <v>1.64</v>
      </c>
    </row>
    <row r="36" spans="2:8">
      <c r="B36" s="1" t="s">
        <v>3252</v>
      </c>
      <c r="C36" s="11" t="s">
        <v>151</v>
      </c>
      <c r="D36" s="1" t="s">
        <v>483</v>
      </c>
      <c r="E36" s="1" t="s">
        <v>957</v>
      </c>
      <c r="F36" s="4">
        <v>308</v>
      </c>
      <c r="G36" s="4">
        <v>82.78</v>
      </c>
      <c r="H36" s="4">
        <v>1.42</v>
      </c>
    </row>
    <row r="37" spans="2:8">
      <c r="B37" s="1" t="s">
        <v>3301</v>
      </c>
      <c r="C37" s="11" t="s">
        <v>151</v>
      </c>
      <c r="D37" s="1" t="s">
        <v>440</v>
      </c>
      <c r="E37" s="1" t="s">
        <v>1044</v>
      </c>
      <c r="F37" s="4">
        <v>2234</v>
      </c>
      <c r="G37" s="4">
        <v>79.010000000000005</v>
      </c>
      <c r="H37" s="4">
        <v>1.36</v>
      </c>
    </row>
    <row r="38" spans="2:8">
      <c r="B38" s="1" t="s">
        <v>3292</v>
      </c>
      <c r="C38" s="11" t="s">
        <v>151</v>
      </c>
      <c r="D38" s="1" t="s">
        <v>537</v>
      </c>
      <c r="E38" s="1" t="s">
        <v>1031</v>
      </c>
      <c r="F38" s="4">
        <v>14969</v>
      </c>
      <c r="G38" s="4">
        <v>76.34</v>
      </c>
      <c r="H38" s="4">
        <v>1.31</v>
      </c>
    </row>
    <row r="39" spans="2:8">
      <c r="B39" s="1" t="s">
        <v>460</v>
      </c>
      <c r="C39" s="11" t="s">
        <v>151</v>
      </c>
      <c r="D39" s="1" t="s">
        <v>461</v>
      </c>
      <c r="E39" s="1" t="s">
        <v>462</v>
      </c>
      <c r="F39" s="4">
        <v>6285</v>
      </c>
      <c r="G39" s="4">
        <v>66.86</v>
      </c>
      <c r="H39" s="4">
        <v>1.1499999999999999</v>
      </c>
    </row>
    <row r="40" spans="2:8">
      <c r="B40" s="1" t="s">
        <v>3096</v>
      </c>
      <c r="C40" s="11" t="s">
        <v>151</v>
      </c>
      <c r="D40" s="1" t="s">
        <v>483</v>
      </c>
      <c r="E40" s="1" t="s">
        <v>644</v>
      </c>
      <c r="F40" s="4">
        <v>2625</v>
      </c>
      <c r="G40" s="4">
        <v>57.98</v>
      </c>
      <c r="H40" s="4">
        <v>0.99</v>
      </c>
    </row>
    <row r="41" spans="2:8">
      <c r="B41" s="1" t="s">
        <v>3119</v>
      </c>
      <c r="C41" s="11" t="s">
        <v>151</v>
      </c>
      <c r="D41" s="1" t="s">
        <v>442</v>
      </c>
      <c r="E41" s="1" t="s">
        <v>710</v>
      </c>
      <c r="F41" s="4">
        <v>31299</v>
      </c>
      <c r="G41" s="4">
        <v>57.4</v>
      </c>
      <c r="H41" s="4">
        <v>0.99</v>
      </c>
    </row>
    <row r="42" spans="2:8">
      <c r="B42" s="1" t="s">
        <v>1055</v>
      </c>
      <c r="C42" s="11" t="s">
        <v>151</v>
      </c>
      <c r="D42" s="1" t="s">
        <v>432</v>
      </c>
      <c r="E42" s="1" t="s">
        <v>1056</v>
      </c>
      <c r="F42" s="4">
        <v>1147</v>
      </c>
      <c r="G42" s="4">
        <v>45.23</v>
      </c>
      <c r="H42" s="4">
        <v>0.78</v>
      </c>
    </row>
    <row r="43" spans="2:8">
      <c r="B43" s="1" t="s">
        <v>3432</v>
      </c>
      <c r="C43" s="11" t="s">
        <v>151</v>
      </c>
      <c r="D43" s="1" t="s">
        <v>928</v>
      </c>
      <c r="E43" s="1" t="s">
        <v>1489</v>
      </c>
      <c r="F43" s="4">
        <v>7564</v>
      </c>
      <c r="G43" s="4">
        <v>30.18</v>
      </c>
      <c r="H43" s="4">
        <v>0.52</v>
      </c>
    </row>
    <row r="44" spans="2:8">
      <c r="B44" s="1" t="s">
        <v>3419</v>
      </c>
      <c r="C44" s="11" t="s">
        <v>151</v>
      </c>
      <c r="D44" s="1" t="s">
        <v>928</v>
      </c>
      <c r="E44" s="1" t="s">
        <v>1395</v>
      </c>
      <c r="F44" s="4">
        <v>372</v>
      </c>
      <c r="G44" s="4">
        <v>29.92</v>
      </c>
      <c r="H44" s="4">
        <v>0.51</v>
      </c>
    </row>
    <row r="45" spans="2:8" ht="13">
      <c r="B45" s="2" t="s">
        <v>161</v>
      </c>
      <c r="C45" s="12"/>
      <c r="D45" s="2"/>
      <c r="E45" s="2"/>
      <c r="F45" s="14"/>
      <c r="G45" s="14">
        <f>SUM(G12:G44)</f>
        <v>5816.5399999999991</v>
      </c>
      <c r="H45" s="14">
        <f>SUM(H12:H44)</f>
        <v>99.839999999999989</v>
      </c>
    </row>
    <row r="46" spans="2:8" ht="13">
      <c r="B46" s="2" t="s">
        <v>244</v>
      </c>
      <c r="C46" s="12"/>
      <c r="D46" s="2"/>
      <c r="E46" s="2"/>
      <c r="F46" s="14"/>
      <c r="G46" s="14">
        <v>14.13</v>
      </c>
      <c r="H46" s="14">
        <v>0.24</v>
      </c>
    </row>
    <row r="47" spans="2:8" ht="13">
      <c r="B47" s="2" t="s">
        <v>154</v>
      </c>
      <c r="C47" s="12"/>
      <c r="D47" s="2"/>
      <c r="E47" s="2"/>
      <c r="F47" s="14"/>
      <c r="G47" s="14">
        <v>5830.67</v>
      </c>
      <c r="H47" s="14">
        <v>100.08</v>
      </c>
    </row>
    <row r="48" spans="2:8" ht="13">
      <c r="B48" s="2" t="s">
        <v>245</v>
      </c>
      <c r="C48" s="12"/>
      <c r="D48" s="2"/>
      <c r="E48" s="2"/>
      <c r="F48" s="14"/>
      <c r="G48" s="14">
        <v>-3.4702335999999203</v>
      </c>
      <c r="H48" s="14">
        <v>-7.9999999999998295E-2</v>
      </c>
    </row>
    <row r="49" spans="2:8" ht="13">
      <c r="B49" s="2" t="s">
        <v>162</v>
      </c>
      <c r="C49" s="12"/>
      <c r="D49" s="2"/>
      <c r="E49" s="2"/>
      <c r="F49" s="14"/>
      <c r="G49" s="14">
        <v>5827.1997664</v>
      </c>
      <c r="H49" s="14">
        <v>100</v>
      </c>
    </row>
    <row r="50" spans="2:8">
      <c r="B50" s="1" t="s">
        <v>163</v>
      </c>
    </row>
    <row r="51" spans="2:8" ht="13">
      <c r="B51" s="2" t="s">
        <v>164</v>
      </c>
    </row>
    <row r="52" spans="2:8" ht="13">
      <c r="B52" s="2" t="s">
        <v>165</v>
      </c>
      <c r="C52" s="11" t="s">
        <v>166</v>
      </c>
    </row>
    <row r="53" spans="2:8" ht="13">
      <c r="B53" s="2" t="s">
        <v>169</v>
      </c>
      <c r="C53" s="11" t="s">
        <v>168</v>
      </c>
    </row>
    <row r="54" spans="2:8" ht="13">
      <c r="B54" s="2" t="s">
        <v>170</v>
      </c>
      <c r="C54" s="11" t="s">
        <v>168</v>
      </c>
    </row>
    <row r="55" spans="2:8" ht="13">
      <c r="B55" s="2" t="s">
        <v>171</v>
      </c>
      <c r="C55" s="11" t="s">
        <v>172</v>
      </c>
    </row>
    <row r="56" spans="2:8" ht="13">
      <c r="B56" s="2" t="s">
        <v>1593</v>
      </c>
      <c r="C56" s="12"/>
    </row>
    <row r="57" spans="2:8" ht="13">
      <c r="B57" s="2" t="s">
        <v>1594</v>
      </c>
      <c r="C57" s="12"/>
    </row>
    <row r="58" spans="2:8" ht="13">
      <c r="B58" s="2" t="s">
        <v>1595</v>
      </c>
      <c r="C58" s="12"/>
    </row>
    <row r="59" spans="2:8" ht="13">
      <c r="B59" s="2" t="s">
        <v>1596</v>
      </c>
      <c r="C59" s="12"/>
    </row>
    <row r="60" spans="2:8" ht="13">
      <c r="B60" s="2" t="s">
        <v>1597</v>
      </c>
      <c r="C60" s="12"/>
    </row>
    <row r="61" spans="2:8" ht="13">
      <c r="B61" s="2" t="s">
        <v>1598</v>
      </c>
      <c r="C61" s="12"/>
    </row>
    <row r="62" spans="2:8" ht="13">
      <c r="B62" s="2" t="s">
        <v>1599</v>
      </c>
      <c r="C62" s="12"/>
    </row>
    <row r="63" spans="2:8" ht="13">
      <c r="B63" s="2" t="s">
        <v>1600</v>
      </c>
      <c r="C63" s="12"/>
    </row>
    <row r="64" spans="2:8" ht="13">
      <c r="B64" s="2" t="s">
        <v>3924</v>
      </c>
      <c r="C64" s="12"/>
    </row>
    <row r="65" spans="2:4">
      <c r="B65" s="1" t="s">
        <v>182</v>
      </c>
    </row>
    <row r="66" spans="2:4">
      <c r="B66" s="1" t="s">
        <v>411</v>
      </c>
    </row>
    <row r="69" spans="2:4" ht="14.5">
      <c r="B69" s="39" t="s">
        <v>412</v>
      </c>
      <c r="C69" s="41"/>
    </row>
    <row r="70" spans="2:4" ht="14.5">
      <c r="B70" s="39" t="s">
        <v>3982</v>
      </c>
      <c r="C70" s="42" t="s">
        <v>413</v>
      </c>
    </row>
    <row r="71" spans="2:4" ht="14.5">
      <c r="B71" s="16" t="s">
        <v>414</v>
      </c>
      <c r="C71" s="17" t="s">
        <v>415</v>
      </c>
    </row>
    <row r="72" spans="2:4" ht="14.5">
      <c r="B72" s="16" t="s">
        <v>3983</v>
      </c>
      <c r="C72" s="17" t="s">
        <v>415</v>
      </c>
    </row>
    <row r="73" spans="2:4" ht="14.5">
      <c r="B73" s="16" t="s">
        <v>416</v>
      </c>
      <c r="C73" s="17" t="s">
        <v>415</v>
      </c>
    </row>
    <row r="74" spans="2:4" ht="14.5">
      <c r="B74" s="16" t="s">
        <v>417</v>
      </c>
      <c r="C74" s="17" t="s">
        <v>415</v>
      </c>
    </row>
    <row r="75" spans="2:4" ht="14.5">
      <c r="B75" s="16" t="s">
        <v>418</v>
      </c>
      <c r="C75" s="17" t="s">
        <v>415</v>
      </c>
    </row>
    <row r="76" spans="2:4" ht="14.5">
      <c r="B76" s="16" t="s">
        <v>419</v>
      </c>
      <c r="C76" s="17" t="s">
        <v>415</v>
      </c>
    </row>
    <row r="77" spans="2:4" ht="14.5">
      <c r="B77" s="39" t="s">
        <v>420</v>
      </c>
      <c r="C77" s="41" t="s">
        <v>415</v>
      </c>
    </row>
    <row r="79" spans="2:4" ht="14.5">
      <c r="B79" s="16" t="s">
        <v>191</v>
      </c>
      <c r="C79" s="17"/>
      <c r="D79" s="16"/>
    </row>
    <row r="80" spans="2:4" ht="29">
      <c r="B80" s="19" t="s">
        <v>192</v>
      </c>
      <c r="C80" s="18" t="s">
        <v>193</v>
      </c>
      <c r="D80" s="19" t="s">
        <v>194</v>
      </c>
    </row>
    <row r="81" spans="2:7" ht="14.5">
      <c r="B81" s="16" t="s">
        <v>168</v>
      </c>
      <c r="C81" s="17" t="s">
        <v>168</v>
      </c>
      <c r="D81" s="16" t="s">
        <v>168</v>
      </c>
    </row>
    <row r="83" spans="2:7" ht="13">
      <c r="B83" s="20" t="s">
        <v>195</v>
      </c>
      <c r="C83" s="21">
        <v>46173</v>
      </c>
      <c r="D83" s="22"/>
      <c r="E83" s="23"/>
      <c r="F83" s="24"/>
    </row>
    <row r="84" spans="2:7" ht="13">
      <c r="B84" s="20" t="s">
        <v>196</v>
      </c>
      <c r="C84" s="25" t="s">
        <v>197</v>
      </c>
      <c r="D84" s="20" t="s">
        <v>198</v>
      </c>
      <c r="E84" s="26" t="s">
        <v>199</v>
      </c>
      <c r="F84" s="27" t="s">
        <v>200</v>
      </c>
      <c r="G84" s="14"/>
    </row>
    <row r="85" spans="2:7">
      <c r="B85" s="28" t="s">
        <v>168</v>
      </c>
      <c r="C85" s="29" t="s">
        <v>168</v>
      </c>
      <c r="D85" s="28" t="s">
        <v>168</v>
      </c>
      <c r="E85" s="30" t="s">
        <v>168</v>
      </c>
      <c r="F85" s="31" t="s">
        <v>168</v>
      </c>
    </row>
    <row r="88" spans="2:7" ht="13">
      <c r="B88" s="2" t="s">
        <v>201</v>
      </c>
    </row>
    <row r="89" spans="2:7" ht="13">
      <c r="B89" s="2"/>
    </row>
    <row r="90" spans="2:7" ht="13">
      <c r="B90" s="2" t="s">
        <v>202</v>
      </c>
    </row>
    <row r="91" spans="2:7" ht="13">
      <c r="B91" s="20" t="s">
        <v>203</v>
      </c>
      <c r="C91" s="25" t="s">
        <v>204</v>
      </c>
      <c r="D91" s="2"/>
    </row>
    <row r="92" spans="2:7">
      <c r="B92" s="22" t="s">
        <v>168</v>
      </c>
      <c r="C92" s="32" t="s">
        <v>168</v>
      </c>
    </row>
    <row r="94" spans="2:7" ht="13">
      <c r="B94" s="20" t="s">
        <v>205</v>
      </c>
      <c r="C94" s="25" t="s">
        <v>204</v>
      </c>
    </row>
    <row r="95" spans="2:7">
      <c r="B95" s="22" t="s">
        <v>168</v>
      </c>
      <c r="C95" s="32" t="s">
        <v>168</v>
      </c>
    </row>
    <row r="97" spans="2:7" ht="13">
      <c r="B97" s="20" t="s">
        <v>206</v>
      </c>
      <c r="C97" s="25" t="s">
        <v>207</v>
      </c>
    </row>
    <row r="98" spans="2:7">
      <c r="B98" s="22" t="s">
        <v>168</v>
      </c>
      <c r="C98" s="32" t="s">
        <v>168</v>
      </c>
    </row>
    <row r="100" spans="2:7" ht="13">
      <c r="B100" s="26" t="s">
        <v>208</v>
      </c>
      <c r="C100" s="25" t="s">
        <v>207</v>
      </c>
    </row>
    <row r="101" spans="2:7">
      <c r="B101" s="23" t="s">
        <v>168</v>
      </c>
      <c r="C101" s="32" t="s">
        <v>168</v>
      </c>
    </row>
    <row r="103" spans="2:7" ht="13">
      <c r="B103" s="20" t="s">
        <v>209</v>
      </c>
      <c r="C103" s="25" t="s">
        <v>168</v>
      </c>
    </row>
    <row r="105" spans="2:7" ht="13">
      <c r="B105" s="20" t="s">
        <v>210</v>
      </c>
      <c r="C105" s="21">
        <v>46173</v>
      </c>
      <c r="D105" s="22"/>
      <c r="E105" s="23"/>
      <c r="F105" s="24"/>
    </row>
    <row r="106" spans="2:7" ht="13">
      <c r="B106" s="20" t="s">
        <v>196</v>
      </c>
      <c r="C106" s="25" t="s">
        <v>197</v>
      </c>
      <c r="D106" s="20" t="s">
        <v>198</v>
      </c>
      <c r="E106" s="26" t="s">
        <v>199</v>
      </c>
      <c r="F106" s="27" t="s">
        <v>200</v>
      </c>
      <c r="G106" s="14"/>
    </row>
    <row r="107" spans="2:7">
      <c r="B107" s="28" t="s">
        <v>168</v>
      </c>
      <c r="C107" s="29" t="s">
        <v>168</v>
      </c>
      <c r="D107" s="28" t="s">
        <v>168</v>
      </c>
      <c r="E107" s="30" t="s">
        <v>168</v>
      </c>
      <c r="F107" s="31" t="s">
        <v>168</v>
      </c>
    </row>
    <row r="108" spans="2:7" ht="13">
      <c r="B108" s="2" t="s">
        <v>201</v>
      </c>
    </row>
    <row r="109" spans="2:7" ht="13">
      <c r="B109" s="2"/>
    </row>
    <row r="110" spans="2:7" ht="13">
      <c r="B110" s="2" t="s">
        <v>202</v>
      </c>
    </row>
    <row r="111" spans="2:7" ht="13">
      <c r="B111" s="20" t="s">
        <v>203</v>
      </c>
      <c r="C111" s="25" t="s">
        <v>204</v>
      </c>
      <c r="D111" s="2"/>
    </row>
    <row r="112" spans="2:7">
      <c r="B112" s="22" t="s">
        <v>168</v>
      </c>
      <c r="C112" s="32" t="s">
        <v>168</v>
      </c>
    </row>
    <row r="114" spans="2:6" ht="13">
      <c r="B114" s="20" t="s">
        <v>205</v>
      </c>
      <c r="C114" s="25" t="s">
        <v>204</v>
      </c>
    </row>
    <row r="115" spans="2:6">
      <c r="B115" s="22" t="s">
        <v>168</v>
      </c>
      <c r="C115" s="32" t="s">
        <v>168</v>
      </c>
    </row>
    <row r="117" spans="2:6" ht="13">
      <c r="B117" s="20" t="s">
        <v>206</v>
      </c>
      <c r="C117" s="25" t="s">
        <v>207</v>
      </c>
    </row>
    <row r="118" spans="2:6">
      <c r="B118" s="22" t="s">
        <v>168</v>
      </c>
      <c r="C118" s="32" t="s">
        <v>168</v>
      </c>
    </row>
    <row r="120" spans="2:6" ht="13">
      <c r="B120" s="26" t="s">
        <v>208</v>
      </c>
      <c r="C120" s="25" t="s">
        <v>207</v>
      </c>
    </row>
    <row r="121" spans="2:6">
      <c r="B121" s="23" t="s">
        <v>168</v>
      </c>
      <c r="C121" s="32" t="s">
        <v>168</v>
      </c>
    </row>
    <row r="123" spans="2:6" ht="13">
      <c r="B123" s="20" t="s">
        <v>209</v>
      </c>
      <c r="C123" s="25" t="s">
        <v>168</v>
      </c>
    </row>
    <row r="126" spans="2:6" ht="13">
      <c r="B126" s="2" t="s">
        <v>211</v>
      </c>
    </row>
    <row r="128" spans="2:6" ht="13">
      <c r="B128" s="20" t="s">
        <v>196</v>
      </c>
      <c r="C128" s="25" t="s">
        <v>212</v>
      </c>
      <c r="D128" s="20" t="s">
        <v>213</v>
      </c>
      <c r="E128" s="20" t="s">
        <v>214</v>
      </c>
      <c r="F128" s="14"/>
    </row>
    <row r="129" spans="2:80">
      <c r="B129" s="22" t="s">
        <v>168</v>
      </c>
      <c r="C129" s="32" t="s">
        <v>168</v>
      </c>
      <c r="D129" s="22" t="s">
        <v>168</v>
      </c>
      <c r="E129" s="22" t="s">
        <v>168</v>
      </c>
    </row>
    <row r="132" spans="2:80" ht="13">
      <c r="B132" s="2" t="s">
        <v>215</v>
      </c>
      <c r="C132" s="12" t="s">
        <v>168</v>
      </c>
      <c r="D132" s="2"/>
      <c r="E132" s="2"/>
      <c r="F132" s="14"/>
      <c r="G132" s="14"/>
      <c r="H132" s="14"/>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row>
    <row r="134" spans="2:80" ht="13">
      <c r="B134" s="2" t="s">
        <v>216</v>
      </c>
    </row>
    <row r="136" spans="2:80" ht="13">
      <c r="B136" s="20" t="s">
        <v>217</v>
      </c>
      <c r="C136" s="25" t="s">
        <v>204</v>
      </c>
      <c r="D136" s="2"/>
    </row>
    <row r="137" spans="2:80">
      <c r="B137" s="22" t="s">
        <v>168</v>
      </c>
      <c r="C137" s="32" t="s">
        <v>168</v>
      </c>
    </row>
    <row r="140" spans="2:80" ht="13">
      <c r="B140" s="20" t="s">
        <v>218</v>
      </c>
      <c r="C140" s="25" t="s">
        <v>219</v>
      </c>
      <c r="D140" s="2"/>
    </row>
    <row r="141" spans="2:80">
      <c r="B141" s="22" t="s">
        <v>168</v>
      </c>
      <c r="C141" s="32" t="s">
        <v>168</v>
      </c>
    </row>
    <row r="144" spans="2:80" ht="13">
      <c r="B144" s="2" t="s">
        <v>220</v>
      </c>
    </row>
    <row r="147" spans="2:80" ht="13">
      <c r="B147" s="2" t="s">
        <v>221</v>
      </c>
    </row>
    <row r="149" spans="2:80" ht="13">
      <c r="B149" s="20" t="s">
        <v>196</v>
      </c>
      <c r="C149" s="25" t="s">
        <v>222</v>
      </c>
      <c r="D149" s="20" t="s">
        <v>212</v>
      </c>
      <c r="E149" s="20" t="s">
        <v>213</v>
      </c>
      <c r="F149" s="27" t="s">
        <v>214</v>
      </c>
      <c r="G149" s="14"/>
    </row>
    <row r="150" spans="2:80">
      <c r="B150" s="22" t="s">
        <v>168</v>
      </c>
      <c r="C150" s="32" t="s">
        <v>168</v>
      </c>
      <c r="D150" s="22" t="s">
        <v>168</v>
      </c>
      <c r="E150" s="22" t="s">
        <v>168</v>
      </c>
      <c r="F150" s="33" t="s">
        <v>168</v>
      </c>
    </row>
    <row r="153" spans="2:80" ht="13">
      <c r="B153" s="2" t="s">
        <v>215</v>
      </c>
      <c r="C153" s="12" t="s">
        <v>168</v>
      </c>
      <c r="D153" s="2"/>
      <c r="E153" s="2"/>
      <c r="F153" s="14"/>
      <c r="G153" s="14"/>
      <c r="H153" s="14"/>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row>
    <row r="155" spans="2:80" ht="13">
      <c r="B155" s="2" t="s">
        <v>216</v>
      </c>
    </row>
    <row r="157" spans="2:80" ht="13">
      <c r="B157" s="20" t="s">
        <v>217</v>
      </c>
      <c r="C157" s="25" t="s">
        <v>204</v>
      </c>
      <c r="D157" s="2"/>
    </row>
    <row r="158" spans="2:80">
      <c r="B158" s="22" t="s">
        <v>168</v>
      </c>
      <c r="C158" s="32" t="s">
        <v>168</v>
      </c>
    </row>
    <row r="161" spans="2:7" ht="13">
      <c r="B161" s="20" t="s">
        <v>218</v>
      </c>
      <c r="C161" s="25" t="s">
        <v>219</v>
      </c>
      <c r="D161" s="2"/>
    </row>
    <row r="162" spans="2:7">
      <c r="B162" s="22" t="s">
        <v>168</v>
      </c>
      <c r="C162" s="32" t="s">
        <v>168</v>
      </c>
    </row>
    <row r="165" spans="2:7" ht="13">
      <c r="B165" s="2" t="s">
        <v>220</v>
      </c>
    </row>
    <row r="168" spans="2:7" ht="13">
      <c r="B168" s="2" t="s">
        <v>223</v>
      </c>
    </row>
    <row r="169" spans="2:7" ht="13">
      <c r="B169" s="20" t="s">
        <v>196</v>
      </c>
      <c r="C169" s="25" t="s">
        <v>224</v>
      </c>
      <c r="D169" s="20" t="s">
        <v>225</v>
      </c>
      <c r="E169" s="20" t="s">
        <v>226</v>
      </c>
      <c r="F169" s="27" t="s">
        <v>227</v>
      </c>
      <c r="G169" s="14"/>
    </row>
    <row r="170" spans="2:7">
      <c r="B170" s="22" t="s">
        <v>168</v>
      </c>
      <c r="C170" s="32" t="s">
        <v>168</v>
      </c>
      <c r="D170" s="22" t="s">
        <v>168</v>
      </c>
      <c r="E170" s="22" t="s">
        <v>168</v>
      </c>
      <c r="F170" s="33" t="s">
        <v>168</v>
      </c>
    </row>
    <row r="171" spans="2:7">
      <c r="B171" s="1" t="s">
        <v>2576</v>
      </c>
    </row>
  </sheetData>
  <mergeCells count="3">
    <mergeCell ref="B1:E1"/>
    <mergeCell ref="C3:C8"/>
    <mergeCell ref="D3:D8"/>
  </mergeCells>
  <hyperlinks>
    <hyperlink ref="A1" location="Index!A1" display="Index" xr:uid="{4FA30AF3-413A-4D01-BED9-CF5545E75800}"/>
  </hyperlink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315E7-4B72-4BEA-B955-0C93814E05BB}">
  <sheetPr codeName="Sheet88"/>
  <dimension ref="A1:CB240"/>
  <sheetViews>
    <sheetView workbookViewId="0"/>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39</v>
      </c>
      <c r="C1" s="276"/>
      <c r="D1" s="276"/>
      <c r="E1" s="276"/>
    </row>
    <row r="3" spans="1:9" ht="14.5">
      <c r="B3" s="5" t="s">
        <v>39</v>
      </c>
      <c r="C3" s="277"/>
      <c r="D3" s="278"/>
    </row>
    <row r="4" spans="1:9" ht="14.5">
      <c r="B4" s="35" t="s">
        <v>1591</v>
      </c>
      <c r="C4" s="277"/>
      <c r="D4" s="278"/>
    </row>
    <row r="5" spans="1:9" ht="14.5">
      <c r="B5" s="5"/>
      <c r="C5" s="277"/>
      <c r="D5" s="278"/>
    </row>
    <row r="6" spans="1:9" ht="14.5">
      <c r="B6" s="35" t="s">
        <v>140</v>
      </c>
      <c r="C6" s="277"/>
      <c r="D6" s="278"/>
    </row>
    <row r="7" spans="1:9" ht="14.5">
      <c r="B7" s="35" t="s">
        <v>516</v>
      </c>
      <c r="C7" s="277"/>
      <c r="D7" s="278"/>
    </row>
    <row r="8" spans="1:9" ht="29">
      <c r="B8" s="7" t="s">
        <v>1601</v>
      </c>
      <c r="C8" s="277"/>
      <c r="D8" s="278"/>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2825</v>
      </c>
      <c r="C15" s="11" t="s">
        <v>151</v>
      </c>
      <c r="D15" s="1" t="s">
        <v>448</v>
      </c>
      <c r="E15" s="1" t="s">
        <v>449</v>
      </c>
      <c r="F15" s="4">
        <v>78514</v>
      </c>
      <c r="G15" s="4">
        <v>225.34</v>
      </c>
      <c r="H15" s="4">
        <v>5.37</v>
      </c>
    </row>
    <row r="16" spans="1:9">
      <c r="B16" s="1" t="s">
        <v>3176</v>
      </c>
      <c r="C16" s="11" t="s">
        <v>151</v>
      </c>
      <c r="D16" s="1" t="s">
        <v>446</v>
      </c>
      <c r="E16" s="1" t="s">
        <v>803</v>
      </c>
      <c r="F16" s="4">
        <v>7286</v>
      </c>
      <c r="G16" s="4">
        <v>221.12</v>
      </c>
      <c r="H16" s="4">
        <v>5.27</v>
      </c>
    </row>
    <row r="17" spans="2:8">
      <c r="B17" s="1" t="s">
        <v>3357</v>
      </c>
      <c r="C17" s="11" t="s">
        <v>151</v>
      </c>
      <c r="D17" s="1" t="s">
        <v>448</v>
      </c>
      <c r="E17" s="1" t="s">
        <v>1199</v>
      </c>
      <c r="F17" s="4">
        <v>7266</v>
      </c>
      <c r="G17" s="4">
        <v>155.91999999999999</v>
      </c>
      <c r="H17" s="4">
        <v>3.72</v>
      </c>
    </row>
    <row r="18" spans="2:8">
      <c r="B18" s="1" t="s">
        <v>2828</v>
      </c>
      <c r="C18" s="11" t="s">
        <v>151</v>
      </c>
      <c r="D18" s="1" t="s">
        <v>456</v>
      </c>
      <c r="E18" s="1" t="s">
        <v>457</v>
      </c>
      <c r="F18" s="4">
        <v>58117</v>
      </c>
      <c r="G18" s="4">
        <v>145.82</v>
      </c>
      <c r="H18" s="4">
        <v>3.48</v>
      </c>
    </row>
    <row r="19" spans="2:8">
      <c r="B19" s="1" t="s">
        <v>2793</v>
      </c>
      <c r="C19" s="11" t="s">
        <v>151</v>
      </c>
      <c r="D19" s="1" t="s">
        <v>446</v>
      </c>
      <c r="E19" s="1" t="s">
        <v>640</v>
      </c>
      <c r="F19" s="4">
        <v>1074</v>
      </c>
      <c r="G19" s="4">
        <v>140.91</v>
      </c>
      <c r="H19" s="4">
        <v>3.36</v>
      </c>
    </row>
    <row r="20" spans="2:8">
      <c r="B20" s="1" t="s">
        <v>2816</v>
      </c>
      <c r="C20" s="11" t="s">
        <v>151</v>
      </c>
      <c r="D20" s="1" t="s">
        <v>458</v>
      </c>
      <c r="E20" s="1" t="s">
        <v>624</v>
      </c>
      <c r="F20" s="4">
        <v>3323</v>
      </c>
      <c r="G20" s="4">
        <v>135.4</v>
      </c>
      <c r="H20" s="4">
        <v>3.23</v>
      </c>
    </row>
    <row r="21" spans="2:8">
      <c r="B21" s="1" t="s">
        <v>3358</v>
      </c>
      <c r="C21" s="11" t="s">
        <v>151</v>
      </c>
      <c r="D21" s="1" t="s">
        <v>458</v>
      </c>
      <c r="E21" s="1" t="s">
        <v>1200</v>
      </c>
      <c r="F21" s="4">
        <v>3668</v>
      </c>
      <c r="G21" s="4">
        <v>98.01</v>
      </c>
      <c r="H21" s="4">
        <v>2.34</v>
      </c>
    </row>
    <row r="22" spans="2:8">
      <c r="B22" s="1" t="s">
        <v>3177</v>
      </c>
      <c r="C22" s="11" t="s">
        <v>151</v>
      </c>
      <c r="D22" s="1" t="s">
        <v>446</v>
      </c>
      <c r="E22" s="1" t="s">
        <v>804</v>
      </c>
      <c r="F22" s="4">
        <v>864</v>
      </c>
      <c r="G22" s="4">
        <v>90.38</v>
      </c>
      <c r="H22" s="4">
        <v>2.16</v>
      </c>
    </row>
    <row r="23" spans="2:8">
      <c r="B23" s="1" t="s">
        <v>3024</v>
      </c>
      <c r="C23" s="11" t="s">
        <v>151</v>
      </c>
      <c r="D23" s="1" t="s">
        <v>446</v>
      </c>
      <c r="E23" s="1" t="s">
        <v>447</v>
      </c>
      <c r="F23" s="4">
        <v>1788</v>
      </c>
      <c r="G23" s="4">
        <v>87.58</v>
      </c>
      <c r="H23" s="4">
        <v>2.09</v>
      </c>
    </row>
    <row r="24" spans="2:8">
      <c r="B24" s="1" t="s">
        <v>2820</v>
      </c>
      <c r="C24" s="11" t="s">
        <v>151</v>
      </c>
      <c r="D24" s="1" t="s">
        <v>450</v>
      </c>
      <c r="E24" s="1" t="s">
        <v>451</v>
      </c>
      <c r="F24" s="4">
        <v>2379</v>
      </c>
      <c r="G24" s="4">
        <v>83.78</v>
      </c>
      <c r="H24" s="4">
        <v>2</v>
      </c>
    </row>
    <row r="25" spans="2:8">
      <c r="B25" s="1" t="s">
        <v>2811</v>
      </c>
      <c r="C25" s="11" t="s">
        <v>151</v>
      </c>
      <c r="D25" s="1" t="s">
        <v>495</v>
      </c>
      <c r="E25" s="1" t="s">
        <v>626</v>
      </c>
      <c r="F25" s="4">
        <v>5806</v>
      </c>
      <c r="G25" s="4">
        <v>82.61</v>
      </c>
      <c r="H25" s="4">
        <v>1.97</v>
      </c>
    </row>
    <row r="26" spans="2:8">
      <c r="B26" s="1" t="s">
        <v>3178</v>
      </c>
      <c r="C26" s="11" t="s">
        <v>151</v>
      </c>
      <c r="D26" s="1" t="s">
        <v>446</v>
      </c>
      <c r="E26" s="1" t="s">
        <v>805</v>
      </c>
      <c r="F26" s="4">
        <v>1116</v>
      </c>
      <c r="G26" s="4">
        <v>80.099999999999994</v>
      </c>
      <c r="H26" s="4">
        <v>1.91</v>
      </c>
    </row>
    <row r="27" spans="2:8">
      <c r="B27" s="1" t="s">
        <v>3359</v>
      </c>
      <c r="C27" s="11" t="s">
        <v>151</v>
      </c>
      <c r="D27" s="1" t="s">
        <v>456</v>
      </c>
      <c r="E27" s="1" t="s">
        <v>1201</v>
      </c>
      <c r="F27" s="4">
        <v>1793</v>
      </c>
      <c r="G27" s="4">
        <v>75.849999999999994</v>
      </c>
      <c r="H27" s="4">
        <v>1.81</v>
      </c>
    </row>
    <row r="28" spans="2:8">
      <c r="B28" s="1" t="s">
        <v>3132</v>
      </c>
      <c r="C28" s="11" t="s">
        <v>151</v>
      </c>
      <c r="D28" s="1" t="s">
        <v>466</v>
      </c>
      <c r="E28" s="1" t="s">
        <v>737</v>
      </c>
      <c r="F28" s="4">
        <v>3738</v>
      </c>
      <c r="G28" s="4">
        <v>73.12</v>
      </c>
      <c r="H28" s="4">
        <v>1.74</v>
      </c>
    </row>
    <row r="29" spans="2:8">
      <c r="B29" s="1" t="s">
        <v>3180</v>
      </c>
      <c r="C29" s="11" t="s">
        <v>151</v>
      </c>
      <c r="D29" s="1" t="s">
        <v>446</v>
      </c>
      <c r="E29" s="1" t="s">
        <v>807</v>
      </c>
      <c r="F29" s="4">
        <v>17081</v>
      </c>
      <c r="G29" s="4">
        <v>67.17</v>
      </c>
      <c r="H29" s="4">
        <v>1.6</v>
      </c>
    </row>
    <row r="30" spans="2:8">
      <c r="B30" s="1" t="s">
        <v>2817</v>
      </c>
      <c r="C30" s="11" t="s">
        <v>151</v>
      </c>
      <c r="D30" s="1" t="s">
        <v>458</v>
      </c>
      <c r="E30" s="1" t="s">
        <v>459</v>
      </c>
      <c r="F30" s="4">
        <v>577</v>
      </c>
      <c r="G30" s="4">
        <v>66.459999999999994</v>
      </c>
      <c r="H30" s="4">
        <v>1.58</v>
      </c>
    </row>
    <row r="31" spans="2:8">
      <c r="B31" s="1" t="s">
        <v>3219</v>
      </c>
      <c r="C31" s="11" t="s">
        <v>151</v>
      </c>
      <c r="D31" s="1" t="s">
        <v>446</v>
      </c>
      <c r="E31" s="1" t="s">
        <v>876</v>
      </c>
      <c r="F31" s="4">
        <v>1894</v>
      </c>
      <c r="G31" s="4">
        <v>63.49</v>
      </c>
      <c r="H31" s="4">
        <v>1.51</v>
      </c>
    </row>
    <row r="32" spans="2:8">
      <c r="B32" s="1" t="s">
        <v>2819</v>
      </c>
      <c r="C32" s="11" t="s">
        <v>151</v>
      </c>
      <c r="D32" s="1" t="s">
        <v>564</v>
      </c>
      <c r="E32" s="1" t="s">
        <v>622</v>
      </c>
      <c r="F32" s="4">
        <v>5234</v>
      </c>
      <c r="G32" s="4">
        <v>61.73</v>
      </c>
      <c r="H32" s="4">
        <v>1.47</v>
      </c>
    </row>
    <row r="33" spans="2:8">
      <c r="B33" s="1" t="s">
        <v>3262</v>
      </c>
      <c r="C33" s="11" t="s">
        <v>151</v>
      </c>
      <c r="D33" s="1" t="s">
        <v>564</v>
      </c>
      <c r="E33" s="1" t="s">
        <v>981</v>
      </c>
      <c r="F33" s="4">
        <v>7431</v>
      </c>
      <c r="G33" s="4">
        <v>61.09</v>
      </c>
      <c r="H33" s="4">
        <v>1.46</v>
      </c>
    </row>
    <row r="34" spans="2:8">
      <c r="B34" s="1" t="s">
        <v>2795</v>
      </c>
      <c r="C34" s="11" t="s">
        <v>151</v>
      </c>
      <c r="D34" s="1" t="s">
        <v>450</v>
      </c>
      <c r="E34" s="1" t="s">
        <v>636</v>
      </c>
      <c r="F34" s="4">
        <v>11009</v>
      </c>
      <c r="G34" s="4">
        <v>58.13</v>
      </c>
      <c r="H34" s="4">
        <v>1.39</v>
      </c>
    </row>
    <row r="35" spans="2:8">
      <c r="B35" s="1" t="s">
        <v>3190</v>
      </c>
      <c r="C35" s="11" t="s">
        <v>151</v>
      </c>
      <c r="D35" s="1" t="s">
        <v>446</v>
      </c>
      <c r="E35" s="1" t="s">
        <v>817</v>
      </c>
      <c r="F35" s="4">
        <v>5856</v>
      </c>
      <c r="G35" s="4">
        <v>56.38</v>
      </c>
      <c r="H35" s="4">
        <v>1.34</v>
      </c>
    </row>
    <row r="36" spans="2:8">
      <c r="B36" s="1" t="s">
        <v>3191</v>
      </c>
      <c r="C36" s="11" t="s">
        <v>151</v>
      </c>
      <c r="D36" s="1" t="s">
        <v>458</v>
      </c>
      <c r="E36" s="1" t="s">
        <v>818</v>
      </c>
      <c r="F36" s="4">
        <v>19529</v>
      </c>
      <c r="G36" s="4">
        <v>54.89</v>
      </c>
      <c r="H36" s="4">
        <v>1.31</v>
      </c>
    </row>
    <row r="37" spans="2:8">
      <c r="B37" s="1" t="s">
        <v>3271</v>
      </c>
      <c r="C37" s="11" t="s">
        <v>151</v>
      </c>
      <c r="D37" s="1" t="s">
        <v>456</v>
      </c>
      <c r="E37" s="1" t="s">
        <v>1002</v>
      </c>
      <c r="F37" s="4">
        <v>5341</v>
      </c>
      <c r="G37" s="4">
        <v>53.24</v>
      </c>
      <c r="H37" s="4">
        <v>1.27</v>
      </c>
    </row>
    <row r="38" spans="2:8">
      <c r="B38" s="1" t="s">
        <v>3231</v>
      </c>
      <c r="C38" s="11" t="s">
        <v>151</v>
      </c>
      <c r="D38" s="1" t="s">
        <v>466</v>
      </c>
      <c r="E38" s="1" t="s">
        <v>916</v>
      </c>
      <c r="F38" s="4">
        <v>36074</v>
      </c>
      <c r="G38" s="4">
        <v>52.49</v>
      </c>
      <c r="H38" s="4">
        <v>1.25</v>
      </c>
    </row>
    <row r="39" spans="2:8">
      <c r="B39" s="1" t="s">
        <v>3196</v>
      </c>
      <c r="C39" s="11" t="s">
        <v>151</v>
      </c>
      <c r="D39" s="1" t="s">
        <v>458</v>
      </c>
      <c r="E39" s="1" t="s">
        <v>825</v>
      </c>
      <c r="F39" s="4">
        <v>668</v>
      </c>
      <c r="G39" s="4">
        <v>50.88</v>
      </c>
      <c r="H39" s="4">
        <v>1.21</v>
      </c>
    </row>
    <row r="40" spans="2:8">
      <c r="B40" s="1" t="s">
        <v>872</v>
      </c>
      <c r="C40" s="11" t="s">
        <v>151</v>
      </c>
      <c r="D40" s="1" t="s">
        <v>456</v>
      </c>
      <c r="E40" s="1" t="s">
        <v>873</v>
      </c>
      <c r="F40" s="4">
        <v>19188</v>
      </c>
      <c r="G40" s="4">
        <v>50.31</v>
      </c>
      <c r="H40" s="4">
        <v>1.2</v>
      </c>
    </row>
    <row r="41" spans="2:8">
      <c r="B41" s="1" t="s">
        <v>3233</v>
      </c>
      <c r="C41" s="11" t="s">
        <v>151</v>
      </c>
      <c r="D41" s="1" t="s">
        <v>495</v>
      </c>
      <c r="E41" s="1" t="s">
        <v>918</v>
      </c>
      <c r="F41" s="4">
        <v>960</v>
      </c>
      <c r="G41" s="4">
        <v>49.85</v>
      </c>
      <c r="H41" s="4">
        <v>1.19</v>
      </c>
    </row>
    <row r="42" spans="2:8">
      <c r="B42" s="1" t="s">
        <v>3272</v>
      </c>
      <c r="C42" s="11" t="s">
        <v>151</v>
      </c>
      <c r="D42" s="1" t="s">
        <v>456</v>
      </c>
      <c r="E42" s="1" t="s">
        <v>1003</v>
      </c>
      <c r="F42" s="4">
        <v>19270</v>
      </c>
      <c r="G42" s="4">
        <v>49.7</v>
      </c>
      <c r="H42" s="4">
        <v>1.19</v>
      </c>
    </row>
    <row r="43" spans="2:8">
      <c r="B43" s="1" t="s">
        <v>3234</v>
      </c>
      <c r="C43" s="11" t="s">
        <v>151</v>
      </c>
      <c r="D43" s="1" t="s">
        <v>456</v>
      </c>
      <c r="E43" s="1" t="s">
        <v>919</v>
      </c>
      <c r="F43" s="4">
        <v>1218</v>
      </c>
      <c r="G43" s="4">
        <v>49.47</v>
      </c>
      <c r="H43" s="4">
        <v>1.18</v>
      </c>
    </row>
    <row r="44" spans="2:8">
      <c r="B44" s="1" t="s">
        <v>3144</v>
      </c>
      <c r="C44" s="11" t="s">
        <v>151</v>
      </c>
      <c r="D44" s="1" t="s">
        <v>537</v>
      </c>
      <c r="E44" s="1" t="s">
        <v>752</v>
      </c>
      <c r="F44" s="4">
        <v>7182</v>
      </c>
      <c r="G44" s="4">
        <v>47.05</v>
      </c>
      <c r="H44" s="4">
        <v>1.1200000000000001</v>
      </c>
    </row>
    <row r="45" spans="2:8">
      <c r="B45" s="1" t="s">
        <v>3142</v>
      </c>
      <c r="C45" s="11" t="s">
        <v>151</v>
      </c>
      <c r="D45" s="1" t="s">
        <v>489</v>
      </c>
      <c r="E45" s="1" t="s">
        <v>750</v>
      </c>
      <c r="F45" s="4">
        <v>2596</v>
      </c>
      <c r="G45" s="4">
        <v>45.97</v>
      </c>
      <c r="H45" s="4">
        <v>1.1000000000000001</v>
      </c>
    </row>
    <row r="46" spans="2:8">
      <c r="B46" s="1" t="s">
        <v>3141</v>
      </c>
      <c r="C46" s="11" t="s">
        <v>151</v>
      </c>
      <c r="D46" s="1" t="s">
        <v>466</v>
      </c>
      <c r="E46" s="1" t="s">
        <v>749</v>
      </c>
      <c r="F46" s="4">
        <v>1459</v>
      </c>
      <c r="G46" s="4">
        <v>45.84</v>
      </c>
      <c r="H46" s="4">
        <v>1.0900000000000001</v>
      </c>
    </row>
    <row r="47" spans="2:8">
      <c r="B47" s="1" t="s">
        <v>3189</v>
      </c>
      <c r="C47" s="11" t="s">
        <v>151</v>
      </c>
      <c r="D47" s="1" t="s">
        <v>458</v>
      </c>
      <c r="E47" s="1" t="s">
        <v>816</v>
      </c>
      <c r="F47" s="4">
        <v>3141</v>
      </c>
      <c r="G47" s="4">
        <v>39.24</v>
      </c>
      <c r="H47" s="4">
        <v>0.94</v>
      </c>
    </row>
    <row r="48" spans="2:8">
      <c r="B48" s="1" t="s">
        <v>3138</v>
      </c>
      <c r="C48" s="11" t="s">
        <v>151</v>
      </c>
      <c r="D48" s="1" t="s">
        <v>466</v>
      </c>
      <c r="E48" s="1" t="s">
        <v>744</v>
      </c>
      <c r="F48" s="4">
        <v>6251</v>
      </c>
      <c r="G48" s="4">
        <v>37.950000000000003</v>
      </c>
      <c r="H48" s="4">
        <v>0.9</v>
      </c>
    </row>
    <row r="49" spans="2:8">
      <c r="B49" s="1" t="s">
        <v>3276</v>
      </c>
      <c r="C49" s="11" t="s">
        <v>151</v>
      </c>
      <c r="D49" s="1" t="s">
        <v>928</v>
      </c>
      <c r="E49" s="1" t="s">
        <v>1009</v>
      </c>
      <c r="F49" s="4">
        <v>1822</v>
      </c>
      <c r="G49" s="4">
        <v>37.54</v>
      </c>
      <c r="H49" s="4">
        <v>0.9</v>
      </c>
    </row>
    <row r="50" spans="2:8">
      <c r="B50" s="1" t="s">
        <v>3277</v>
      </c>
      <c r="C50" s="11" t="s">
        <v>151</v>
      </c>
      <c r="D50" s="1" t="s">
        <v>928</v>
      </c>
      <c r="E50" s="1" t="s">
        <v>1010</v>
      </c>
      <c r="F50" s="4">
        <v>8172</v>
      </c>
      <c r="G50" s="4">
        <v>36.25</v>
      </c>
      <c r="H50" s="4">
        <v>0.86</v>
      </c>
    </row>
    <row r="51" spans="2:8">
      <c r="B51" s="1" t="s">
        <v>1011</v>
      </c>
      <c r="C51" s="11" t="s">
        <v>151</v>
      </c>
      <c r="D51" s="1" t="s">
        <v>456</v>
      </c>
      <c r="E51" s="1" t="s">
        <v>1012</v>
      </c>
      <c r="F51" s="4">
        <v>29361</v>
      </c>
      <c r="G51" s="4">
        <v>35.76</v>
      </c>
      <c r="H51" s="4">
        <v>0.85</v>
      </c>
    </row>
    <row r="52" spans="2:8">
      <c r="B52" s="1" t="s">
        <v>2800</v>
      </c>
      <c r="C52" s="11" t="s">
        <v>151</v>
      </c>
      <c r="D52" s="1" t="s">
        <v>489</v>
      </c>
      <c r="E52" s="1" t="s">
        <v>629</v>
      </c>
      <c r="F52" s="4">
        <v>1976</v>
      </c>
      <c r="G52" s="4">
        <v>34.86</v>
      </c>
      <c r="H52" s="4">
        <v>0.83</v>
      </c>
    </row>
    <row r="53" spans="2:8">
      <c r="B53" s="1" t="s">
        <v>3263</v>
      </c>
      <c r="C53" s="11" t="s">
        <v>151</v>
      </c>
      <c r="D53" s="1" t="s">
        <v>466</v>
      </c>
      <c r="E53" s="1" t="s">
        <v>982</v>
      </c>
      <c r="F53" s="4">
        <v>28</v>
      </c>
      <c r="G53" s="4">
        <v>34.659999999999997</v>
      </c>
      <c r="H53" s="4">
        <v>0.83</v>
      </c>
    </row>
    <row r="54" spans="2:8">
      <c r="B54" s="1" t="s">
        <v>3159</v>
      </c>
      <c r="C54" s="11" t="s">
        <v>151</v>
      </c>
      <c r="D54" s="1" t="s">
        <v>466</v>
      </c>
      <c r="E54" s="1" t="s">
        <v>767</v>
      </c>
      <c r="F54" s="4">
        <v>232</v>
      </c>
      <c r="G54" s="4">
        <v>33.93</v>
      </c>
      <c r="H54" s="4">
        <v>0.81</v>
      </c>
    </row>
    <row r="55" spans="2:8">
      <c r="B55" s="1" t="s">
        <v>3161</v>
      </c>
      <c r="C55" s="11" t="s">
        <v>151</v>
      </c>
      <c r="D55" s="1" t="s">
        <v>466</v>
      </c>
      <c r="E55" s="1" t="s">
        <v>769</v>
      </c>
      <c r="F55" s="4">
        <v>3756</v>
      </c>
      <c r="G55" s="4">
        <v>33.299999999999997</v>
      </c>
      <c r="H55" s="4">
        <v>0.79</v>
      </c>
    </row>
    <row r="56" spans="2:8">
      <c r="B56" s="1" t="s">
        <v>3197</v>
      </c>
      <c r="C56" s="11" t="s">
        <v>151</v>
      </c>
      <c r="D56" s="1" t="s">
        <v>568</v>
      </c>
      <c r="E56" s="1" t="s">
        <v>828</v>
      </c>
      <c r="F56" s="4">
        <v>87</v>
      </c>
      <c r="G56" s="4">
        <v>33.19</v>
      </c>
      <c r="H56" s="4">
        <v>0.79</v>
      </c>
    </row>
    <row r="57" spans="2:8">
      <c r="B57" s="1" t="s">
        <v>3160</v>
      </c>
      <c r="C57" s="11" t="s">
        <v>151</v>
      </c>
      <c r="D57" s="1" t="s">
        <v>466</v>
      </c>
      <c r="E57" s="1" t="s">
        <v>768</v>
      </c>
      <c r="F57" s="4">
        <v>3670</v>
      </c>
      <c r="G57" s="4">
        <v>33.17</v>
      </c>
      <c r="H57" s="4">
        <v>0.79</v>
      </c>
    </row>
    <row r="58" spans="2:8">
      <c r="B58" s="1" t="s">
        <v>3241</v>
      </c>
      <c r="C58" s="11" t="s">
        <v>151</v>
      </c>
      <c r="D58" s="1" t="s">
        <v>928</v>
      </c>
      <c r="E58" s="1" t="s">
        <v>929</v>
      </c>
      <c r="F58" s="4">
        <v>3164</v>
      </c>
      <c r="G58" s="4">
        <v>32.619999999999997</v>
      </c>
      <c r="H58" s="4">
        <v>0.78</v>
      </c>
    </row>
    <row r="59" spans="2:8">
      <c r="B59" s="1" t="s">
        <v>3041</v>
      </c>
      <c r="C59" s="11" t="s">
        <v>151</v>
      </c>
      <c r="D59" s="1" t="s">
        <v>489</v>
      </c>
      <c r="E59" s="1" t="s">
        <v>490</v>
      </c>
      <c r="F59" s="4">
        <v>2345</v>
      </c>
      <c r="G59" s="4">
        <v>31.98</v>
      </c>
      <c r="H59" s="4">
        <v>0.76</v>
      </c>
    </row>
    <row r="60" spans="2:8">
      <c r="B60" s="1" t="s">
        <v>3221</v>
      </c>
      <c r="C60" s="11" t="s">
        <v>151</v>
      </c>
      <c r="D60" s="1" t="s">
        <v>489</v>
      </c>
      <c r="E60" s="1" t="s">
        <v>888</v>
      </c>
      <c r="F60" s="4">
        <v>5237</v>
      </c>
      <c r="G60" s="4">
        <v>31.01</v>
      </c>
      <c r="H60" s="4">
        <v>0.74</v>
      </c>
    </row>
    <row r="61" spans="2:8">
      <c r="B61" s="1" t="s">
        <v>3244</v>
      </c>
      <c r="C61" s="11" t="s">
        <v>151</v>
      </c>
      <c r="D61" s="1" t="s">
        <v>450</v>
      </c>
      <c r="E61" s="1" t="s">
        <v>932</v>
      </c>
      <c r="F61" s="4">
        <v>2367</v>
      </c>
      <c r="G61" s="4">
        <v>30.08</v>
      </c>
      <c r="H61" s="4">
        <v>0.72</v>
      </c>
    </row>
    <row r="62" spans="2:8">
      <c r="B62" s="1" t="s">
        <v>3165</v>
      </c>
      <c r="C62" s="11" t="s">
        <v>151</v>
      </c>
      <c r="D62" s="1" t="s">
        <v>466</v>
      </c>
      <c r="E62" s="1" t="s">
        <v>775</v>
      </c>
      <c r="F62" s="4">
        <v>77201</v>
      </c>
      <c r="G62" s="4">
        <v>30.08</v>
      </c>
      <c r="H62" s="4">
        <v>0.72</v>
      </c>
    </row>
    <row r="63" spans="2:8">
      <c r="B63" s="1" t="s">
        <v>3452</v>
      </c>
      <c r="C63" s="11" t="s">
        <v>151</v>
      </c>
      <c r="D63" s="1" t="s">
        <v>446</v>
      </c>
      <c r="E63" s="1" t="s">
        <v>1602</v>
      </c>
      <c r="F63" s="4">
        <v>147</v>
      </c>
      <c r="G63" s="4">
        <v>28.63</v>
      </c>
      <c r="H63" s="4">
        <v>0.68</v>
      </c>
    </row>
    <row r="64" spans="2:8">
      <c r="B64" s="1" t="s">
        <v>3283</v>
      </c>
      <c r="C64" s="11" t="s">
        <v>151</v>
      </c>
      <c r="D64" s="1" t="s">
        <v>458</v>
      </c>
      <c r="E64" s="1" t="s">
        <v>1018</v>
      </c>
      <c r="F64" s="4">
        <v>1780</v>
      </c>
      <c r="G64" s="4">
        <v>28.28</v>
      </c>
      <c r="H64" s="4">
        <v>0.67</v>
      </c>
    </row>
    <row r="65" spans="2:8">
      <c r="B65" s="1" t="s">
        <v>3151</v>
      </c>
      <c r="C65" s="11" t="s">
        <v>151</v>
      </c>
      <c r="D65" s="1" t="s">
        <v>489</v>
      </c>
      <c r="E65" s="1" t="s">
        <v>759</v>
      </c>
      <c r="F65" s="4">
        <v>1624</v>
      </c>
      <c r="G65" s="4">
        <v>28.02</v>
      </c>
      <c r="H65" s="4">
        <v>0.67</v>
      </c>
    </row>
    <row r="66" spans="2:8">
      <c r="B66" s="1" t="s">
        <v>3167</v>
      </c>
      <c r="C66" s="11" t="s">
        <v>151</v>
      </c>
      <c r="D66" s="1" t="s">
        <v>489</v>
      </c>
      <c r="E66" s="1" t="s">
        <v>779</v>
      </c>
      <c r="F66" s="4">
        <v>4271</v>
      </c>
      <c r="G66" s="4">
        <v>27.84</v>
      </c>
      <c r="H66" s="4">
        <v>0.66</v>
      </c>
    </row>
    <row r="67" spans="2:8">
      <c r="B67" s="1" t="s">
        <v>3152</v>
      </c>
      <c r="C67" s="11" t="s">
        <v>151</v>
      </c>
      <c r="D67" s="1" t="s">
        <v>466</v>
      </c>
      <c r="E67" s="1" t="s">
        <v>760</v>
      </c>
      <c r="F67" s="4">
        <v>2499</v>
      </c>
      <c r="G67" s="4">
        <v>27.57</v>
      </c>
      <c r="H67" s="4">
        <v>0.66</v>
      </c>
    </row>
    <row r="68" spans="2:8">
      <c r="B68" s="1" t="s">
        <v>3208</v>
      </c>
      <c r="C68" s="11" t="s">
        <v>151</v>
      </c>
      <c r="D68" s="1" t="s">
        <v>458</v>
      </c>
      <c r="E68" s="1" t="s">
        <v>841</v>
      </c>
      <c r="F68" s="4">
        <v>2537</v>
      </c>
      <c r="G68" s="4">
        <v>27.13</v>
      </c>
      <c r="H68" s="4">
        <v>0.65</v>
      </c>
    </row>
    <row r="69" spans="2:8">
      <c r="B69" s="1" t="s">
        <v>3453</v>
      </c>
      <c r="C69" s="11" t="s">
        <v>151</v>
      </c>
      <c r="D69" s="1" t="s">
        <v>446</v>
      </c>
      <c r="E69" s="1" t="s">
        <v>1603</v>
      </c>
      <c r="F69" s="4">
        <v>63509</v>
      </c>
      <c r="G69" s="4">
        <v>26.4</v>
      </c>
      <c r="H69" s="4">
        <v>0.63</v>
      </c>
    </row>
    <row r="70" spans="2:8">
      <c r="B70" s="1" t="s">
        <v>3246</v>
      </c>
      <c r="C70" s="11" t="s">
        <v>151</v>
      </c>
      <c r="D70" s="1" t="s">
        <v>466</v>
      </c>
      <c r="E70" s="1" t="s">
        <v>937</v>
      </c>
      <c r="F70" s="4">
        <v>69</v>
      </c>
      <c r="G70" s="4">
        <v>25.3</v>
      </c>
      <c r="H70" s="4">
        <v>0.6</v>
      </c>
    </row>
    <row r="71" spans="2:8">
      <c r="B71" s="1" t="s">
        <v>3286</v>
      </c>
      <c r="C71" s="11" t="s">
        <v>151</v>
      </c>
      <c r="D71" s="1" t="s">
        <v>466</v>
      </c>
      <c r="E71" s="1" t="s">
        <v>1023</v>
      </c>
      <c r="F71" s="4">
        <v>1106</v>
      </c>
      <c r="G71" s="4">
        <v>24.65</v>
      </c>
      <c r="H71" s="4">
        <v>0.59</v>
      </c>
    </row>
    <row r="72" spans="2:8">
      <c r="B72" s="1" t="s">
        <v>3287</v>
      </c>
      <c r="C72" s="11" t="s">
        <v>151</v>
      </c>
      <c r="D72" s="1" t="s">
        <v>537</v>
      </c>
      <c r="E72" s="1" t="s">
        <v>1024</v>
      </c>
      <c r="F72" s="4">
        <v>15704</v>
      </c>
      <c r="G72" s="4">
        <v>24.35</v>
      </c>
      <c r="H72" s="4">
        <v>0.57999999999999996</v>
      </c>
    </row>
    <row r="73" spans="2:8">
      <c r="B73" s="1" t="s">
        <v>2815</v>
      </c>
      <c r="C73" s="11" t="s">
        <v>151</v>
      </c>
      <c r="D73" s="1" t="s">
        <v>466</v>
      </c>
      <c r="E73" s="1" t="s">
        <v>625</v>
      </c>
      <c r="F73" s="4">
        <v>6290</v>
      </c>
      <c r="G73" s="4">
        <v>24.33</v>
      </c>
      <c r="H73" s="4">
        <v>0.57999999999999996</v>
      </c>
    </row>
    <row r="74" spans="2:8">
      <c r="B74" s="1" t="s">
        <v>3432</v>
      </c>
      <c r="C74" s="11" t="s">
        <v>151</v>
      </c>
      <c r="D74" s="1" t="s">
        <v>928</v>
      </c>
      <c r="E74" s="1" t="s">
        <v>1489</v>
      </c>
      <c r="F74" s="4">
        <v>6053</v>
      </c>
      <c r="G74" s="4">
        <v>24.15</v>
      </c>
      <c r="H74" s="4">
        <v>0.57999999999999996</v>
      </c>
    </row>
    <row r="75" spans="2:8">
      <c r="B75" s="1" t="s">
        <v>3188</v>
      </c>
      <c r="C75" s="11" t="s">
        <v>151</v>
      </c>
      <c r="D75" s="1" t="s">
        <v>458</v>
      </c>
      <c r="E75" s="1" t="s">
        <v>815</v>
      </c>
      <c r="F75" s="4">
        <v>2041</v>
      </c>
      <c r="G75" s="4">
        <v>24.02</v>
      </c>
      <c r="H75" s="4">
        <v>0.56999999999999995</v>
      </c>
    </row>
    <row r="76" spans="2:8">
      <c r="B76" s="1" t="s">
        <v>3454</v>
      </c>
      <c r="C76" s="11" t="s">
        <v>151</v>
      </c>
      <c r="D76" s="1" t="s">
        <v>495</v>
      </c>
      <c r="E76" s="1" t="s">
        <v>1604</v>
      </c>
      <c r="F76" s="4">
        <v>3160</v>
      </c>
      <c r="G76" s="4">
        <v>23.86</v>
      </c>
      <c r="H76" s="4">
        <v>0.56999999999999995</v>
      </c>
    </row>
    <row r="77" spans="2:8">
      <c r="B77" s="1" t="s">
        <v>3054</v>
      </c>
      <c r="C77" s="11" t="s">
        <v>151</v>
      </c>
      <c r="D77" s="1" t="s">
        <v>489</v>
      </c>
      <c r="E77" s="1" t="s">
        <v>536</v>
      </c>
      <c r="F77" s="4">
        <v>4630</v>
      </c>
      <c r="G77" s="4">
        <v>23.83</v>
      </c>
      <c r="H77" s="4">
        <v>0.56999999999999995</v>
      </c>
    </row>
    <row r="78" spans="2:8">
      <c r="B78" s="1" t="s">
        <v>3209</v>
      </c>
      <c r="C78" s="11" t="s">
        <v>151</v>
      </c>
      <c r="D78" s="1" t="s">
        <v>458</v>
      </c>
      <c r="E78" s="1" t="s">
        <v>842</v>
      </c>
      <c r="F78" s="4">
        <v>4895</v>
      </c>
      <c r="G78" s="4">
        <v>23.61</v>
      </c>
      <c r="H78" s="4">
        <v>0.56000000000000005</v>
      </c>
    </row>
    <row r="79" spans="2:8">
      <c r="B79" s="1" t="s">
        <v>3289</v>
      </c>
      <c r="C79" s="11" t="s">
        <v>151</v>
      </c>
      <c r="D79" s="1" t="s">
        <v>466</v>
      </c>
      <c r="E79" s="1" t="s">
        <v>1026</v>
      </c>
      <c r="F79" s="4">
        <v>567</v>
      </c>
      <c r="G79" s="4">
        <v>23.43</v>
      </c>
      <c r="H79" s="4">
        <v>0.56000000000000005</v>
      </c>
    </row>
    <row r="80" spans="2:8">
      <c r="B80" s="1" t="s">
        <v>3288</v>
      </c>
      <c r="C80" s="11" t="s">
        <v>151</v>
      </c>
      <c r="D80" s="1" t="s">
        <v>537</v>
      </c>
      <c r="E80" s="1" t="s">
        <v>1025</v>
      </c>
      <c r="F80" s="4">
        <v>5435</v>
      </c>
      <c r="G80" s="4">
        <v>23.27</v>
      </c>
      <c r="H80" s="4">
        <v>0.55000000000000004</v>
      </c>
    </row>
    <row r="81" spans="2:8">
      <c r="B81" s="1" t="s">
        <v>3291</v>
      </c>
      <c r="C81" s="11" t="s">
        <v>151</v>
      </c>
      <c r="D81" s="1" t="s">
        <v>564</v>
      </c>
      <c r="E81" s="1" t="s">
        <v>1030</v>
      </c>
      <c r="F81" s="4">
        <v>4860</v>
      </c>
      <c r="G81" s="4">
        <v>22.21</v>
      </c>
      <c r="H81" s="4">
        <v>0.53</v>
      </c>
    </row>
    <row r="82" spans="2:8">
      <c r="B82" s="1" t="s">
        <v>3247</v>
      </c>
      <c r="C82" s="11" t="s">
        <v>151</v>
      </c>
      <c r="D82" s="1" t="s">
        <v>446</v>
      </c>
      <c r="E82" s="1" t="s">
        <v>938</v>
      </c>
      <c r="F82" s="4">
        <v>1124</v>
      </c>
      <c r="G82" s="4">
        <v>21.68</v>
      </c>
      <c r="H82" s="4">
        <v>0.52</v>
      </c>
    </row>
    <row r="83" spans="2:8">
      <c r="B83" s="1" t="s">
        <v>3292</v>
      </c>
      <c r="C83" s="11" t="s">
        <v>151</v>
      </c>
      <c r="D83" s="1" t="s">
        <v>537</v>
      </c>
      <c r="E83" s="1" t="s">
        <v>1031</v>
      </c>
      <c r="F83" s="4">
        <v>4244</v>
      </c>
      <c r="G83" s="4">
        <v>21.64</v>
      </c>
      <c r="H83" s="4">
        <v>0.52</v>
      </c>
    </row>
    <row r="84" spans="2:8">
      <c r="B84" s="1" t="s">
        <v>3222</v>
      </c>
      <c r="C84" s="11" t="s">
        <v>151</v>
      </c>
      <c r="D84" s="1" t="s">
        <v>489</v>
      </c>
      <c r="E84" s="1" t="s">
        <v>889</v>
      </c>
      <c r="F84" s="4">
        <v>2276</v>
      </c>
      <c r="G84" s="4">
        <v>21.36</v>
      </c>
      <c r="H84" s="4">
        <v>0.51</v>
      </c>
    </row>
    <row r="85" spans="2:8">
      <c r="B85" s="1" t="s">
        <v>3419</v>
      </c>
      <c r="C85" s="11" t="s">
        <v>151</v>
      </c>
      <c r="D85" s="1" t="s">
        <v>928</v>
      </c>
      <c r="E85" s="1" t="s">
        <v>1395</v>
      </c>
      <c r="F85" s="4">
        <v>249</v>
      </c>
      <c r="G85" s="4">
        <v>20.02</v>
      </c>
      <c r="H85" s="4">
        <v>0.48</v>
      </c>
    </row>
    <row r="86" spans="2:8">
      <c r="B86" s="1" t="s">
        <v>3268</v>
      </c>
      <c r="C86" s="11" t="s">
        <v>151</v>
      </c>
      <c r="D86" s="1" t="s">
        <v>458</v>
      </c>
      <c r="E86" s="1" t="s">
        <v>987</v>
      </c>
      <c r="F86" s="4">
        <v>3907</v>
      </c>
      <c r="G86" s="4">
        <v>19.55</v>
      </c>
      <c r="H86" s="4">
        <v>0.47</v>
      </c>
    </row>
    <row r="87" spans="2:8">
      <c r="B87" s="1" t="s">
        <v>3212</v>
      </c>
      <c r="C87" s="11" t="s">
        <v>151</v>
      </c>
      <c r="D87" s="1" t="s">
        <v>458</v>
      </c>
      <c r="E87" s="1" t="s">
        <v>845</v>
      </c>
      <c r="F87" s="4">
        <v>2332</v>
      </c>
      <c r="G87" s="4">
        <v>19.2</v>
      </c>
      <c r="H87" s="4">
        <v>0.46</v>
      </c>
    </row>
    <row r="88" spans="2:8">
      <c r="B88" s="1" t="s">
        <v>1036</v>
      </c>
      <c r="C88" s="11" t="s">
        <v>151</v>
      </c>
      <c r="D88" s="1" t="s">
        <v>458</v>
      </c>
      <c r="E88" s="1" t="s">
        <v>1037</v>
      </c>
      <c r="F88" s="4">
        <v>5335</v>
      </c>
      <c r="G88" s="4">
        <v>18.96</v>
      </c>
      <c r="H88" s="4">
        <v>0.45</v>
      </c>
    </row>
    <row r="89" spans="2:8">
      <c r="B89" s="1" t="s">
        <v>3455</v>
      </c>
      <c r="C89" s="11" t="s">
        <v>151</v>
      </c>
      <c r="D89" s="1" t="s">
        <v>458</v>
      </c>
      <c r="E89" s="1" t="s">
        <v>1605</v>
      </c>
      <c r="F89" s="4">
        <v>6154</v>
      </c>
      <c r="G89" s="4">
        <v>18.87</v>
      </c>
      <c r="H89" s="4">
        <v>0.45</v>
      </c>
    </row>
    <row r="90" spans="2:8">
      <c r="B90" s="1" t="s">
        <v>3456</v>
      </c>
      <c r="C90" s="11" t="s">
        <v>151</v>
      </c>
      <c r="D90" s="1" t="s">
        <v>568</v>
      </c>
      <c r="E90" s="1" t="s">
        <v>1606</v>
      </c>
      <c r="F90" s="4">
        <v>3101</v>
      </c>
      <c r="G90" s="4">
        <v>17.87</v>
      </c>
      <c r="H90" s="4">
        <v>0.43</v>
      </c>
    </row>
    <row r="91" spans="2:8">
      <c r="B91" s="1" t="s">
        <v>3297</v>
      </c>
      <c r="C91" s="11" t="s">
        <v>151</v>
      </c>
      <c r="D91" s="1" t="s">
        <v>466</v>
      </c>
      <c r="E91" s="1" t="s">
        <v>1040</v>
      </c>
      <c r="F91" s="4">
        <v>4522</v>
      </c>
      <c r="G91" s="4">
        <v>17.84</v>
      </c>
      <c r="H91" s="4">
        <v>0.43</v>
      </c>
    </row>
    <row r="92" spans="2:8">
      <c r="B92" s="1" t="s">
        <v>3173</v>
      </c>
      <c r="C92" s="11" t="s">
        <v>151</v>
      </c>
      <c r="D92" s="1" t="s">
        <v>537</v>
      </c>
      <c r="E92" s="1" t="s">
        <v>789</v>
      </c>
      <c r="F92" s="4">
        <v>5939</v>
      </c>
      <c r="G92" s="4">
        <v>17.61</v>
      </c>
      <c r="H92" s="4">
        <v>0.42</v>
      </c>
    </row>
    <row r="93" spans="2:8">
      <c r="B93" s="1" t="s">
        <v>3321</v>
      </c>
      <c r="C93" s="11" t="s">
        <v>151</v>
      </c>
      <c r="D93" s="1" t="s">
        <v>537</v>
      </c>
      <c r="E93" s="1" t="s">
        <v>1086</v>
      </c>
      <c r="F93" s="4">
        <v>2213</v>
      </c>
      <c r="G93" s="4">
        <v>17.28</v>
      </c>
      <c r="H93" s="4">
        <v>0.41</v>
      </c>
    </row>
    <row r="94" spans="2:8">
      <c r="B94" s="1" t="s">
        <v>3080</v>
      </c>
      <c r="C94" s="11" t="s">
        <v>151</v>
      </c>
      <c r="D94" s="1" t="s">
        <v>458</v>
      </c>
      <c r="E94" s="1" t="s">
        <v>572</v>
      </c>
      <c r="F94" s="4">
        <v>530</v>
      </c>
      <c r="G94" s="4">
        <v>16.7</v>
      </c>
      <c r="H94" s="4">
        <v>0.4</v>
      </c>
    </row>
    <row r="95" spans="2:8">
      <c r="B95" s="1" t="s">
        <v>3457</v>
      </c>
      <c r="C95" s="11" t="s">
        <v>151</v>
      </c>
      <c r="D95" s="1" t="s">
        <v>456</v>
      </c>
      <c r="E95" s="1" t="s">
        <v>1607</v>
      </c>
      <c r="F95" s="4">
        <v>16077</v>
      </c>
      <c r="G95" s="4">
        <v>16.100000000000001</v>
      </c>
      <c r="H95" s="4">
        <v>0.38</v>
      </c>
    </row>
    <row r="96" spans="2:8">
      <c r="B96" s="1" t="s">
        <v>3035</v>
      </c>
      <c r="C96" s="11" t="s">
        <v>151</v>
      </c>
      <c r="D96" s="1" t="s">
        <v>477</v>
      </c>
      <c r="E96" s="1" t="s">
        <v>478</v>
      </c>
      <c r="F96" s="4">
        <v>3018</v>
      </c>
      <c r="G96" s="4">
        <v>15.19</v>
      </c>
      <c r="H96" s="4">
        <v>0.36</v>
      </c>
    </row>
    <row r="97" spans="2:8">
      <c r="B97" s="1" t="s">
        <v>3332</v>
      </c>
      <c r="C97" s="11" t="s">
        <v>151</v>
      </c>
      <c r="D97" s="1" t="s">
        <v>456</v>
      </c>
      <c r="E97" s="1" t="s">
        <v>1114</v>
      </c>
      <c r="F97" s="4">
        <v>6716</v>
      </c>
      <c r="G97" s="4">
        <v>15.12</v>
      </c>
      <c r="H97" s="4">
        <v>0.36</v>
      </c>
    </row>
    <row r="98" spans="2:8">
      <c r="B98" s="1" t="s">
        <v>3305</v>
      </c>
      <c r="C98" s="11" t="s">
        <v>151</v>
      </c>
      <c r="D98" s="1" t="s">
        <v>564</v>
      </c>
      <c r="E98" s="1" t="s">
        <v>1052</v>
      </c>
      <c r="F98" s="4">
        <v>7803</v>
      </c>
      <c r="G98" s="4">
        <v>15.02</v>
      </c>
      <c r="H98" s="4">
        <v>0.36</v>
      </c>
    </row>
    <row r="99" spans="2:8">
      <c r="B99" s="1" t="s">
        <v>3304</v>
      </c>
      <c r="C99" s="11" t="s">
        <v>151</v>
      </c>
      <c r="D99" s="1" t="s">
        <v>568</v>
      </c>
      <c r="E99" s="1" t="s">
        <v>1051</v>
      </c>
      <c r="F99" s="4">
        <v>1527</v>
      </c>
      <c r="G99" s="4">
        <v>14.81</v>
      </c>
      <c r="H99" s="4">
        <v>0.35</v>
      </c>
    </row>
    <row r="100" spans="2:8">
      <c r="B100" s="1" t="s">
        <v>3322</v>
      </c>
      <c r="C100" s="11" t="s">
        <v>151</v>
      </c>
      <c r="D100" s="1" t="s">
        <v>537</v>
      </c>
      <c r="E100" s="1" t="s">
        <v>1087</v>
      </c>
      <c r="F100" s="4">
        <v>12463</v>
      </c>
      <c r="G100" s="4">
        <v>14.39</v>
      </c>
      <c r="H100" s="4">
        <v>0.34</v>
      </c>
    </row>
    <row r="101" spans="2:8">
      <c r="B101" s="1" t="s">
        <v>3309</v>
      </c>
      <c r="C101" s="11" t="s">
        <v>151</v>
      </c>
      <c r="D101" s="1" t="s">
        <v>466</v>
      </c>
      <c r="E101" s="1" t="s">
        <v>1058</v>
      </c>
      <c r="F101" s="4">
        <v>491</v>
      </c>
      <c r="G101" s="4">
        <v>13.37</v>
      </c>
      <c r="H101" s="4">
        <v>0.32</v>
      </c>
    </row>
    <row r="102" spans="2:8">
      <c r="B102" s="1" t="s">
        <v>3458</v>
      </c>
      <c r="C102" s="11" t="s">
        <v>151</v>
      </c>
      <c r="D102" s="1" t="s">
        <v>458</v>
      </c>
      <c r="E102" s="1" t="s">
        <v>1608</v>
      </c>
      <c r="F102" s="4">
        <v>1968</v>
      </c>
      <c r="G102" s="4">
        <v>13.18</v>
      </c>
      <c r="H102" s="4">
        <v>0.31</v>
      </c>
    </row>
    <row r="103" spans="2:8">
      <c r="B103" s="1" t="s">
        <v>3310</v>
      </c>
      <c r="C103" s="11" t="s">
        <v>151</v>
      </c>
      <c r="D103" s="1" t="s">
        <v>450</v>
      </c>
      <c r="E103" s="1" t="s">
        <v>1059</v>
      </c>
      <c r="F103" s="4">
        <v>996</v>
      </c>
      <c r="G103" s="4">
        <v>13.15</v>
      </c>
      <c r="H103" s="4">
        <v>0.31</v>
      </c>
    </row>
    <row r="104" spans="2:8">
      <c r="B104" s="1" t="s">
        <v>494</v>
      </c>
      <c r="C104" s="11" t="s">
        <v>151</v>
      </c>
      <c r="D104" s="1" t="s">
        <v>495</v>
      </c>
      <c r="E104" s="1" t="s">
        <v>496</v>
      </c>
      <c r="F104" s="4">
        <v>1996</v>
      </c>
      <c r="G104" s="4">
        <v>12.97</v>
      </c>
      <c r="H104" s="4">
        <v>0.31</v>
      </c>
    </row>
    <row r="105" spans="2:8">
      <c r="B105" s="1" t="s">
        <v>3313</v>
      </c>
      <c r="C105" s="11" t="s">
        <v>151</v>
      </c>
      <c r="D105" s="1" t="s">
        <v>1064</v>
      </c>
      <c r="E105" s="1" t="s">
        <v>1065</v>
      </c>
      <c r="F105" s="4">
        <v>566</v>
      </c>
      <c r="G105" s="4">
        <v>12.93</v>
      </c>
      <c r="H105" s="4">
        <v>0.31</v>
      </c>
    </row>
    <row r="106" spans="2:8">
      <c r="B106" s="1" t="s">
        <v>3459</v>
      </c>
      <c r="C106" s="11" t="s">
        <v>151</v>
      </c>
      <c r="D106" s="1" t="s">
        <v>928</v>
      </c>
      <c r="E106" s="1" t="s">
        <v>1609</v>
      </c>
      <c r="F106" s="4">
        <v>131</v>
      </c>
      <c r="G106" s="4">
        <v>12.66</v>
      </c>
      <c r="H106" s="4">
        <v>0.3</v>
      </c>
    </row>
    <row r="107" spans="2:8">
      <c r="B107" s="1" t="s">
        <v>1610</v>
      </c>
      <c r="C107" s="11" t="s">
        <v>151</v>
      </c>
      <c r="D107" s="1" t="s">
        <v>489</v>
      </c>
      <c r="E107" s="1" t="s">
        <v>1611</v>
      </c>
      <c r="F107" s="4">
        <v>1291</v>
      </c>
      <c r="G107" s="4">
        <v>11.02</v>
      </c>
      <c r="H107" s="4">
        <v>0.26</v>
      </c>
    </row>
    <row r="108" spans="2:8">
      <c r="B108" s="1" t="s">
        <v>3460</v>
      </c>
      <c r="C108" s="11" t="s">
        <v>151</v>
      </c>
      <c r="D108" s="1" t="s">
        <v>568</v>
      </c>
      <c r="E108" s="1" t="s">
        <v>1612</v>
      </c>
      <c r="F108" s="4">
        <v>37467</v>
      </c>
      <c r="G108" s="4">
        <v>9.0299999999999994</v>
      </c>
      <c r="H108" s="4">
        <v>0.22</v>
      </c>
    </row>
    <row r="109" spans="2:8">
      <c r="B109" s="1" t="s">
        <v>2790</v>
      </c>
      <c r="C109" s="11" t="s">
        <v>151</v>
      </c>
      <c r="D109" s="1" t="s">
        <v>495</v>
      </c>
      <c r="E109" s="1" t="s">
        <v>643</v>
      </c>
      <c r="F109" s="4">
        <v>1473</v>
      </c>
      <c r="G109" s="4">
        <v>8.5299999999999994</v>
      </c>
      <c r="H109" s="4">
        <v>0.2</v>
      </c>
    </row>
    <row r="110" spans="2:8">
      <c r="B110" s="1" t="s">
        <v>3461</v>
      </c>
      <c r="C110" s="11" t="s">
        <v>151</v>
      </c>
      <c r="D110" s="1" t="s">
        <v>585</v>
      </c>
      <c r="E110" s="1" t="s">
        <v>1613</v>
      </c>
      <c r="F110" s="4">
        <v>4162</v>
      </c>
      <c r="G110" s="4">
        <v>8.51</v>
      </c>
      <c r="H110" s="4">
        <v>0.2</v>
      </c>
    </row>
    <row r="111" spans="2:8">
      <c r="B111" s="1" t="s">
        <v>3462</v>
      </c>
      <c r="C111" s="11" t="s">
        <v>151</v>
      </c>
      <c r="D111" s="1" t="s">
        <v>466</v>
      </c>
      <c r="E111" s="1" t="s">
        <v>1614</v>
      </c>
      <c r="F111" s="4">
        <v>1231</v>
      </c>
      <c r="G111" s="4">
        <v>7.66</v>
      </c>
      <c r="H111" s="4">
        <v>0.18</v>
      </c>
    </row>
    <row r="112" spans="2:8">
      <c r="B112" s="1" t="s">
        <v>1615</v>
      </c>
      <c r="C112" s="11" t="s">
        <v>151</v>
      </c>
      <c r="D112" s="1" t="s">
        <v>458</v>
      </c>
      <c r="E112" s="1" t="s">
        <v>1616</v>
      </c>
      <c r="F112" s="4">
        <v>2211</v>
      </c>
      <c r="G112" s="4">
        <v>7.6</v>
      </c>
      <c r="H112" s="4">
        <v>0.18</v>
      </c>
    </row>
    <row r="113" spans="2:8">
      <c r="B113" s="1" t="s">
        <v>3463</v>
      </c>
      <c r="C113" s="11" t="s">
        <v>151</v>
      </c>
      <c r="D113" s="1" t="s">
        <v>456</v>
      </c>
      <c r="E113" s="1" t="s">
        <v>1617</v>
      </c>
      <c r="F113" s="4">
        <v>1860</v>
      </c>
      <c r="G113" s="4">
        <v>7.59</v>
      </c>
      <c r="H113" s="4">
        <v>0.18</v>
      </c>
    </row>
    <row r="114" spans="2:8">
      <c r="B114" s="1" t="s">
        <v>530</v>
      </c>
      <c r="C114" s="11" t="s">
        <v>151</v>
      </c>
      <c r="D114" s="1" t="s">
        <v>458</v>
      </c>
      <c r="E114" s="1" t="s">
        <v>531</v>
      </c>
      <c r="F114" s="4">
        <v>1285</v>
      </c>
      <c r="G114" s="4">
        <v>4.74</v>
      </c>
      <c r="H114" s="4">
        <v>0.11</v>
      </c>
    </row>
    <row r="115" spans="2:8" ht="13">
      <c r="B115" s="2" t="s">
        <v>161</v>
      </c>
      <c r="C115" s="12"/>
      <c r="D115" s="2"/>
      <c r="E115" s="2"/>
      <c r="F115" s="14"/>
      <c r="G115" s="14">
        <f>SUM(G12:G114)</f>
        <v>4188.7299999999996</v>
      </c>
      <c r="H115" s="14">
        <f>SUM(H12:H114)</f>
        <v>99.870000000000047</v>
      </c>
    </row>
    <row r="116" spans="2:8" ht="13">
      <c r="B116" s="2" t="s">
        <v>154</v>
      </c>
      <c r="C116" s="12"/>
      <c r="D116" s="2"/>
      <c r="E116" s="2"/>
      <c r="F116" s="14"/>
      <c r="G116" s="14">
        <v>4188.7299999999996</v>
      </c>
      <c r="H116" s="14">
        <v>99.87</v>
      </c>
    </row>
    <row r="117" spans="2:8" ht="13">
      <c r="B117" s="2" t="s">
        <v>155</v>
      </c>
      <c r="C117" s="12"/>
      <c r="D117" s="2"/>
      <c r="E117" s="2"/>
      <c r="F117" s="14"/>
      <c r="G117" s="14">
        <v>4.6775083000002269</v>
      </c>
      <c r="H117" s="14">
        <v>0.12999999999999545</v>
      </c>
    </row>
    <row r="118" spans="2:8" ht="13">
      <c r="B118" s="2" t="s">
        <v>162</v>
      </c>
      <c r="C118" s="12"/>
      <c r="D118" s="2"/>
      <c r="E118" s="2"/>
      <c r="F118" s="14"/>
      <c r="G118" s="14">
        <v>4193.4075082999998</v>
      </c>
      <c r="H118" s="14">
        <v>100</v>
      </c>
    </row>
    <row r="119" spans="2:8">
      <c r="B119" s="1" t="s">
        <v>163</v>
      </c>
    </row>
    <row r="120" spans="2:8" ht="13">
      <c r="B120" s="2" t="s">
        <v>164</v>
      </c>
    </row>
    <row r="121" spans="2:8" ht="13">
      <c r="B121" s="2" t="s">
        <v>165</v>
      </c>
      <c r="C121" s="11" t="s">
        <v>166</v>
      </c>
    </row>
    <row r="122" spans="2:8" ht="13">
      <c r="B122" s="2" t="s">
        <v>169</v>
      </c>
      <c r="C122" s="11" t="s">
        <v>168</v>
      </c>
    </row>
    <row r="123" spans="2:8" ht="13">
      <c r="B123" s="2" t="s">
        <v>170</v>
      </c>
      <c r="C123" s="11" t="s">
        <v>168</v>
      </c>
    </row>
    <row r="124" spans="2:8" ht="13">
      <c r="B124" s="2" t="s">
        <v>171</v>
      </c>
      <c r="C124" s="11" t="s">
        <v>172</v>
      </c>
    </row>
    <row r="125" spans="2:8" ht="13">
      <c r="B125" s="2" t="s">
        <v>1618</v>
      </c>
      <c r="C125" s="12"/>
    </row>
    <row r="126" spans="2:8" ht="13">
      <c r="B126" s="2" t="s">
        <v>1619</v>
      </c>
      <c r="C126" s="12"/>
    </row>
    <row r="127" spans="2:8" ht="13">
      <c r="B127" s="2" t="s">
        <v>1620</v>
      </c>
      <c r="C127" s="12"/>
    </row>
    <row r="128" spans="2:8" ht="13">
      <c r="B128" s="2" t="s">
        <v>1621</v>
      </c>
      <c r="C128" s="12"/>
    </row>
    <row r="129" spans="2:3" ht="13">
      <c r="B129" s="2" t="s">
        <v>1622</v>
      </c>
      <c r="C129" s="12"/>
    </row>
    <row r="130" spans="2:3" ht="13">
      <c r="B130" s="2" t="s">
        <v>1623</v>
      </c>
      <c r="C130" s="12"/>
    </row>
    <row r="131" spans="2:3" ht="13">
      <c r="B131" s="2" t="s">
        <v>1624</v>
      </c>
      <c r="C131" s="12"/>
    </row>
    <row r="132" spans="2:3" ht="13">
      <c r="B132" s="2" t="s">
        <v>1625</v>
      </c>
      <c r="C132" s="12"/>
    </row>
    <row r="133" spans="2:3" ht="13">
      <c r="B133" s="2" t="s">
        <v>1184</v>
      </c>
      <c r="C133" s="12"/>
    </row>
    <row r="134" spans="2:3">
      <c r="B134" s="1" t="s">
        <v>182</v>
      </c>
    </row>
    <row r="135" spans="2:3">
      <c r="B135" s="1" t="s">
        <v>411</v>
      </c>
    </row>
    <row r="138" spans="2:3" ht="14.5">
      <c r="B138" s="39" t="s">
        <v>412</v>
      </c>
      <c r="C138" s="41"/>
    </row>
    <row r="139" spans="2:3" ht="14.5">
      <c r="B139" s="39" t="s">
        <v>3982</v>
      </c>
      <c r="C139" s="42" t="s">
        <v>413</v>
      </c>
    </row>
    <row r="140" spans="2:3" ht="14.5">
      <c r="B140" s="16" t="s">
        <v>414</v>
      </c>
      <c r="C140" s="17" t="s">
        <v>415</v>
      </c>
    </row>
    <row r="141" spans="2:3" ht="14.5">
      <c r="B141" s="16" t="s">
        <v>3983</v>
      </c>
      <c r="C141" s="17" t="s">
        <v>415</v>
      </c>
    </row>
    <row r="142" spans="2:3" ht="14.5">
      <c r="B142" s="16" t="s">
        <v>416</v>
      </c>
      <c r="C142" s="17" t="s">
        <v>415</v>
      </c>
    </row>
    <row r="143" spans="2:3" ht="14.5">
      <c r="B143" s="16" t="s">
        <v>417</v>
      </c>
      <c r="C143" s="17" t="s">
        <v>415</v>
      </c>
    </row>
    <row r="144" spans="2:3" ht="14.5">
      <c r="B144" s="16" t="s">
        <v>418</v>
      </c>
      <c r="C144" s="17" t="s">
        <v>415</v>
      </c>
    </row>
    <row r="145" spans="2:7" ht="14.5">
      <c r="B145" s="16" t="s">
        <v>419</v>
      </c>
      <c r="C145" s="17" t="s">
        <v>415</v>
      </c>
    </row>
    <row r="146" spans="2:7" ht="14.5">
      <c r="B146" s="39" t="s">
        <v>420</v>
      </c>
      <c r="C146" s="41" t="s">
        <v>415</v>
      </c>
    </row>
    <row r="148" spans="2:7" ht="14.5">
      <c r="B148" s="16" t="s">
        <v>191</v>
      </c>
      <c r="C148" s="17"/>
      <c r="D148" s="16"/>
    </row>
    <row r="149" spans="2:7" ht="29">
      <c r="B149" s="19" t="s">
        <v>192</v>
      </c>
      <c r="C149" s="18" t="s">
        <v>193</v>
      </c>
      <c r="D149" s="19" t="s">
        <v>194</v>
      </c>
    </row>
    <row r="150" spans="2:7" ht="14.5">
      <c r="B150" s="16" t="s">
        <v>168</v>
      </c>
      <c r="C150" s="17" t="s">
        <v>168</v>
      </c>
      <c r="D150" s="16" t="s">
        <v>168</v>
      </c>
    </row>
    <row r="152" spans="2:7" ht="13">
      <c r="B152" s="20" t="s">
        <v>195</v>
      </c>
      <c r="C152" s="21">
        <v>46173</v>
      </c>
      <c r="D152" s="22"/>
      <c r="E152" s="23"/>
      <c r="F152" s="24"/>
    </row>
    <row r="153" spans="2:7" ht="13">
      <c r="B153" s="20" t="s">
        <v>196</v>
      </c>
      <c r="C153" s="25" t="s">
        <v>197</v>
      </c>
      <c r="D153" s="20" t="s">
        <v>198</v>
      </c>
      <c r="E153" s="26" t="s">
        <v>199</v>
      </c>
      <c r="F153" s="27" t="s">
        <v>200</v>
      </c>
      <c r="G153" s="14"/>
    </row>
    <row r="154" spans="2:7">
      <c r="B154" s="28" t="s">
        <v>168</v>
      </c>
      <c r="C154" s="29" t="s">
        <v>168</v>
      </c>
      <c r="D154" s="28" t="s">
        <v>168</v>
      </c>
      <c r="E154" s="30" t="s">
        <v>168</v>
      </c>
      <c r="F154" s="31" t="s">
        <v>168</v>
      </c>
    </row>
    <row r="157" spans="2:7" ht="13">
      <c r="B157" s="2" t="s">
        <v>201</v>
      </c>
    </row>
    <row r="158" spans="2:7" ht="13">
      <c r="B158" s="2"/>
    </row>
    <row r="159" spans="2:7" ht="13">
      <c r="B159" s="2" t="s">
        <v>202</v>
      </c>
    </row>
    <row r="160" spans="2:7" ht="13">
      <c r="B160" s="20" t="s">
        <v>203</v>
      </c>
      <c r="C160" s="25" t="s">
        <v>204</v>
      </c>
      <c r="D160" s="2"/>
    </row>
    <row r="161" spans="2:7">
      <c r="B161" s="22" t="s">
        <v>168</v>
      </c>
      <c r="C161" s="32" t="s">
        <v>168</v>
      </c>
    </row>
    <row r="163" spans="2:7" ht="13">
      <c r="B163" s="20" t="s">
        <v>205</v>
      </c>
      <c r="C163" s="25" t="s">
        <v>204</v>
      </c>
    </row>
    <row r="164" spans="2:7">
      <c r="B164" s="22" t="s">
        <v>168</v>
      </c>
      <c r="C164" s="32" t="s">
        <v>168</v>
      </c>
    </row>
    <row r="166" spans="2:7" ht="13">
      <c r="B166" s="20" t="s">
        <v>206</v>
      </c>
      <c r="C166" s="25" t="s">
        <v>207</v>
      </c>
    </row>
    <row r="167" spans="2:7">
      <c r="B167" s="22" t="s">
        <v>168</v>
      </c>
      <c r="C167" s="32" t="s">
        <v>168</v>
      </c>
    </row>
    <row r="169" spans="2:7" ht="13">
      <c r="B169" s="26" t="s">
        <v>208</v>
      </c>
      <c r="C169" s="25" t="s">
        <v>207</v>
      </c>
    </row>
    <row r="170" spans="2:7">
      <c r="B170" s="23" t="s">
        <v>168</v>
      </c>
      <c r="C170" s="32" t="s">
        <v>168</v>
      </c>
    </row>
    <row r="172" spans="2:7" ht="13">
      <c r="B172" s="20" t="s">
        <v>209</v>
      </c>
      <c r="C172" s="25" t="s">
        <v>168</v>
      </c>
    </row>
    <row r="174" spans="2:7" ht="13">
      <c r="B174" s="20" t="s">
        <v>210</v>
      </c>
      <c r="C174" s="21">
        <v>46173</v>
      </c>
      <c r="D174" s="22"/>
      <c r="E174" s="23"/>
      <c r="F174" s="24"/>
    </row>
    <row r="175" spans="2:7" ht="13">
      <c r="B175" s="20" t="s">
        <v>196</v>
      </c>
      <c r="C175" s="25" t="s">
        <v>197</v>
      </c>
      <c r="D175" s="20" t="s">
        <v>198</v>
      </c>
      <c r="E175" s="26" t="s">
        <v>199</v>
      </c>
      <c r="F175" s="27" t="s">
        <v>200</v>
      </c>
      <c r="G175" s="14"/>
    </row>
    <row r="176" spans="2:7">
      <c r="B176" s="28" t="s">
        <v>168</v>
      </c>
      <c r="C176" s="29" t="s">
        <v>168</v>
      </c>
      <c r="D176" s="28" t="s">
        <v>168</v>
      </c>
      <c r="E176" s="30" t="s">
        <v>168</v>
      </c>
      <c r="F176" s="31" t="s">
        <v>168</v>
      </c>
    </row>
    <row r="177" spans="2:4" ht="13">
      <c r="B177" s="2" t="s">
        <v>201</v>
      </c>
    </row>
    <row r="178" spans="2:4" ht="13">
      <c r="B178" s="2"/>
    </row>
    <row r="179" spans="2:4" ht="13">
      <c r="B179" s="2" t="s">
        <v>202</v>
      </c>
    </row>
    <row r="180" spans="2:4" ht="13">
      <c r="B180" s="20" t="s">
        <v>203</v>
      </c>
      <c r="C180" s="25" t="s">
        <v>204</v>
      </c>
      <c r="D180" s="2"/>
    </row>
    <row r="181" spans="2:4">
      <c r="B181" s="22" t="s">
        <v>168</v>
      </c>
      <c r="C181" s="32" t="s">
        <v>168</v>
      </c>
    </row>
    <row r="183" spans="2:4" ht="13">
      <c r="B183" s="20" t="s">
        <v>205</v>
      </c>
      <c r="C183" s="25" t="s">
        <v>204</v>
      </c>
    </row>
    <row r="184" spans="2:4">
      <c r="B184" s="22" t="s">
        <v>168</v>
      </c>
      <c r="C184" s="32" t="s">
        <v>168</v>
      </c>
    </row>
    <row r="186" spans="2:4" ht="13">
      <c r="B186" s="20" t="s">
        <v>206</v>
      </c>
      <c r="C186" s="25" t="s">
        <v>207</v>
      </c>
    </row>
    <row r="187" spans="2:4">
      <c r="B187" s="22" t="s">
        <v>168</v>
      </c>
      <c r="C187" s="32" t="s">
        <v>168</v>
      </c>
    </row>
    <row r="189" spans="2:4" ht="13">
      <c r="B189" s="26" t="s">
        <v>208</v>
      </c>
      <c r="C189" s="25" t="s">
        <v>207</v>
      </c>
    </row>
    <row r="190" spans="2:4">
      <c r="B190" s="23" t="s">
        <v>168</v>
      </c>
      <c r="C190" s="32" t="s">
        <v>168</v>
      </c>
    </row>
    <row r="192" spans="2:4" ht="13">
      <c r="B192" s="20" t="s">
        <v>209</v>
      </c>
      <c r="C192" s="25" t="s">
        <v>168</v>
      </c>
    </row>
    <row r="195" spans="2:80" ht="13">
      <c r="B195" s="2" t="s">
        <v>211</v>
      </c>
    </row>
    <row r="197" spans="2:80" ht="13">
      <c r="B197" s="20" t="s">
        <v>196</v>
      </c>
      <c r="C197" s="25" t="s">
        <v>212</v>
      </c>
      <c r="D197" s="20" t="s">
        <v>213</v>
      </c>
      <c r="E197" s="20" t="s">
        <v>214</v>
      </c>
      <c r="F197" s="14"/>
    </row>
    <row r="198" spans="2:80">
      <c r="B198" s="22" t="s">
        <v>168</v>
      </c>
      <c r="C198" s="32" t="s">
        <v>168</v>
      </c>
      <c r="D198" s="22" t="s">
        <v>168</v>
      </c>
      <c r="E198" s="22" t="s">
        <v>168</v>
      </c>
    </row>
    <row r="201" spans="2:80" ht="13">
      <c r="B201" s="2" t="s">
        <v>215</v>
      </c>
      <c r="C201" s="12" t="s">
        <v>168</v>
      </c>
      <c r="D201" s="2"/>
      <c r="E201" s="2"/>
      <c r="F201" s="14"/>
      <c r="G201" s="14"/>
      <c r="H201" s="14"/>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c r="AT201" s="2"/>
      <c r="AU201" s="2"/>
      <c r="AV201" s="2"/>
      <c r="AW201" s="2"/>
      <c r="AX201" s="2"/>
      <c r="AY201" s="2"/>
      <c r="AZ201" s="2"/>
      <c r="BA201" s="2"/>
      <c r="BB201" s="2"/>
      <c r="BC201" s="2"/>
      <c r="BD201" s="2"/>
      <c r="BE201" s="2"/>
      <c r="BF201" s="2"/>
      <c r="BG201" s="2"/>
      <c r="BH201" s="2"/>
      <c r="BI201" s="2"/>
      <c r="BJ201" s="2"/>
      <c r="BK201" s="2"/>
      <c r="BL201" s="2"/>
      <c r="BM201" s="2"/>
      <c r="BN201" s="2"/>
      <c r="BO201" s="2"/>
      <c r="BP201" s="2"/>
      <c r="BQ201" s="2"/>
      <c r="BR201" s="2"/>
      <c r="BS201" s="2"/>
      <c r="BT201" s="2"/>
      <c r="BU201" s="2"/>
      <c r="BV201" s="2"/>
      <c r="BW201" s="2"/>
      <c r="BX201" s="2"/>
      <c r="BY201" s="2"/>
      <c r="BZ201" s="2"/>
      <c r="CA201" s="2"/>
      <c r="CB201" s="2"/>
    </row>
    <row r="203" spans="2:80" ht="13">
      <c r="B203" s="2" t="s">
        <v>216</v>
      </c>
    </row>
    <row r="205" spans="2:80" ht="13">
      <c r="B205" s="20" t="s">
        <v>217</v>
      </c>
      <c r="C205" s="25" t="s">
        <v>204</v>
      </c>
      <c r="D205" s="2"/>
    </row>
    <row r="206" spans="2:80">
      <c r="B206" s="22" t="s">
        <v>168</v>
      </c>
      <c r="C206" s="32" t="s">
        <v>168</v>
      </c>
    </row>
    <row r="209" spans="2:80" ht="13">
      <c r="B209" s="20" t="s">
        <v>218</v>
      </c>
      <c r="C209" s="25" t="s">
        <v>219</v>
      </c>
      <c r="D209" s="2"/>
    </row>
    <row r="210" spans="2:80">
      <c r="B210" s="22" t="s">
        <v>168</v>
      </c>
      <c r="C210" s="32" t="s">
        <v>168</v>
      </c>
    </row>
    <row r="213" spans="2:80" ht="13">
      <c r="B213" s="2" t="s">
        <v>220</v>
      </c>
    </row>
    <row r="216" spans="2:80" ht="13">
      <c r="B216" s="2" t="s">
        <v>221</v>
      </c>
    </row>
    <row r="218" spans="2:80" ht="13">
      <c r="B218" s="20" t="s">
        <v>196</v>
      </c>
      <c r="C218" s="25" t="s">
        <v>222</v>
      </c>
      <c r="D218" s="20" t="s">
        <v>212</v>
      </c>
      <c r="E218" s="20" t="s">
        <v>213</v>
      </c>
      <c r="F218" s="27" t="s">
        <v>214</v>
      </c>
      <c r="G218" s="14"/>
    </row>
    <row r="219" spans="2:80">
      <c r="B219" s="22" t="s">
        <v>168</v>
      </c>
      <c r="C219" s="32" t="s">
        <v>168</v>
      </c>
      <c r="D219" s="22" t="s">
        <v>168</v>
      </c>
      <c r="E219" s="22" t="s">
        <v>168</v>
      </c>
      <c r="F219" s="33" t="s">
        <v>168</v>
      </c>
    </row>
    <row r="222" spans="2:80" ht="13">
      <c r="B222" s="2" t="s">
        <v>215</v>
      </c>
      <c r="C222" s="12" t="s">
        <v>168</v>
      </c>
      <c r="D222" s="2"/>
      <c r="E222" s="2"/>
      <c r="F222" s="14"/>
      <c r="G222" s="14"/>
      <c r="H222" s="14"/>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c r="AT222" s="2"/>
      <c r="AU222" s="2"/>
      <c r="AV222" s="2"/>
      <c r="AW222" s="2"/>
      <c r="AX222" s="2"/>
      <c r="AY222" s="2"/>
      <c r="AZ222" s="2"/>
      <c r="BA222" s="2"/>
      <c r="BB222" s="2"/>
      <c r="BC222" s="2"/>
      <c r="BD222" s="2"/>
      <c r="BE222" s="2"/>
      <c r="BF222" s="2"/>
      <c r="BG222" s="2"/>
      <c r="BH222" s="2"/>
      <c r="BI222" s="2"/>
      <c r="BJ222" s="2"/>
      <c r="BK222" s="2"/>
      <c r="BL222" s="2"/>
      <c r="BM222" s="2"/>
      <c r="BN222" s="2"/>
      <c r="BO222" s="2"/>
      <c r="BP222" s="2"/>
      <c r="BQ222" s="2"/>
      <c r="BR222" s="2"/>
      <c r="BS222" s="2"/>
      <c r="BT222" s="2"/>
      <c r="BU222" s="2"/>
      <c r="BV222" s="2"/>
      <c r="BW222" s="2"/>
      <c r="BX222" s="2"/>
      <c r="BY222" s="2"/>
      <c r="BZ222" s="2"/>
      <c r="CA222" s="2"/>
      <c r="CB222" s="2"/>
    </row>
    <row r="224" spans="2:80" ht="13">
      <c r="B224" s="2" t="s">
        <v>216</v>
      </c>
    </row>
    <row r="226" spans="2:7" ht="13">
      <c r="B226" s="20" t="s">
        <v>217</v>
      </c>
      <c r="C226" s="25" t="s">
        <v>204</v>
      </c>
      <c r="D226" s="2"/>
    </row>
    <row r="227" spans="2:7">
      <c r="B227" s="22" t="s">
        <v>168</v>
      </c>
      <c r="C227" s="32" t="s">
        <v>168</v>
      </c>
    </row>
    <row r="230" spans="2:7" ht="13">
      <c r="B230" s="20" t="s">
        <v>218</v>
      </c>
      <c r="C230" s="25" t="s">
        <v>219</v>
      </c>
      <c r="D230" s="2"/>
    </row>
    <row r="231" spans="2:7">
      <c r="B231" s="22" t="s">
        <v>168</v>
      </c>
      <c r="C231" s="32" t="s">
        <v>168</v>
      </c>
    </row>
    <row r="234" spans="2:7" ht="13">
      <c r="B234" s="2" t="s">
        <v>220</v>
      </c>
    </row>
    <row r="237" spans="2:7" ht="13">
      <c r="B237" s="2" t="s">
        <v>223</v>
      </c>
    </row>
    <row r="238" spans="2:7" ht="13">
      <c r="B238" s="20" t="s">
        <v>196</v>
      </c>
      <c r="C238" s="25" t="s">
        <v>224</v>
      </c>
      <c r="D238" s="20" t="s">
        <v>225</v>
      </c>
      <c r="E238" s="20" t="s">
        <v>226</v>
      </c>
      <c r="F238" s="27" t="s">
        <v>227</v>
      </c>
      <c r="G238" s="14"/>
    </row>
    <row r="239" spans="2:7">
      <c r="B239" s="22" t="s">
        <v>168</v>
      </c>
      <c r="C239" s="32" t="s">
        <v>168</v>
      </c>
      <c r="D239" s="22" t="s">
        <v>168</v>
      </c>
      <c r="E239" s="22" t="s">
        <v>168</v>
      </c>
      <c r="F239" s="33" t="s">
        <v>168</v>
      </c>
    </row>
    <row r="240" spans="2:7">
      <c r="B240" s="1" t="s">
        <v>2576</v>
      </c>
    </row>
  </sheetData>
  <mergeCells count="3">
    <mergeCell ref="B1:E1"/>
    <mergeCell ref="C3:C8"/>
    <mergeCell ref="D3:D8"/>
  </mergeCells>
  <hyperlinks>
    <hyperlink ref="A1" location="Index!A1" display="Index" xr:uid="{7FF58DEE-C470-4B51-AF33-7CA8DB0CA59B}"/>
  </hyperlinks>
  <pageMargins left="0.7" right="0.7" top="0.75" bottom="0.75" header="0.3" footer="0.3"/>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9592B-2ADE-453E-A439-D062821ED52D}">
  <sheetPr codeName="Sheet87"/>
  <dimension ref="A1:CB170"/>
  <sheetViews>
    <sheetView workbookViewId="0"/>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37</v>
      </c>
      <c r="C1" s="276"/>
      <c r="D1" s="276"/>
      <c r="E1" s="276"/>
    </row>
    <row r="3" spans="1:9" ht="14.5">
      <c r="B3" s="5" t="s">
        <v>1626</v>
      </c>
      <c r="C3" s="277"/>
      <c r="D3" s="278"/>
      <c r="E3" s="6"/>
    </row>
    <row r="4" spans="1:9" ht="14.5">
      <c r="B4" s="7" t="s">
        <v>1627</v>
      </c>
      <c r="C4" s="277"/>
      <c r="D4" s="278"/>
      <c r="E4" s="6"/>
    </row>
    <row r="5" spans="1:9" ht="14.5">
      <c r="B5" s="7" t="s">
        <v>140</v>
      </c>
      <c r="C5" s="277"/>
      <c r="D5" s="278"/>
      <c r="E5" s="6"/>
    </row>
    <row r="6" spans="1:9" ht="14.5">
      <c r="B6" s="7" t="s">
        <v>141</v>
      </c>
      <c r="C6" s="277"/>
      <c r="D6" s="278"/>
      <c r="E6" s="6"/>
    </row>
    <row r="7" spans="1:9" ht="29">
      <c r="B7" s="7" t="s">
        <v>1628</v>
      </c>
      <c r="C7" s="277"/>
      <c r="D7" s="278"/>
      <c r="E7" s="6"/>
    </row>
    <row r="8" spans="1:9" ht="29">
      <c r="B8" s="7" t="s">
        <v>143</v>
      </c>
      <c r="C8" s="8" t="s">
        <v>144</v>
      </c>
      <c r="D8" s="8" t="s">
        <v>145</v>
      </c>
      <c r="E8" s="6"/>
    </row>
    <row r="10" spans="1:9">
      <c r="B10" s="1" t="s">
        <v>3001</v>
      </c>
    </row>
    <row r="12" spans="1:9" ht="13">
      <c r="B12" s="9" t="s">
        <v>146</v>
      </c>
      <c r="C12" s="10" t="s">
        <v>147</v>
      </c>
      <c r="D12" s="9" t="s">
        <v>148</v>
      </c>
      <c r="E12" s="9" t="s">
        <v>149</v>
      </c>
      <c r="F12" s="13" t="s">
        <v>156</v>
      </c>
      <c r="G12" s="13" t="s">
        <v>157</v>
      </c>
      <c r="H12" s="13" t="s">
        <v>158</v>
      </c>
      <c r="I12" s="2" t="s">
        <v>159</v>
      </c>
    </row>
    <row r="13" spans="1:9" ht="13">
      <c r="B13" s="2" t="s">
        <v>160</v>
      </c>
    </row>
    <row r="14" spans="1:9" ht="13">
      <c r="B14" s="2" t="s">
        <v>150</v>
      </c>
    </row>
    <row r="15" spans="1:9">
      <c r="B15" s="1" t="s">
        <v>2830</v>
      </c>
      <c r="C15" s="11" t="s">
        <v>151</v>
      </c>
      <c r="D15" s="1" t="s">
        <v>430</v>
      </c>
      <c r="E15" s="1" t="s">
        <v>431</v>
      </c>
      <c r="F15" s="4">
        <v>2400000</v>
      </c>
      <c r="G15" s="4">
        <v>30153.599999999999</v>
      </c>
      <c r="H15" s="4">
        <v>9.93</v>
      </c>
    </row>
    <row r="16" spans="1:9">
      <c r="B16" s="1" t="s">
        <v>3026</v>
      </c>
      <c r="C16" s="11" t="s">
        <v>151</v>
      </c>
      <c r="D16" s="1" t="s">
        <v>430</v>
      </c>
      <c r="E16" s="1" t="s">
        <v>453</v>
      </c>
      <c r="F16" s="4">
        <v>3930000</v>
      </c>
      <c r="G16" s="4">
        <v>29260.82</v>
      </c>
      <c r="H16" s="4">
        <v>9.64</v>
      </c>
    </row>
    <row r="17" spans="2:8">
      <c r="B17" s="1" t="s">
        <v>3224</v>
      </c>
      <c r="C17" s="11" t="s">
        <v>151</v>
      </c>
      <c r="D17" s="1" t="s">
        <v>430</v>
      </c>
      <c r="E17" s="1" t="s">
        <v>903</v>
      </c>
      <c r="F17" s="4">
        <v>2170000</v>
      </c>
      <c r="G17" s="4">
        <v>27919.22</v>
      </c>
      <c r="H17" s="4">
        <v>9.1999999999999993</v>
      </c>
    </row>
    <row r="18" spans="2:8">
      <c r="B18" s="1" t="s">
        <v>874</v>
      </c>
      <c r="C18" s="11" t="s">
        <v>151</v>
      </c>
      <c r="D18" s="1" t="s">
        <v>430</v>
      </c>
      <c r="E18" s="1" t="s">
        <v>875</v>
      </c>
      <c r="F18" s="4">
        <v>2832000</v>
      </c>
      <c r="G18" s="4">
        <v>27311.81</v>
      </c>
      <c r="H18" s="4">
        <v>9</v>
      </c>
    </row>
    <row r="19" spans="2:8">
      <c r="B19" s="1" t="s">
        <v>3032</v>
      </c>
      <c r="C19" s="11" t="s">
        <v>151</v>
      </c>
      <c r="D19" s="1" t="s">
        <v>440</v>
      </c>
      <c r="E19" s="1" t="s">
        <v>472</v>
      </c>
      <c r="F19" s="4">
        <v>519000</v>
      </c>
      <c r="G19" s="4">
        <v>13879.62</v>
      </c>
      <c r="H19" s="4">
        <v>4.57</v>
      </c>
    </row>
    <row r="20" spans="2:8">
      <c r="B20" s="1" t="s">
        <v>2796</v>
      </c>
      <c r="C20" s="11" t="s">
        <v>151</v>
      </c>
      <c r="D20" s="1" t="s">
        <v>432</v>
      </c>
      <c r="E20" s="1" t="s">
        <v>433</v>
      </c>
      <c r="F20" s="4">
        <v>1464000</v>
      </c>
      <c r="G20" s="4">
        <v>13866.28</v>
      </c>
      <c r="H20" s="4">
        <v>4.57</v>
      </c>
    </row>
    <row r="21" spans="2:8">
      <c r="B21" s="1" t="s">
        <v>2813</v>
      </c>
      <c r="C21" s="11" t="s">
        <v>151</v>
      </c>
      <c r="D21" s="1" t="s">
        <v>430</v>
      </c>
      <c r="E21" s="1" t="s">
        <v>434</v>
      </c>
      <c r="F21" s="4">
        <v>3300000</v>
      </c>
      <c r="G21" s="4">
        <v>12678.6</v>
      </c>
      <c r="H21" s="4">
        <v>4.18</v>
      </c>
    </row>
    <row r="22" spans="2:8">
      <c r="B22" s="1" t="s">
        <v>3348</v>
      </c>
      <c r="C22" s="11" t="s">
        <v>151</v>
      </c>
      <c r="D22" s="1" t="s">
        <v>863</v>
      </c>
      <c r="E22" s="1" t="s">
        <v>1150</v>
      </c>
      <c r="F22" s="4">
        <v>672000</v>
      </c>
      <c r="G22" s="4">
        <v>12298.27</v>
      </c>
      <c r="H22" s="4">
        <v>4.05</v>
      </c>
    </row>
    <row r="23" spans="2:8">
      <c r="B23" s="1" t="s">
        <v>3367</v>
      </c>
      <c r="C23" s="11" t="s">
        <v>151</v>
      </c>
      <c r="D23" s="1" t="s">
        <v>432</v>
      </c>
      <c r="E23" s="1" t="s">
        <v>1224</v>
      </c>
      <c r="F23" s="4">
        <v>1149000</v>
      </c>
      <c r="G23" s="4">
        <v>11840.45</v>
      </c>
      <c r="H23" s="4">
        <v>3.9</v>
      </c>
    </row>
    <row r="24" spans="2:8">
      <c r="B24" s="1" t="s">
        <v>3042</v>
      </c>
      <c r="C24" s="11" t="s">
        <v>151</v>
      </c>
      <c r="D24" s="1" t="s">
        <v>491</v>
      </c>
      <c r="E24" s="1" t="s">
        <v>492</v>
      </c>
      <c r="F24" s="4">
        <v>618000</v>
      </c>
      <c r="G24" s="4">
        <v>10521.45</v>
      </c>
      <c r="H24" s="4">
        <v>3.47</v>
      </c>
    </row>
    <row r="25" spans="2:8">
      <c r="B25" s="1" t="s">
        <v>2814</v>
      </c>
      <c r="C25" s="11" t="s">
        <v>151</v>
      </c>
      <c r="D25" s="1" t="s">
        <v>440</v>
      </c>
      <c r="E25" s="1" t="s">
        <v>620</v>
      </c>
      <c r="F25" s="4">
        <v>780000</v>
      </c>
      <c r="G25" s="4">
        <v>8615.1</v>
      </c>
      <c r="H25" s="4">
        <v>2.84</v>
      </c>
    </row>
    <row r="26" spans="2:8">
      <c r="B26" s="1" t="s">
        <v>3021</v>
      </c>
      <c r="C26" s="11" t="s">
        <v>151</v>
      </c>
      <c r="D26" s="1" t="s">
        <v>440</v>
      </c>
      <c r="E26" s="1" t="s">
        <v>441</v>
      </c>
      <c r="F26" s="4">
        <v>915000</v>
      </c>
      <c r="G26" s="4">
        <v>8047.43</v>
      </c>
      <c r="H26" s="4">
        <v>2.65</v>
      </c>
    </row>
    <row r="27" spans="2:8">
      <c r="B27" s="1" t="s">
        <v>1629</v>
      </c>
      <c r="C27" s="11" t="s">
        <v>151</v>
      </c>
      <c r="D27" s="1" t="s">
        <v>863</v>
      </c>
      <c r="E27" s="1" t="s">
        <v>1630</v>
      </c>
      <c r="F27" s="4">
        <v>5685000</v>
      </c>
      <c r="G27" s="4">
        <v>7847.57</v>
      </c>
      <c r="H27" s="4">
        <v>2.58</v>
      </c>
    </row>
    <row r="28" spans="2:8">
      <c r="B28" s="1" t="s">
        <v>3354</v>
      </c>
      <c r="C28" s="11" t="s">
        <v>151</v>
      </c>
      <c r="D28" s="1" t="s">
        <v>440</v>
      </c>
      <c r="E28" s="1" t="s">
        <v>1174</v>
      </c>
      <c r="F28" s="4">
        <v>708000</v>
      </c>
      <c r="G28" s="4">
        <v>7533.12</v>
      </c>
      <c r="H28" s="4">
        <v>2.48</v>
      </c>
    </row>
    <row r="29" spans="2:8">
      <c r="B29" s="1" t="s">
        <v>3220</v>
      </c>
      <c r="C29" s="11" t="s">
        <v>151</v>
      </c>
      <c r="D29" s="1" t="s">
        <v>491</v>
      </c>
      <c r="E29" s="1" t="s">
        <v>877</v>
      </c>
      <c r="F29" s="4">
        <v>672000</v>
      </c>
      <c r="G29" s="4">
        <v>7518.34</v>
      </c>
      <c r="H29" s="4">
        <v>2.48</v>
      </c>
    </row>
    <row r="30" spans="2:8">
      <c r="B30" s="1" t="s">
        <v>3270</v>
      </c>
      <c r="C30" s="11" t="s">
        <v>151</v>
      </c>
      <c r="D30" s="1" t="s">
        <v>863</v>
      </c>
      <c r="E30" s="1" t="s">
        <v>1001</v>
      </c>
      <c r="F30" s="4">
        <v>400000</v>
      </c>
      <c r="G30" s="4">
        <v>7168.8</v>
      </c>
      <c r="H30" s="4">
        <v>2.36</v>
      </c>
    </row>
    <row r="31" spans="2:8">
      <c r="B31" s="1" t="s">
        <v>1631</v>
      </c>
      <c r="C31" s="11" t="s">
        <v>151</v>
      </c>
      <c r="D31" s="1" t="s">
        <v>863</v>
      </c>
      <c r="E31" s="1" t="s">
        <v>1632</v>
      </c>
      <c r="F31" s="4">
        <v>1284000</v>
      </c>
      <c r="G31" s="4">
        <v>6778.88</v>
      </c>
      <c r="H31" s="4">
        <v>2.23</v>
      </c>
    </row>
    <row r="32" spans="2:8">
      <c r="B32" s="1" t="s">
        <v>3225</v>
      </c>
      <c r="C32" s="11" t="s">
        <v>151</v>
      </c>
      <c r="D32" s="1" t="s">
        <v>430</v>
      </c>
      <c r="E32" s="1" t="s">
        <v>904</v>
      </c>
      <c r="F32" s="4">
        <v>735000</v>
      </c>
      <c r="G32" s="4">
        <v>6720.47</v>
      </c>
      <c r="H32" s="4">
        <v>2.21</v>
      </c>
    </row>
    <row r="33" spans="2:8">
      <c r="B33" s="1" t="s">
        <v>3342</v>
      </c>
      <c r="C33" s="11" t="s">
        <v>151</v>
      </c>
      <c r="D33" s="1" t="s">
        <v>491</v>
      </c>
      <c r="E33" s="1" t="s">
        <v>1129</v>
      </c>
      <c r="F33" s="4">
        <v>4252200</v>
      </c>
      <c r="G33" s="4">
        <v>6144.85</v>
      </c>
      <c r="H33" s="4">
        <v>2.02</v>
      </c>
    </row>
    <row r="34" spans="2:8">
      <c r="B34" s="1" t="s">
        <v>2826</v>
      </c>
      <c r="C34" s="11" t="s">
        <v>151</v>
      </c>
      <c r="D34" s="1" t="s">
        <v>440</v>
      </c>
      <c r="E34" s="1" t="s">
        <v>616</v>
      </c>
      <c r="F34" s="4">
        <v>204000</v>
      </c>
      <c r="G34" s="4">
        <v>6027.18</v>
      </c>
      <c r="H34" s="4">
        <v>1.99</v>
      </c>
    </row>
    <row r="35" spans="2:8">
      <c r="B35" s="1" t="s">
        <v>3217</v>
      </c>
      <c r="C35" s="11" t="s">
        <v>151</v>
      </c>
      <c r="D35" s="1" t="s">
        <v>863</v>
      </c>
      <c r="E35" s="1" t="s">
        <v>864</v>
      </c>
      <c r="F35" s="4">
        <v>357000</v>
      </c>
      <c r="G35" s="4">
        <v>5976.18</v>
      </c>
      <c r="H35" s="4">
        <v>1.97</v>
      </c>
    </row>
    <row r="36" spans="2:8">
      <c r="B36" s="1" t="s">
        <v>3434</v>
      </c>
      <c r="C36" s="11" t="s">
        <v>151</v>
      </c>
      <c r="D36" s="1" t="s">
        <v>430</v>
      </c>
      <c r="E36" s="1" t="s">
        <v>1501</v>
      </c>
      <c r="F36" s="4">
        <v>2100000</v>
      </c>
      <c r="G36" s="4">
        <v>5364.45</v>
      </c>
      <c r="H36" s="4">
        <v>1.77</v>
      </c>
    </row>
    <row r="37" spans="2:8">
      <c r="B37" s="1" t="s">
        <v>3057</v>
      </c>
      <c r="C37" s="11" t="s">
        <v>151</v>
      </c>
      <c r="D37" s="1" t="s">
        <v>430</v>
      </c>
      <c r="E37" s="1" t="s">
        <v>540</v>
      </c>
      <c r="F37" s="4">
        <v>2880022</v>
      </c>
      <c r="G37" s="4">
        <v>5049.54</v>
      </c>
      <c r="H37" s="4">
        <v>1.66</v>
      </c>
    </row>
    <row r="38" spans="2:8">
      <c r="B38" s="1" t="s">
        <v>1258</v>
      </c>
      <c r="C38" s="11" t="s">
        <v>151</v>
      </c>
      <c r="D38" s="1" t="s">
        <v>432</v>
      </c>
      <c r="E38" s="1" t="s">
        <v>1259</v>
      </c>
      <c r="F38" s="4">
        <v>1095000</v>
      </c>
      <c r="G38" s="4">
        <v>4874.3900000000003</v>
      </c>
      <c r="H38" s="4">
        <v>1.61</v>
      </c>
    </row>
    <row r="39" spans="2:8">
      <c r="B39" s="1" t="s">
        <v>3464</v>
      </c>
      <c r="C39" s="11" t="s">
        <v>151</v>
      </c>
      <c r="D39" s="1" t="s">
        <v>432</v>
      </c>
      <c r="E39" s="1" t="s">
        <v>1633</v>
      </c>
      <c r="F39" s="4">
        <v>1680000</v>
      </c>
      <c r="G39" s="4">
        <v>4577.33</v>
      </c>
      <c r="H39" s="4">
        <v>1.51</v>
      </c>
    </row>
    <row r="40" spans="2:8">
      <c r="B40" s="1" t="s">
        <v>2824</v>
      </c>
      <c r="C40" s="11" t="s">
        <v>151</v>
      </c>
      <c r="D40" s="1" t="s">
        <v>440</v>
      </c>
      <c r="E40" s="1" t="s">
        <v>618</v>
      </c>
      <c r="F40" s="4">
        <v>397771</v>
      </c>
      <c r="G40" s="4">
        <v>4376.28</v>
      </c>
      <c r="H40" s="4">
        <v>1.44</v>
      </c>
    </row>
    <row r="41" spans="2:8">
      <c r="B41" s="1" t="s">
        <v>3465</v>
      </c>
      <c r="C41" s="11" t="s">
        <v>151</v>
      </c>
      <c r="D41" s="1" t="s">
        <v>432</v>
      </c>
      <c r="E41" s="1" t="s">
        <v>1634</v>
      </c>
      <c r="F41" s="4">
        <v>3300000</v>
      </c>
      <c r="G41" s="4">
        <v>4065.93</v>
      </c>
      <c r="H41" s="4">
        <v>1.34</v>
      </c>
    </row>
    <row r="42" spans="2:8">
      <c r="B42" s="1" t="s">
        <v>1021</v>
      </c>
      <c r="C42" s="11" t="s">
        <v>151</v>
      </c>
      <c r="D42" s="1" t="s">
        <v>863</v>
      </c>
      <c r="E42" s="1" t="s">
        <v>1022</v>
      </c>
      <c r="F42" s="4">
        <v>660000</v>
      </c>
      <c r="G42" s="4">
        <v>2714.91</v>
      </c>
      <c r="H42" s="4">
        <v>0.89</v>
      </c>
    </row>
    <row r="43" spans="2:8">
      <c r="B43" s="1" t="s">
        <v>943</v>
      </c>
      <c r="C43" s="11" t="s">
        <v>151</v>
      </c>
      <c r="D43" s="1" t="s">
        <v>432</v>
      </c>
      <c r="E43" s="1" t="s">
        <v>944</v>
      </c>
      <c r="F43" s="4">
        <v>870000</v>
      </c>
      <c r="G43" s="4">
        <v>2661.33</v>
      </c>
      <c r="H43" s="4">
        <v>0.88</v>
      </c>
    </row>
    <row r="44" spans="2:8" ht="13">
      <c r="B44" s="2" t="s">
        <v>161</v>
      </c>
      <c r="C44" s="12"/>
      <c r="D44" s="2"/>
      <c r="E44" s="2"/>
      <c r="F44" s="14"/>
      <c r="G44" s="14">
        <f>SUM(G12:G43)</f>
        <v>301792.20000000007</v>
      </c>
      <c r="H44" s="14">
        <f>SUM(H12:H43)</f>
        <v>99.419999999999987</v>
      </c>
    </row>
    <row r="45" spans="2:8" ht="13">
      <c r="B45" s="2" t="s">
        <v>244</v>
      </c>
      <c r="C45" s="12"/>
      <c r="D45" s="2"/>
      <c r="E45" s="2"/>
      <c r="F45" s="14"/>
      <c r="G45" s="14">
        <v>224.06</v>
      </c>
      <c r="H45" s="14">
        <v>7.0000000000000007E-2</v>
      </c>
    </row>
    <row r="46" spans="2:8" ht="13">
      <c r="B46" s="2" t="s">
        <v>154</v>
      </c>
      <c r="C46" s="12"/>
      <c r="D46" s="2"/>
      <c r="E46" s="2"/>
      <c r="F46" s="14"/>
      <c r="G46" s="14">
        <v>302016.26</v>
      </c>
      <c r="H46" s="14">
        <v>99.49</v>
      </c>
    </row>
    <row r="47" spans="2:8" ht="13">
      <c r="B47" s="2" t="s">
        <v>155</v>
      </c>
      <c r="C47" s="12"/>
      <c r="D47" s="2"/>
      <c r="E47" s="2"/>
      <c r="F47" s="14"/>
      <c r="G47" s="14">
        <v>1585.7871934900154</v>
      </c>
      <c r="H47" s="14">
        <v>0.51000000000000512</v>
      </c>
    </row>
    <row r="48" spans="2:8" ht="13">
      <c r="B48" s="2" t="s">
        <v>162</v>
      </c>
      <c r="C48" s="12"/>
      <c r="D48" s="2"/>
      <c r="E48" s="2"/>
      <c r="F48" s="14"/>
      <c r="G48" s="14">
        <v>303602.04719349003</v>
      </c>
      <c r="H48" s="14">
        <v>100</v>
      </c>
    </row>
    <row r="49" spans="2:3">
      <c r="B49" s="1" t="s">
        <v>163</v>
      </c>
    </row>
    <row r="50" spans="2:3" ht="13">
      <c r="B50" s="2" t="s">
        <v>164</v>
      </c>
    </row>
    <row r="51" spans="2:3" ht="13">
      <c r="B51" s="2" t="s">
        <v>165</v>
      </c>
      <c r="C51" s="11" t="s">
        <v>166</v>
      </c>
    </row>
    <row r="52" spans="2:3" ht="13">
      <c r="B52" s="2" t="s">
        <v>169</v>
      </c>
      <c r="C52" s="11" t="s">
        <v>168</v>
      </c>
    </row>
    <row r="53" spans="2:3" ht="13">
      <c r="B53" s="2" t="s">
        <v>170</v>
      </c>
      <c r="C53" s="11" t="s">
        <v>168</v>
      </c>
    </row>
    <row r="54" spans="2:3" ht="13">
      <c r="B54" s="2" t="s">
        <v>171</v>
      </c>
      <c r="C54" s="11" t="s">
        <v>172</v>
      </c>
    </row>
    <row r="55" spans="2:3" ht="13">
      <c r="B55" s="2" t="s">
        <v>1635</v>
      </c>
      <c r="C55" s="12"/>
    </row>
    <row r="56" spans="2:3" ht="13">
      <c r="B56" s="2" t="s">
        <v>1636</v>
      </c>
      <c r="C56" s="12"/>
    </row>
    <row r="57" spans="2:3" ht="13">
      <c r="B57" s="2" t="s">
        <v>1637</v>
      </c>
      <c r="C57" s="12"/>
    </row>
    <row r="58" spans="2:3" ht="13">
      <c r="B58" s="2" t="s">
        <v>1638</v>
      </c>
      <c r="C58" s="12"/>
    </row>
    <row r="59" spans="2:3" ht="13">
      <c r="B59" s="2" t="s">
        <v>1639</v>
      </c>
      <c r="C59" s="12"/>
    </row>
    <row r="60" spans="2:3" ht="13">
      <c r="B60" s="2" t="s">
        <v>1640</v>
      </c>
      <c r="C60" s="12"/>
    </row>
    <row r="61" spans="2:3" ht="13">
      <c r="B61" s="2" t="s">
        <v>1641</v>
      </c>
      <c r="C61" s="12"/>
    </row>
    <row r="62" spans="2:3" ht="13">
      <c r="B62" s="2" t="s">
        <v>1642</v>
      </c>
      <c r="C62" s="12"/>
    </row>
    <row r="63" spans="2:3" ht="13">
      <c r="B63" s="2" t="s">
        <v>3923</v>
      </c>
      <c r="C63" s="12"/>
    </row>
    <row r="64" spans="2:3">
      <c r="B64" s="1" t="s">
        <v>182</v>
      </c>
    </row>
    <row r="65" spans="2:4">
      <c r="B65" s="1" t="s">
        <v>411</v>
      </c>
    </row>
    <row r="68" spans="2:4" ht="14.5">
      <c r="B68" s="39" t="s">
        <v>412</v>
      </c>
      <c r="C68" s="41"/>
    </row>
    <row r="69" spans="2:4" ht="14.5">
      <c r="B69" s="39" t="s">
        <v>3982</v>
      </c>
      <c r="C69" s="42" t="s">
        <v>413</v>
      </c>
    </row>
    <row r="70" spans="2:4" ht="14.5">
      <c r="B70" s="16" t="s">
        <v>414</v>
      </c>
      <c r="C70" s="17" t="s">
        <v>415</v>
      </c>
    </row>
    <row r="71" spans="2:4" ht="14.5">
      <c r="B71" s="16" t="s">
        <v>3983</v>
      </c>
      <c r="C71" s="17" t="s">
        <v>415</v>
      </c>
    </row>
    <row r="72" spans="2:4" ht="14.5">
      <c r="B72" s="16" t="s">
        <v>416</v>
      </c>
      <c r="C72" s="17" t="s">
        <v>415</v>
      </c>
    </row>
    <row r="73" spans="2:4" ht="14.5">
      <c r="B73" s="16" t="s">
        <v>417</v>
      </c>
      <c r="C73" s="17" t="s">
        <v>415</v>
      </c>
    </row>
    <row r="74" spans="2:4" ht="14.5">
      <c r="B74" s="16" t="s">
        <v>418</v>
      </c>
      <c r="C74" s="17" t="s">
        <v>415</v>
      </c>
    </row>
    <row r="75" spans="2:4" ht="14.5">
      <c r="B75" s="16" t="s">
        <v>419</v>
      </c>
      <c r="C75" s="17" t="s">
        <v>415</v>
      </c>
    </row>
    <row r="76" spans="2:4" ht="14.5">
      <c r="B76" s="39" t="s">
        <v>420</v>
      </c>
      <c r="C76" s="41" t="s">
        <v>415</v>
      </c>
    </row>
    <row r="78" spans="2:4" ht="14.5">
      <c r="B78" s="16" t="s">
        <v>191</v>
      </c>
      <c r="C78" s="17"/>
      <c r="D78" s="16"/>
    </row>
    <row r="79" spans="2:4" ht="29">
      <c r="B79" s="19" t="s">
        <v>192</v>
      </c>
      <c r="C79" s="18" t="s">
        <v>193</v>
      </c>
      <c r="D79" s="19" t="s">
        <v>194</v>
      </c>
    </row>
    <row r="80" spans="2:4" ht="14.5">
      <c r="B80" s="16" t="s">
        <v>168</v>
      </c>
      <c r="C80" s="17" t="s">
        <v>168</v>
      </c>
      <c r="D80" s="16" t="s">
        <v>168</v>
      </c>
    </row>
    <row r="82" spans="2:7" ht="13">
      <c r="B82" s="20" t="s">
        <v>195</v>
      </c>
      <c r="C82" s="21">
        <v>46173</v>
      </c>
      <c r="D82" s="22"/>
      <c r="E82" s="23"/>
      <c r="F82" s="24"/>
    </row>
    <row r="83" spans="2:7" ht="13">
      <c r="B83" s="20" t="s">
        <v>196</v>
      </c>
      <c r="C83" s="25" t="s">
        <v>197</v>
      </c>
      <c r="D83" s="20" t="s">
        <v>198</v>
      </c>
      <c r="E83" s="26" t="s">
        <v>199</v>
      </c>
      <c r="F83" s="27" t="s">
        <v>200</v>
      </c>
      <c r="G83" s="14"/>
    </row>
    <row r="84" spans="2:7">
      <c r="B84" s="28" t="s">
        <v>168</v>
      </c>
      <c r="C84" s="29" t="s">
        <v>168</v>
      </c>
      <c r="D84" s="28" t="s">
        <v>168</v>
      </c>
      <c r="E84" s="30" t="s">
        <v>168</v>
      </c>
      <c r="F84" s="31" t="s">
        <v>168</v>
      </c>
    </row>
    <row r="87" spans="2:7" ht="13">
      <c r="B87" s="2" t="s">
        <v>201</v>
      </c>
    </row>
    <row r="88" spans="2:7" ht="13">
      <c r="B88" s="2"/>
    </row>
    <row r="89" spans="2:7" ht="13">
      <c r="B89" s="2" t="s">
        <v>202</v>
      </c>
    </row>
    <row r="90" spans="2:7" ht="13">
      <c r="B90" s="20" t="s">
        <v>203</v>
      </c>
      <c r="C90" s="25" t="s">
        <v>204</v>
      </c>
      <c r="D90" s="2"/>
    </row>
    <row r="91" spans="2:7">
      <c r="B91" s="22" t="s">
        <v>168</v>
      </c>
      <c r="C91" s="32" t="s">
        <v>168</v>
      </c>
    </row>
    <row r="93" spans="2:7" ht="13">
      <c r="B93" s="20" t="s">
        <v>205</v>
      </c>
      <c r="C93" s="25" t="s">
        <v>204</v>
      </c>
    </row>
    <row r="94" spans="2:7">
      <c r="B94" s="22" t="s">
        <v>168</v>
      </c>
      <c r="C94" s="32" t="s">
        <v>168</v>
      </c>
    </row>
    <row r="96" spans="2:7" ht="13">
      <c r="B96" s="20" t="s">
        <v>206</v>
      </c>
      <c r="C96" s="25" t="s">
        <v>207</v>
      </c>
    </row>
    <row r="97" spans="2:7">
      <c r="B97" s="22" t="s">
        <v>168</v>
      </c>
      <c r="C97" s="32" t="s">
        <v>168</v>
      </c>
    </row>
    <row r="99" spans="2:7" ht="13">
      <c r="B99" s="26" t="s">
        <v>208</v>
      </c>
      <c r="C99" s="25" t="s">
        <v>207</v>
      </c>
    </row>
    <row r="100" spans="2:7">
      <c r="B100" s="23" t="s">
        <v>168</v>
      </c>
      <c r="C100" s="32" t="s">
        <v>168</v>
      </c>
    </row>
    <row r="102" spans="2:7" ht="13">
      <c r="B102" s="20" t="s">
        <v>209</v>
      </c>
      <c r="C102" s="25" t="s">
        <v>168</v>
      </c>
    </row>
    <row r="104" spans="2:7" ht="13">
      <c r="B104" s="20" t="s">
        <v>210</v>
      </c>
      <c r="C104" s="21">
        <v>46173</v>
      </c>
      <c r="D104" s="22"/>
      <c r="E104" s="23"/>
      <c r="F104" s="24"/>
    </row>
    <row r="105" spans="2:7" ht="13">
      <c r="B105" s="20" t="s">
        <v>196</v>
      </c>
      <c r="C105" s="25" t="s">
        <v>197</v>
      </c>
      <c r="D105" s="20" t="s">
        <v>198</v>
      </c>
      <c r="E105" s="26" t="s">
        <v>199</v>
      </c>
      <c r="F105" s="27" t="s">
        <v>200</v>
      </c>
      <c r="G105" s="14"/>
    </row>
    <row r="106" spans="2:7">
      <c r="B106" s="28" t="s">
        <v>168</v>
      </c>
      <c r="C106" s="29" t="s">
        <v>168</v>
      </c>
      <c r="D106" s="28" t="s">
        <v>168</v>
      </c>
      <c r="E106" s="30" t="s">
        <v>168</v>
      </c>
      <c r="F106" s="31" t="s">
        <v>168</v>
      </c>
    </row>
    <row r="107" spans="2:7" ht="13">
      <c r="B107" s="2" t="s">
        <v>201</v>
      </c>
    </row>
    <row r="108" spans="2:7" ht="13">
      <c r="B108" s="2"/>
    </row>
    <row r="109" spans="2:7" ht="13">
      <c r="B109" s="2" t="s">
        <v>202</v>
      </c>
    </row>
    <row r="110" spans="2:7" ht="13">
      <c r="B110" s="20" t="s">
        <v>203</v>
      </c>
      <c r="C110" s="25" t="s">
        <v>204</v>
      </c>
      <c r="D110" s="2"/>
    </row>
    <row r="111" spans="2:7">
      <c r="B111" s="22" t="s">
        <v>168</v>
      </c>
      <c r="C111" s="32" t="s">
        <v>168</v>
      </c>
    </row>
    <row r="113" spans="2:6" ht="13">
      <c r="B113" s="20" t="s">
        <v>205</v>
      </c>
      <c r="C113" s="25" t="s">
        <v>204</v>
      </c>
    </row>
    <row r="114" spans="2:6">
      <c r="B114" s="22" t="s">
        <v>168</v>
      </c>
      <c r="C114" s="32" t="s">
        <v>168</v>
      </c>
    </row>
    <row r="116" spans="2:6" ht="13">
      <c r="B116" s="20" t="s">
        <v>206</v>
      </c>
      <c r="C116" s="25" t="s">
        <v>207</v>
      </c>
    </row>
    <row r="117" spans="2:6">
      <c r="B117" s="22" t="s">
        <v>168</v>
      </c>
      <c r="C117" s="32" t="s">
        <v>168</v>
      </c>
    </row>
    <row r="119" spans="2:6" ht="13">
      <c r="B119" s="26" t="s">
        <v>208</v>
      </c>
      <c r="C119" s="25" t="s">
        <v>207</v>
      </c>
    </row>
    <row r="120" spans="2:6">
      <c r="B120" s="23" t="s">
        <v>168</v>
      </c>
      <c r="C120" s="32" t="s">
        <v>168</v>
      </c>
    </row>
    <row r="122" spans="2:6" ht="13">
      <c r="B122" s="20" t="s">
        <v>209</v>
      </c>
      <c r="C122" s="25" t="s">
        <v>168</v>
      </c>
    </row>
    <row r="125" spans="2:6" ht="13">
      <c r="B125" s="2" t="s">
        <v>211</v>
      </c>
    </row>
    <row r="127" spans="2:6" ht="13">
      <c r="B127" s="20" t="s">
        <v>196</v>
      </c>
      <c r="C127" s="25" t="s">
        <v>212</v>
      </c>
      <c r="D127" s="20" t="s">
        <v>213</v>
      </c>
      <c r="E127" s="20" t="s">
        <v>214</v>
      </c>
      <c r="F127" s="14"/>
    </row>
    <row r="128" spans="2:6">
      <c r="B128" s="22" t="s">
        <v>168</v>
      </c>
      <c r="C128" s="32" t="s">
        <v>168</v>
      </c>
      <c r="D128" s="22" t="s">
        <v>168</v>
      </c>
      <c r="E128" s="22" t="s">
        <v>168</v>
      </c>
    </row>
    <row r="131" spans="2:80" ht="13">
      <c r="B131" s="2" t="s">
        <v>215</v>
      </c>
      <c r="C131" s="12" t="s">
        <v>168</v>
      </c>
      <c r="D131" s="2"/>
      <c r="E131" s="2"/>
      <c r="F131" s="14"/>
      <c r="G131" s="14"/>
      <c r="H131" s="14"/>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row>
    <row r="133" spans="2:80" ht="13">
      <c r="B133" s="2" t="s">
        <v>216</v>
      </c>
    </row>
    <row r="135" spans="2:80" ht="13">
      <c r="B135" s="20" t="s">
        <v>217</v>
      </c>
      <c r="C135" s="25" t="s">
        <v>204</v>
      </c>
      <c r="D135" s="2"/>
    </row>
    <row r="136" spans="2:80">
      <c r="B136" s="22" t="s">
        <v>168</v>
      </c>
      <c r="C136" s="32" t="s">
        <v>168</v>
      </c>
    </row>
    <row r="139" spans="2:80" ht="13">
      <c r="B139" s="20" t="s">
        <v>218</v>
      </c>
      <c r="C139" s="25" t="s">
        <v>219</v>
      </c>
      <c r="D139" s="2"/>
    </row>
    <row r="140" spans="2:80">
      <c r="B140" s="22" t="s">
        <v>168</v>
      </c>
      <c r="C140" s="32" t="s">
        <v>168</v>
      </c>
    </row>
    <row r="143" spans="2:80" ht="13">
      <c r="B143" s="2" t="s">
        <v>220</v>
      </c>
    </row>
    <row r="146" spans="2:80" ht="13">
      <c r="B146" s="2" t="s">
        <v>221</v>
      </c>
    </row>
    <row r="148" spans="2:80" ht="13">
      <c r="B148" s="20" t="s">
        <v>196</v>
      </c>
      <c r="C148" s="25" t="s">
        <v>222</v>
      </c>
      <c r="D148" s="20" t="s">
        <v>212</v>
      </c>
      <c r="E148" s="20" t="s">
        <v>213</v>
      </c>
      <c r="F148" s="27" t="s">
        <v>214</v>
      </c>
      <c r="G148" s="14"/>
    </row>
    <row r="149" spans="2:80">
      <c r="B149" s="22" t="s">
        <v>168</v>
      </c>
      <c r="C149" s="32" t="s">
        <v>168</v>
      </c>
      <c r="D149" s="22" t="s">
        <v>168</v>
      </c>
      <c r="E149" s="22" t="s">
        <v>168</v>
      </c>
      <c r="F149" s="33" t="s">
        <v>168</v>
      </c>
    </row>
    <row r="152" spans="2:80" ht="13">
      <c r="B152" s="2" t="s">
        <v>215</v>
      </c>
      <c r="C152" s="12" t="s">
        <v>168</v>
      </c>
      <c r="D152" s="2"/>
      <c r="E152" s="2"/>
      <c r="F152" s="14"/>
      <c r="G152" s="14"/>
      <c r="H152" s="14"/>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c r="BC152" s="2"/>
      <c r="BD152" s="2"/>
      <c r="BE152" s="2"/>
      <c r="BF152" s="2"/>
      <c r="BG152" s="2"/>
      <c r="BH152" s="2"/>
      <c r="BI152" s="2"/>
      <c r="BJ152" s="2"/>
      <c r="BK152" s="2"/>
      <c r="BL152" s="2"/>
      <c r="BM152" s="2"/>
      <c r="BN152" s="2"/>
      <c r="BO152" s="2"/>
      <c r="BP152" s="2"/>
      <c r="BQ152" s="2"/>
      <c r="BR152" s="2"/>
      <c r="BS152" s="2"/>
      <c r="BT152" s="2"/>
      <c r="BU152" s="2"/>
      <c r="BV152" s="2"/>
      <c r="BW152" s="2"/>
      <c r="BX152" s="2"/>
      <c r="BY152" s="2"/>
      <c r="BZ152" s="2"/>
      <c r="CA152" s="2"/>
      <c r="CB152" s="2"/>
    </row>
    <row r="154" spans="2:80" ht="13">
      <c r="B154" s="2" t="s">
        <v>216</v>
      </c>
    </row>
    <row r="156" spans="2:80" ht="13">
      <c r="B156" s="20" t="s">
        <v>217</v>
      </c>
      <c r="C156" s="25" t="s">
        <v>204</v>
      </c>
      <c r="D156" s="2"/>
    </row>
    <row r="157" spans="2:80">
      <c r="B157" s="22" t="s">
        <v>168</v>
      </c>
      <c r="C157" s="32" t="s">
        <v>168</v>
      </c>
    </row>
    <row r="160" spans="2:80" ht="13">
      <c r="B160" s="20" t="s">
        <v>218</v>
      </c>
      <c r="C160" s="25" t="s">
        <v>219</v>
      </c>
      <c r="D160" s="2"/>
    </row>
    <row r="161" spans="2:7">
      <c r="B161" s="22" t="s">
        <v>168</v>
      </c>
      <c r="C161" s="32" t="s">
        <v>168</v>
      </c>
    </row>
    <row r="164" spans="2:7" ht="13">
      <c r="B164" s="2" t="s">
        <v>220</v>
      </c>
    </row>
    <row r="167" spans="2:7" ht="13">
      <c r="B167" s="2" t="s">
        <v>223</v>
      </c>
    </row>
    <row r="168" spans="2:7" ht="13">
      <c r="B168" s="20" t="s">
        <v>196</v>
      </c>
      <c r="C168" s="25" t="s">
        <v>224</v>
      </c>
      <c r="D168" s="20" t="s">
        <v>225</v>
      </c>
      <c r="E168" s="20" t="s">
        <v>226</v>
      </c>
      <c r="F168" s="27" t="s">
        <v>227</v>
      </c>
      <c r="G168" s="14"/>
    </row>
    <row r="169" spans="2:7">
      <c r="B169" s="22" t="s">
        <v>168</v>
      </c>
      <c r="C169" s="32" t="s">
        <v>168</v>
      </c>
      <c r="D169" s="22" t="s">
        <v>168</v>
      </c>
      <c r="E169" s="22" t="s">
        <v>168</v>
      </c>
      <c r="F169" s="33" t="s">
        <v>168</v>
      </c>
    </row>
    <row r="170" spans="2:7">
      <c r="B170" s="1" t="s">
        <v>2576</v>
      </c>
    </row>
  </sheetData>
  <mergeCells count="3">
    <mergeCell ref="B1:E1"/>
    <mergeCell ref="C3:C7"/>
    <mergeCell ref="D3:D7"/>
  </mergeCells>
  <hyperlinks>
    <hyperlink ref="A1" location="Index!A1" display="Index" xr:uid="{58F1EC7B-DE04-4BA7-A700-59796C956EEB}"/>
  </hyperlinks>
  <pageMargins left="0.7" right="0.7" top="0.75" bottom="0.75" header="0.3" footer="0.3"/>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E458A-2820-4176-8477-5C90E1094B50}">
  <sheetPr codeName="Sheet86"/>
  <dimension ref="A1:CB398"/>
  <sheetViews>
    <sheetView workbookViewId="0"/>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9" width="1.54296875" style="1" bestFit="1" customWidth="1"/>
    <col min="10"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265" width="1.54296875" style="1" bestFit="1" customWidth="1"/>
    <col min="266"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521" width="1.54296875" style="1" bestFit="1" customWidth="1"/>
    <col min="522"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777" width="1.54296875" style="1" bestFit="1" customWidth="1"/>
    <col min="778"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033" width="1.54296875" style="1" bestFit="1" customWidth="1"/>
    <col min="1034"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289" width="1.54296875" style="1" bestFit="1" customWidth="1"/>
    <col min="1290"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545" width="1.54296875" style="1" bestFit="1" customWidth="1"/>
    <col min="1546"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1801" width="1.54296875" style="1" bestFit="1" customWidth="1"/>
    <col min="1802"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057" width="1.54296875" style="1" bestFit="1" customWidth="1"/>
    <col min="2058"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313" width="1.54296875" style="1" bestFit="1" customWidth="1"/>
    <col min="2314"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569" width="1.54296875" style="1" bestFit="1" customWidth="1"/>
    <col min="2570"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2825" width="1.54296875" style="1" bestFit="1" customWidth="1"/>
    <col min="2826"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081" width="1.54296875" style="1" bestFit="1" customWidth="1"/>
    <col min="3082"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337" width="1.54296875" style="1" bestFit="1" customWidth="1"/>
    <col min="3338"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593" width="1.54296875" style="1" bestFit="1" customWidth="1"/>
    <col min="3594"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3849" width="1.54296875" style="1" bestFit="1" customWidth="1"/>
    <col min="3850"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105" width="1.54296875" style="1" bestFit="1" customWidth="1"/>
    <col min="4106"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361" width="1.54296875" style="1" bestFit="1" customWidth="1"/>
    <col min="4362"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617" width="1.54296875" style="1" bestFit="1" customWidth="1"/>
    <col min="4618"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4873" width="1.54296875" style="1" bestFit="1" customWidth="1"/>
    <col min="4874"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129" width="1.54296875" style="1" bestFit="1" customWidth="1"/>
    <col min="5130"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385" width="1.54296875" style="1" bestFit="1" customWidth="1"/>
    <col min="5386"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641" width="1.54296875" style="1" bestFit="1" customWidth="1"/>
    <col min="5642"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5897" width="1.54296875" style="1" bestFit="1" customWidth="1"/>
    <col min="5898"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153" width="1.54296875" style="1" bestFit="1" customWidth="1"/>
    <col min="6154"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409" width="1.54296875" style="1" bestFit="1" customWidth="1"/>
    <col min="6410"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665" width="1.54296875" style="1" bestFit="1" customWidth="1"/>
    <col min="6666"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6921" width="1.54296875" style="1" bestFit="1" customWidth="1"/>
    <col min="6922"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177" width="1.54296875" style="1" bestFit="1" customWidth="1"/>
    <col min="7178"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433" width="1.54296875" style="1" bestFit="1" customWidth="1"/>
    <col min="7434"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689" width="1.54296875" style="1" bestFit="1" customWidth="1"/>
    <col min="7690"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7945" width="1.54296875" style="1" bestFit="1" customWidth="1"/>
    <col min="7946"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201" width="1.54296875" style="1" bestFit="1" customWidth="1"/>
    <col min="8202"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457" width="1.54296875" style="1" bestFit="1" customWidth="1"/>
    <col min="8458"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713" width="1.54296875" style="1" bestFit="1" customWidth="1"/>
    <col min="8714"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8969" width="1.54296875" style="1" bestFit="1" customWidth="1"/>
    <col min="8970"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225" width="1.54296875" style="1" bestFit="1" customWidth="1"/>
    <col min="9226"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481" width="1.54296875" style="1" bestFit="1" customWidth="1"/>
    <col min="9482"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737" width="1.54296875" style="1" bestFit="1" customWidth="1"/>
    <col min="9738"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9993" width="1.54296875" style="1" bestFit="1" customWidth="1"/>
    <col min="9994"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249" width="1.54296875" style="1" bestFit="1" customWidth="1"/>
    <col min="10250"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505" width="1.54296875" style="1" bestFit="1" customWidth="1"/>
    <col min="10506"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0761" width="1.54296875" style="1" bestFit="1" customWidth="1"/>
    <col min="10762"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017" width="1.54296875" style="1" bestFit="1" customWidth="1"/>
    <col min="11018"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273" width="1.54296875" style="1" bestFit="1" customWidth="1"/>
    <col min="11274"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529" width="1.54296875" style="1" bestFit="1" customWidth="1"/>
    <col min="11530"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1785" width="1.54296875" style="1" bestFit="1" customWidth="1"/>
    <col min="11786"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041" width="1.54296875" style="1" bestFit="1" customWidth="1"/>
    <col min="12042"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297" width="1.54296875" style="1" bestFit="1" customWidth="1"/>
    <col min="12298"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553" width="1.54296875" style="1" bestFit="1" customWidth="1"/>
    <col min="12554"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2809" width="1.54296875" style="1" bestFit="1" customWidth="1"/>
    <col min="12810"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065" width="1.54296875" style="1" bestFit="1" customWidth="1"/>
    <col min="13066"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321" width="1.54296875" style="1" bestFit="1" customWidth="1"/>
    <col min="13322"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577" width="1.54296875" style="1" bestFit="1" customWidth="1"/>
    <col min="13578"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3833" width="1.54296875" style="1" bestFit="1" customWidth="1"/>
    <col min="13834"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089" width="1.54296875" style="1" bestFit="1" customWidth="1"/>
    <col min="14090"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345" width="1.54296875" style="1" bestFit="1" customWidth="1"/>
    <col min="14346"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601" width="1.54296875" style="1" bestFit="1" customWidth="1"/>
    <col min="14602"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4857" width="1.54296875" style="1" bestFit="1" customWidth="1"/>
    <col min="14858"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113" width="1.54296875" style="1" bestFit="1" customWidth="1"/>
    <col min="15114"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369" width="1.54296875" style="1" bestFit="1" customWidth="1"/>
    <col min="15370"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625" width="1.54296875" style="1" bestFit="1" customWidth="1"/>
    <col min="15626"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5881" width="1.54296875" style="1" bestFit="1" customWidth="1"/>
    <col min="15882"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137" width="1.54296875" style="1" bestFit="1" customWidth="1"/>
    <col min="16138" max="16384" width="8.7265625" style="1"/>
  </cols>
  <sheetData>
    <row r="1" spans="1:9" ht="13">
      <c r="A1" s="3" t="s">
        <v>0</v>
      </c>
      <c r="B1" s="276" t="s">
        <v>35</v>
      </c>
      <c r="C1" s="276"/>
      <c r="D1" s="276"/>
      <c r="E1" s="276"/>
    </row>
    <row r="3" spans="1:9" ht="14.5">
      <c r="B3" s="5" t="s">
        <v>1643</v>
      </c>
      <c r="C3" s="287"/>
      <c r="D3" s="288"/>
      <c r="E3" s="49"/>
    </row>
    <row r="4" spans="1:9" ht="29">
      <c r="B4" s="35" t="s">
        <v>1644</v>
      </c>
      <c r="C4" s="287"/>
      <c r="D4" s="288"/>
      <c r="E4" s="49"/>
    </row>
    <row r="5" spans="1:9" ht="14.5">
      <c r="B5" s="7" t="s">
        <v>140</v>
      </c>
      <c r="C5" s="287"/>
      <c r="D5" s="288"/>
      <c r="E5" s="49"/>
    </row>
    <row r="6" spans="1:9" ht="14.5">
      <c r="B6" s="7" t="s">
        <v>1645</v>
      </c>
      <c r="C6" s="287"/>
      <c r="D6" s="288"/>
      <c r="E6" s="49"/>
    </row>
    <row r="7" spans="1:9" ht="29">
      <c r="B7" s="35" t="s">
        <v>1646</v>
      </c>
      <c r="C7" s="287"/>
      <c r="D7" s="288"/>
      <c r="E7" s="49"/>
    </row>
    <row r="8" spans="1:9" ht="29">
      <c r="B8" s="7" t="s">
        <v>143</v>
      </c>
      <c r="C8" s="287"/>
      <c r="D8" s="288"/>
      <c r="E8" s="49"/>
    </row>
    <row r="10" spans="1:9">
      <c r="B10" s="1" t="s">
        <v>3001</v>
      </c>
    </row>
    <row r="12" spans="1:9" ht="13">
      <c r="B12" s="9" t="s">
        <v>146</v>
      </c>
      <c r="C12" s="10" t="s">
        <v>147</v>
      </c>
      <c r="D12" s="9" t="s">
        <v>3981</v>
      </c>
      <c r="E12" s="9" t="s">
        <v>149</v>
      </c>
      <c r="F12" s="13" t="s">
        <v>156</v>
      </c>
      <c r="G12" s="13" t="s">
        <v>157</v>
      </c>
      <c r="H12" s="13" t="s">
        <v>158</v>
      </c>
      <c r="I12" s="2" t="s">
        <v>159</v>
      </c>
    </row>
    <row r="13" spans="1:9" ht="13">
      <c r="B13" s="2" t="s">
        <v>160</v>
      </c>
    </row>
    <row r="14" spans="1:9" ht="13">
      <c r="B14" s="2" t="s">
        <v>150</v>
      </c>
    </row>
    <row r="15" spans="1:9">
      <c r="B15" s="1" t="s">
        <v>2829</v>
      </c>
      <c r="C15" s="11" t="s">
        <v>151</v>
      </c>
      <c r="D15" s="1" t="s">
        <v>442</v>
      </c>
      <c r="E15" s="1" t="s">
        <v>615</v>
      </c>
      <c r="F15" s="4">
        <v>3146730</v>
      </c>
      <c r="G15" s="4">
        <v>41574.6</v>
      </c>
      <c r="H15" s="4">
        <v>4.74</v>
      </c>
    </row>
    <row r="16" spans="1:9">
      <c r="B16" s="1" t="s">
        <v>3026</v>
      </c>
      <c r="C16" s="11" t="s">
        <v>151</v>
      </c>
      <c r="D16" s="1" t="s">
        <v>430</v>
      </c>
      <c r="E16" s="1" t="s">
        <v>453</v>
      </c>
      <c r="F16" s="4">
        <v>3945278</v>
      </c>
      <c r="G16" s="4">
        <v>29374.57</v>
      </c>
      <c r="H16" s="4">
        <v>3.35</v>
      </c>
    </row>
    <row r="17" spans="2:8">
      <c r="B17" s="1" t="s">
        <v>3128</v>
      </c>
      <c r="C17" s="11" t="s">
        <v>151</v>
      </c>
      <c r="D17" s="1" t="s">
        <v>435</v>
      </c>
      <c r="E17" s="1" t="s">
        <v>733</v>
      </c>
      <c r="F17" s="4">
        <v>1410336</v>
      </c>
      <c r="G17" s="4">
        <v>25795.05</v>
      </c>
      <c r="H17" s="4">
        <v>2.94</v>
      </c>
    </row>
    <row r="18" spans="2:8">
      <c r="B18" s="1" t="s">
        <v>2830</v>
      </c>
      <c r="C18" s="11" t="s">
        <v>151</v>
      </c>
      <c r="D18" s="1" t="s">
        <v>430</v>
      </c>
      <c r="E18" s="1" t="s">
        <v>431</v>
      </c>
      <c r="F18" s="4">
        <v>1835450</v>
      </c>
      <c r="G18" s="4">
        <v>23060.59</v>
      </c>
      <c r="H18" s="4">
        <v>2.63</v>
      </c>
    </row>
    <row r="19" spans="2:8">
      <c r="B19" s="1" t="s">
        <v>3129</v>
      </c>
      <c r="C19" s="11" t="s">
        <v>151</v>
      </c>
      <c r="D19" s="1" t="s">
        <v>479</v>
      </c>
      <c r="E19" s="1" t="s">
        <v>734</v>
      </c>
      <c r="F19" s="4">
        <v>520842</v>
      </c>
      <c r="G19" s="4">
        <v>21232.12</v>
      </c>
      <c r="H19" s="4">
        <v>2.42</v>
      </c>
    </row>
    <row r="20" spans="2:8">
      <c r="B20" s="1" t="s">
        <v>2797</v>
      </c>
      <c r="C20" s="11" t="s">
        <v>151</v>
      </c>
      <c r="D20" s="1" t="s">
        <v>559</v>
      </c>
      <c r="E20" s="1" t="s">
        <v>637</v>
      </c>
      <c r="F20" s="4">
        <v>196200</v>
      </c>
      <c r="G20" s="4">
        <v>16042.29</v>
      </c>
      <c r="H20" s="4">
        <v>1.83</v>
      </c>
    </row>
    <row r="21" spans="2:8">
      <c r="B21" s="1" t="s">
        <v>3216</v>
      </c>
      <c r="C21" s="11" t="s">
        <v>151</v>
      </c>
      <c r="D21" s="1" t="s">
        <v>497</v>
      </c>
      <c r="E21" s="1" t="s">
        <v>860</v>
      </c>
      <c r="F21" s="4">
        <v>266100</v>
      </c>
      <c r="G21" s="4">
        <v>15649.34</v>
      </c>
      <c r="H21" s="4">
        <v>1.78</v>
      </c>
    </row>
    <row r="22" spans="2:8">
      <c r="B22" s="1" t="s">
        <v>2796</v>
      </c>
      <c r="C22" s="11" t="s">
        <v>151</v>
      </c>
      <c r="D22" s="1" t="s">
        <v>432</v>
      </c>
      <c r="E22" s="1" t="s">
        <v>433</v>
      </c>
      <c r="F22" s="4">
        <v>1520898</v>
      </c>
      <c r="G22" s="4">
        <v>14405.19</v>
      </c>
      <c r="H22" s="4">
        <v>1.64</v>
      </c>
    </row>
    <row r="23" spans="2:8">
      <c r="B23" s="1" t="s">
        <v>2800</v>
      </c>
      <c r="C23" s="11" t="s">
        <v>151</v>
      </c>
      <c r="D23" s="1" t="s">
        <v>489</v>
      </c>
      <c r="E23" s="1" t="s">
        <v>629</v>
      </c>
      <c r="F23" s="4">
        <v>770770</v>
      </c>
      <c r="G23" s="4">
        <v>13586.36</v>
      </c>
      <c r="H23" s="4">
        <v>1.55</v>
      </c>
    </row>
    <row r="24" spans="2:8">
      <c r="B24" s="1" t="s">
        <v>3176</v>
      </c>
      <c r="C24" s="11" t="s">
        <v>151</v>
      </c>
      <c r="D24" s="1" t="s">
        <v>446</v>
      </c>
      <c r="E24" s="1" t="s">
        <v>803</v>
      </c>
      <c r="F24" s="4">
        <v>439075</v>
      </c>
      <c r="G24" s="4">
        <v>13372.47</v>
      </c>
      <c r="H24" s="4">
        <v>1.52</v>
      </c>
    </row>
    <row r="25" spans="2:8">
      <c r="B25" s="1" t="s">
        <v>3347</v>
      </c>
      <c r="C25" s="11" t="s">
        <v>151</v>
      </c>
      <c r="D25" s="1" t="s">
        <v>432</v>
      </c>
      <c r="E25" s="1" t="s">
        <v>1149</v>
      </c>
      <c r="F25" s="4">
        <v>731184</v>
      </c>
      <c r="G25" s="4">
        <v>13041.4</v>
      </c>
      <c r="H25" s="4">
        <v>1.49</v>
      </c>
    </row>
    <row r="26" spans="2:8">
      <c r="B26" s="1" t="s">
        <v>3357</v>
      </c>
      <c r="C26" s="11" t="s">
        <v>151</v>
      </c>
      <c r="D26" s="1" t="s">
        <v>448</v>
      </c>
      <c r="E26" s="1" t="s">
        <v>1199</v>
      </c>
      <c r="F26" s="4">
        <v>596040</v>
      </c>
      <c r="G26" s="4">
        <v>12835.72</v>
      </c>
      <c r="H26" s="4">
        <v>1.46</v>
      </c>
    </row>
    <row r="27" spans="2:8">
      <c r="B27" s="1" t="s">
        <v>874</v>
      </c>
      <c r="C27" s="11" t="s">
        <v>151</v>
      </c>
      <c r="D27" s="1" t="s">
        <v>430</v>
      </c>
      <c r="E27" s="1" t="s">
        <v>875</v>
      </c>
      <c r="F27" s="4">
        <v>1302150</v>
      </c>
      <c r="G27" s="4">
        <v>12557.93</v>
      </c>
      <c r="H27" s="4">
        <v>1.43</v>
      </c>
    </row>
    <row r="28" spans="2:8">
      <c r="B28" s="1" t="s">
        <v>2822</v>
      </c>
      <c r="C28" s="11" t="s">
        <v>151</v>
      </c>
      <c r="D28" s="1" t="s">
        <v>552</v>
      </c>
      <c r="E28" s="1" t="s">
        <v>619</v>
      </c>
      <c r="F28" s="4">
        <v>690400</v>
      </c>
      <c r="G28" s="4">
        <v>12458.96</v>
      </c>
      <c r="H28" s="4">
        <v>1.42</v>
      </c>
    </row>
    <row r="29" spans="2:8">
      <c r="B29" s="1" t="s">
        <v>3023</v>
      </c>
      <c r="C29" s="11" t="s">
        <v>151</v>
      </c>
      <c r="D29" s="1" t="s">
        <v>444</v>
      </c>
      <c r="E29" s="1" t="s">
        <v>445</v>
      </c>
      <c r="F29" s="4">
        <v>3126986</v>
      </c>
      <c r="G29" s="4">
        <v>12098.31</v>
      </c>
      <c r="H29" s="4">
        <v>1.38</v>
      </c>
    </row>
    <row r="30" spans="2:8">
      <c r="B30" s="1" t="s">
        <v>3030</v>
      </c>
      <c r="C30" s="11" t="s">
        <v>151</v>
      </c>
      <c r="D30" s="1" t="s">
        <v>430</v>
      </c>
      <c r="E30" s="1" t="s">
        <v>469</v>
      </c>
      <c r="F30" s="4">
        <v>4109587</v>
      </c>
      <c r="G30" s="4">
        <v>11874.65</v>
      </c>
      <c r="H30" s="4">
        <v>1.35</v>
      </c>
    </row>
    <row r="31" spans="2:8">
      <c r="B31" s="1" t="s">
        <v>3102</v>
      </c>
      <c r="C31" s="11" t="s">
        <v>151</v>
      </c>
      <c r="D31" s="1" t="s">
        <v>499</v>
      </c>
      <c r="E31" s="1" t="s">
        <v>690</v>
      </c>
      <c r="F31" s="4">
        <v>5606700</v>
      </c>
      <c r="G31" s="4">
        <v>11663.06</v>
      </c>
      <c r="H31" s="4">
        <v>1.33</v>
      </c>
    </row>
    <row r="32" spans="2:8">
      <c r="B32" s="1" t="s">
        <v>3031</v>
      </c>
      <c r="C32" s="11" t="s">
        <v>151</v>
      </c>
      <c r="D32" s="1" t="s">
        <v>470</v>
      </c>
      <c r="E32" s="1" t="s">
        <v>471</v>
      </c>
      <c r="F32" s="4">
        <v>984746</v>
      </c>
      <c r="G32" s="4">
        <v>11431.92</v>
      </c>
      <c r="H32" s="4">
        <v>1.3</v>
      </c>
    </row>
    <row r="33" spans="2:8">
      <c r="B33" s="1" t="s">
        <v>3224</v>
      </c>
      <c r="C33" s="11" t="s">
        <v>151</v>
      </c>
      <c r="D33" s="1" t="s">
        <v>430</v>
      </c>
      <c r="E33" s="1" t="s">
        <v>903</v>
      </c>
      <c r="F33" s="4">
        <v>882602</v>
      </c>
      <c r="G33" s="4">
        <v>11355.56</v>
      </c>
      <c r="H33" s="4">
        <v>1.29</v>
      </c>
    </row>
    <row r="34" spans="2:8">
      <c r="B34" s="1" t="s">
        <v>3042</v>
      </c>
      <c r="C34" s="11" t="s">
        <v>151</v>
      </c>
      <c r="D34" s="1" t="s">
        <v>491</v>
      </c>
      <c r="E34" s="1" t="s">
        <v>492</v>
      </c>
      <c r="F34" s="4">
        <v>663188</v>
      </c>
      <c r="G34" s="4">
        <v>11290.78</v>
      </c>
      <c r="H34" s="4">
        <v>1.29</v>
      </c>
    </row>
    <row r="35" spans="2:8">
      <c r="B35" s="1" t="s">
        <v>3253</v>
      </c>
      <c r="C35" s="11" t="s">
        <v>151</v>
      </c>
      <c r="D35" s="1" t="s">
        <v>559</v>
      </c>
      <c r="E35" s="1" t="s">
        <v>958</v>
      </c>
      <c r="F35" s="4">
        <v>675750</v>
      </c>
      <c r="G35" s="4">
        <v>10862.01</v>
      </c>
      <c r="H35" s="4">
        <v>1.24</v>
      </c>
    </row>
    <row r="36" spans="2:8">
      <c r="B36" s="1" t="s">
        <v>3122</v>
      </c>
      <c r="C36" s="11" t="s">
        <v>151</v>
      </c>
      <c r="D36" s="1" t="s">
        <v>554</v>
      </c>
      <c r="E36" s="1" t="s">
        <v>715</v>
      </c>
      <c r="F36" s="4">
        <v>42893</v>
      </c>
      <c r="G36" s="4">
        <v>10841.21</v>
      </c>
      <c r="H36" s="4">
        <v>1.24</v>
      </c>
    </row>
    <row r="37" spans="2:8">
      <c r="B37" s="1" t="s">
        <v>2794</v>
      </c>
      <c r="C37" s="11" t="s">
        <v>151</v>
      </c>
      <c r="D37" s="1" t="s">
        <v>483</v>
      </c>
      <c r="E37" s="1" t="s">
        <v>638</v>
      </c>
      <c r="F37" s="4">
        <v>571400</v>
      </c>
      <c r="G37" s="4">
        <v>10280.629999999999</v>
      </c>
      <c r="H37" s="4">
        <v>1.17</v>
      </c>
    </row>
    <row r="38" spans="2:8">
      <c r="B38" s="1" t="s">
        <v>3376</v>
      </c>
      <c r="C38" s="11" t="s">
        <v>151</v>
      </c>
      <c r="D38" s="1" t="s">
        <v>863</v>
      </c>
      <c r="E38" s="1" t="s">
        <v>1248</v>
      </c>
      <c r="F38" s="4">
        <v>12209065</v>
      </c>
      <c r="G38" s="4">
        <v>10194.57</v>
      </c>
      <c r="H38" s="4">
        <v>1.1599999999999999</v>
      </c>
    </row>
    <row r="39" spans="2:8">
      <c r="B39" s="1" t="s">
        <v>3217</v>
      </c>
      <c r="C39" s="11" t="s">
        <v>151</v>
      </c>
      <c r="D39" s="1" t="s">
        <v>863</v>
      </c>
      <c r="E39" s="1" t="s">
        <v>864</v>
      </c>
      <c r="F39" s="4">
        <v>604261</v>
      </c>
      <c r="G39" s="4">
        <v>10115.33</v>
      </c>
      <c r="H39" s="4">
        <v>1.1499999999999999</v>
      </c>
    </row>
    <row r="40" spans="2:8">
      <c r="B40" s="1" t="s">
        <v>3346</v>
      </c>
      <c r="C40" s="11" t="s">
        <v>151</v>
      </c>
      <c r="D40" s="1" t="s">
        <v>432</v>
      </c>
      <c r="E40" s="1" t="s">
        <v>1148</v>
      </c>
      <c r="F40" s="4">
        <v>1110540</v>
      </c>
      <c r="G40" s="4">
        <v>10086.48</v>
      </c>
      <c r="H40" s="4">
        <v>1.1499999999999999</v>
      </c>
    </row>
    <row r="41" spans="2:8">
      <c r="B41" s="1" t="s">
        <v>943</v>
      </c>
      <c r="C41" s="11" t="s">
        <v>151</v>
      </c>
      <c r="D41" s="1" t="s">
        <v>432</v>
      </c>
      <c r="E41" s="1" t="s">
        <v>944</v>
      </c>
      <c r="F41" s="4">
        <v>3227254</v>
      </c>
      <c r="G41" s="4">
        <v>9872.17</v>
      </c>
      <c r="H41" s="4">
        <v>1.1299999999999999</v>
      </c>
    </row>
    <row r="42" spans="2:8">
      <c r="B42" s="1" t="s">
        <v>3101</v>
      </c>
      <c r="C42" s="11" t="s">
        <v>151</v>
      </c>
      <c r="D42" s="1" t="s">
        <v>554</v>
      </c>
      <c r="E42" s="1" t="s">
        <v>689</v>
      </c>
      <c r="F42" s="4">
        <v>2032000</v>
      </c>
      <c r="G42" s="4">
        <v>9100.31</v>
      </c>
      <c r="H42" s="4">
        <v>1.04</v>
      </c>
    </row>
    <row r="43" spans="2:8">
      <c r="B43" s="1" t="s">
        <v>2795</v>
      </c>
      <c r="C43" s="11" t="s">
        <v>151</v>
      </c>
      <c r="D43" s="1" t="s">
        <v>450</v>
      </c>
      <c r="E43" s="1" t="s">
        <v>636</v>
      </c>
      <c r="F43" s="4">
        <v>1686817</v>
      </c>
      <c r="G43" s="4">
        <v>8906.39</v>
      </c>
      <c r="H43" s="4">
        <v>1.02</v>
      </c>
    </row>
    <row r="44" spans="2:8">
      <c r="B44" s="1" t="s">
        <v>3140</v>
      </c>
      <c r="C44" s="11" t="s">
        <v>151</v>
      </c>
      <c r="D44" s="1" t="s">
        <v>576</v>
      </c>
      <c r="E44" s="1" t="s">
        <v>748</v>
      </c>
      <c r="F44" s="4">
        <v>1964129</v>
      </c>
      <c r="G44" s="4">
        <v>8884.74</v>
      </c>
      <c r="H44" s="4">
        <v>1.01</v>
      </c>
    </row>
    <row r="45" spans="2:8">
      <c r="B45" s="1" t="s">
        <v>3326</v>
      </c>
      <c r="C45" s="11" t="s">
        <v>151</v>
      </c>
      <c r="D45" s="1" t="s">
        <v>470</v>
      </c>
      <c r="E45" s="1" t="s">
        <v>1106</v>
      </c>
      <c r="F45" s="4">
        <v>555600</v>
      </c>
      <c r="G45" s="4">
        <v>8244.5499999999993</v>
      </c>
      <c r="H45" s="4">
        <v>0.94</v>
      </c>
    </row>
    <row r="46" spans="2:8">
      <c r="B46" s="1" t="s">
        <v>2825</v>
      </c>
      <c r="C46" s="11" t="s">
        <v>151</v>
      </c>
      <c r="D46" s="1" t="s">
        <v>448</v>
      </c>
      <c r="E46" s="1" t="s">
        <v>449</v>
      </c>
      <c r="F46" s="4">
        <v>2736600</v>
      </c>
      <c r="G46" s="4">
        <v>7851.31</v>
      </c>
      <c r="H46" s="4">
        <v>0.9</v>
      </c>
    </row>
    <row r="47" spans="2:8">
      <c r="B47" s="1" t="s">
        <v>3436</v>
      </c>
      <c r="C47" s="11" t="s">
        <v>151</v>
      </c>
      <c r="D47" s="1" t="s">
        <v>466</v>
      </c>
      <c r="E47" s="1" t="s">
        <v>1503</v>
      </c>
      <c r="F47" s="4">
        <v>1324299</v>
      </c>
      <c r="G47" s="4">
        <v>7790.85</v>
      </c>
      <c r="H47" s="4">
        <v>0.89</v>
      </c>
    </row>
    <row r="48" spans="2:8">
      <c r="B48" s="1" t="s">
        <v>3043</v>
      </c>
      <c r="C48" s="11" t="s">
        <v>151</v>
      </c>
      <c r="D48" s="1" t="s">
        <v>444</v>
      </c>
      <c r="E48" s="1" t="s">
        <v>493</v>
      </c>
      <c r="F48" s="4">
        <v>493000</v>
      </c>
      <c r="G48" s="4">
        <v>7460.57</v>
      </c>
      <c r="H48" s="4">
        <v>0.85</v>
      </c>
    </row>
    <row r="49" spans="2:8">
      <c r="B49" s="1" t="s">
        <v>3333</v>
      </c>
      <c r="C49" s="11" t="s">
        <v>151</v>
      </c>
      <c r="D49" s="1" t="s">
        <v>590</v>
      </c>
      <c r="E49" s="1" t="s">
        <v>1117</v>
      </c>
      <c r="F49" s="4">
        <v>439544</v>
      </c>
      <c r="G49" s="4">
        <v>7365</v>
      </c>
      <c r="H49" s="4">
        <v>0.84</v>
      </c>
    </row>
    <row r="50" spans="2:8">
      <c r="B50" s="1" t="s">
        <v>3349</v>
      </c>
      <c r="C50" s="11" t="s">
        <v>151</v>
      </c>
      <c r="D50" s="1" t="s">
        <v>863</v>
      </c>
      <c r="E50" s="1" t="s">
        <v>1153</v>
      </c>
      <c r="F50" s="4">
        <v>1229797</v>
      </c>
      <c r="G50" s="4">
        <v>7314.83</v>
      </c>
      <c r="H50" s="4">
        <v>0.83</v>
      </c>
    </row>
    <row r="51" spans="2:8">
      <c r="B51" s="1" t="s">
        <v>3270</v>
      </c>
      <c r="C51" s="11" t="s">
        <v>151</v>
      </c>
      <c r="D51" s="1" t="s">
        <v>863</v>
      </c>
      <c r="E51" s="1" t="s">
        <v>1001</v>
      </c>
      <c r="F51" s="4">
        <v>394643</v>
      </c>
      <c r="G51" s="4">
        <v>7072.79</v>
      </c>
      <c r="H51" s="4">
        <v>0.81</v>
      </c>
    </row>
    <row r="52" spans="2:8">
      <c r="B52" s="1" t="s">
        <v>1011</v>
      </c>
      <c r="C52" s="11" t="s">
        <v>151</v>
      </c>
      <c r="D52" s="1" t="s">
        <v>456</v>
      </c>
      <c r="E52" s="1" t="s">
        <v>1012</v>
      </c>
      <c r="F52" s="4">
        <v>5743295</v>
      </c>
      <c r="G52" s="4">
        <v>6993.61</v>
      </c>
      <c r="H52" s="4">
        <v>0.8</v>
      </c>
    </row>
    <row r="53" spans="2:8">
      <c r="B53" s="1" t="s">
        <v>3022</v>
      </c>
      <c r="C53" s="11" t="s">
        <v>151</v>
      </c>
      <c r="D53" s="1" t="s">
        <v>442</v>
      </c>
      <c r="E53" s="1" t="s">
        <v>443</v>
      </c>
      <c r="F53" s="4">
        <v>2331278</v>
      </c>
      <c r="G53" s="4">
        <v>6949.54</v>
      </c>
      <c r="H53" s="4">
        <v>0.79</v>
      </c>
    </row>
    <row r="54" spans="2:8">
      <c r="B54" s="1" t="s">
        <v>3041</v>
      </c>
      <c r="C54" s="11" t="s">
        <v>151</v>
      </c>
      <c r="D54" s="1" t="s">
        <v>489</v>
      </c>
      <c r="E54" s="1" t="s">
        <v>490</v>
      </c>
      <c r="F54" s="4">
        <v>481900</v>
      </c>
      <c r="G54" s="4">
        <v>6598.17</v>
      </c>
      <c r="H54" s="4">
        <v>0.75</v>
      </c>
    </row>
    <row r="55" spans="2:8">
      <c r="B55" s="1" t="s">
        <v>3171</v>
      </c>
      <c r="C55" s="11" t="s">
        <v>151</v>
      </c>
      <c r="D55" s="1" t="s">
        <v>479</v>
      </c>
      <c r="E55" s="1" t="s">
        <v>787</v>
      </c>
      <c r="F55" s="4">
        <v>1097417</v>
      </c>
      <c r="G55" s="4">
        <v>5483.24</v>
      </c>
      <c r="H55" s="4">
        <v>0.63</v>
      </c>
    </row>
    <row r="56" spans="2:8">
      <c r="B56" s="1" t="s">
        <v>3187</v>
      </c>
      <c r="C56" s="11" t="s">
        <v>151</v>
      </c>
      <c r="D56" s="1" t="s">
        <v>483</v>
      </c>
      <c r="E56" s="1" t="s">
        <v>814</v>
      </c>
      <c r="F56" s="4">
        <v>94249</v>
      </c>
      <c r="G56" s="4">
        <v>5181.8100000000004</v>
      </c>
      <c r="H56" s="4">
        <v>0.59</v>
      </c>
    </row>
    <row r="57" spans="2:8">
      <c r="B57" s="1" t="s">
        <v>3110</v>
      </c>
      <c r="C57" s="11" t="s">
        <v>151</v>
      </c>
      <c r="D57" s="1" t="s">
        <v>444</v>
      </c>
      <c r="E57" s="1" t="s">
        <v>700</v>
      </c>
      <c r="F57" s="4">
        <v>1187550</v>
      </c>
      <c r="G57" s="4">
        <v>4996.62</v>
      </c>
      <c r="H57" s="4">
        <v>0.56999999999999995</v>
      </c>
    </row>
    <row r="58" spans="2:8">
      <c r="B58" s="1" t="s">
        <v>3033</v>
      </c>
      <c r="C58" s="11" t="s">
        <v>151</v>
      </c>
      <c r="D58" s="1" t="s">
        <v>473</v>
      </c>
      <c r="E58" s="1" t="s">
        <v>474</v>
      </c>
      <c r="F58" s="4">
        <v>1322760</v>
      </c>
      <c r="G58" s="4">
        <v>4664.05</v>
      </c>
      <c r="H58" s="4">
        <v>0.53</v>
      </c>
    </row>
    <row r="59" spans="2:8">
      <c r="B59" s="1" t="s">
        <v>3277</v>
      </c>
      <c r="C59" s="11" t="s">
        <v>151</v>
      </c>
      <c r="D59" s="1" t="s">
        <v>928</v>
      </c>
      <c r="E59" s="1" t="s">
        <v>1010</v>
      </c>
      <c r="F59" s="4">
        <v>1031933</v>
      </c>
      <c r="G59" s="4">
        <v>4575.59</v>
      </c>
      <c r="H59" s="4">
        <v>0.52</v>
      </c>
    </row>
    <row r="60" spans="2:8">
      <c r="B60" s="1" t="s">
        <v>3361</v>
      </c>
      <c r="C60" s="11" t="s">
        <v>151</v>
      </c>
      <c r="D60" s="1" t="s">
        <v>559</v>
      </c>
      <c r="E60" s="1" t="s">
        <v>1218</v>
      </c>
      <c r="F60" s="4">
        <v>766148</v>
      </c>
      <c r="G60" s="4">
        <v>4254.8</v>
      </c>
      <c r="H60" s="4">
        <v>0.49</v>
      </c>
    </row>
    <row r="61" spans="2:8">
      <c r="B61" s="1" t="s">
        <v>2815</v>
      </c>
      <c r="C61" s="11" t="s">
        <v>151</v>
      </c>
      <c r="D61" s="1" t="s">
        <v>466</v>
      </c>
      <c r="E61" s="1" t="s">
        <v>625</v>
      </c>
      <c r="F61" s="4">
        <v>1029600</v>
      </c>
      <c r="G61" s="4">
        <v>3979.4</v>
      </c>
      <c r="H61" s="4">
        <v>0.45</v>
      </c>
    </row>
    <row r="62" spans="2:8">
      <c r="B62" s="1" t="s">
        <v>1564</v>
      </c>
      <c r="C62" s="11" t="s">
        <v>151</v>
      </c>
      <c r="D62" s="1" t="s">
        <v>466</v>
      </c>
      <c r="E62" s="1" t="s">
        <v>1565</v>
      </c>
      <c r="F62" s="4">
        <v>181666</v>
      </c>
      <c r="G62" s="4">
        <v>3896.55</v>
      </c>
      <c r="H62" s="4">
        <v>0.44</v>
      </c>
    </row>
    <row r="63" spans="2:8">
      <c r="B63" s="1" t="s">
        <v>3225</v>
      </c>
      <c r="C63" s="11" t="s">
        <v>151</v>
      </c>
      <c r="D63" s="1" t="s">
        <v>430</v>
      </c>
      <c r="E63" s="1" t="s">
        <v>904</v>
      </c>
      <c r="F63" s="4">
        <v>407050</v>
      </c>
      <c r="G63" s="4">
        <v>3721.86</v>
      </c>
      <c r="H63" s="4">
        <v>0.42</v>
      </c>
    </row>
    <row r="64" spans="2:8">
      <c r="B64" s="1" t="s">
        <v>3037</v>
      </c>
      <c r="C64" s="11" t="s">
        <v>151</v>
      </c>
      <c r="D64" s="1" t="s">
        <v>456</v>
      </c>
      <c r="E64" s="1" t="s">
        <v>482</v>
      </c>
      <c r="F64" s="4">
        <v>210429</v>
      </c>
      <c r="G64" s="4">
        <v>3651.36</v>
      </c>
      <c r="H64" s="4">
        <v>0.42</v>
      </c>
    </row>
    <row r="65" spans="2:9">
      <c r="B65" s="1" t="s">
        <v>3342</v>
      </c>
      <c r="C65" s="11" t="s">
        <v>151</v>
      </c>
      <c r="D65" s="1" t="s">
        <v>491</v>
      </c>
      <c r="E65" s="1" t="s">
        <v>1129</v>
      </c>
      <c r="F65" s="4">
        <v>2400000</v>
      </c>
      <c r="G65" s="4">
        <v>3468.24</v>
      </c>
      <c r="H65" s="4">
        <v>0.4</v>
      </c>
    </row>
    <row r="66" spans="2:9">
      <c r="B66" s="1" t="s">
        <v>3025</v>
      </c>
      <c r="C66" s="11" t="s">
        <v>151</v>
      </c>
      <c r="D66" s="1" t="s">
        <v>444</v>
      </c>
      <c r="E66" s="1" t="s">
        <v>452</v>
      </c>
      <c r="F66" s="4">
        <v>1077717</v>
      </c>
      <c r="G66" s="4">
        <v>3131.31</v>
      </c>
      <c r="H66" s="4">
        <v>0.36</v>
      </c>
    </row>
    <row r="67" spans="2:9">
      <c r="B67" s="1" t="s">
        <v>3095</v>
      </c>
      <c r="C67" s="11" t="s">
        <v>151</v>
      </c>
      <c r="D67" s="1" t="s">
        <v>554</v>
      </c>
      <c r="E67" s="1" t="s">
        <v>635</v>
      </c>
      <c r="F67" s="4">
        <v>94750</v>
      </c>
      <c r="G67" s="4">
        <v>2958.47</v>
      </c>
      <c r="H67" s="4">
        <v>0.34</v>
      </c>
    </row>
    <row r="68" spans="2:9">
      <c r="B68" s="1" t="s">
        <v>2789</v>
      </c>
      <c r="C68" s="11" t="s">
        <v>151</v>
      </c>
      <c r="D68" s="1" t="s">
        <v>438</v>
      </c>
      <c r="F68" s="4">
        <v>1322760</v>
      </c>
      <c r="G68" s="4">
        <v>1600.87</v>
      </c>
      <c r="H68" s="4">
        <v>0.18</v>
      </c>
    </row>
    <row r="69" spans="2:9">
      <c r="B69" s="1" t="s">
        <v>2787</v>
      </c>
      <c r="C69" s="11" t="s">
        <v>151</v>
      </c>
      <c r="D69" s="1" t="s">
        <v>499</v>
      </c>
      <c r="F69" s="4">
        <v>1322760</v>
      </c>
      <c r="G69" s="4">
        <v>1600.87</v>
      </c>
      <c r="H69" s="4">
        <v>0.18</v>
      </c>
    </row>
    <row r="70" spans="2:9">
      <c r="B70" s="1" t="s">
        <v>2788</v>
      </c>
      <c r="C70" s="11" t="s">
        <v>151</v>
      </c>
      <c r="D70" s="1" t="s">
        <v>444</v>
      </c>
      <c r="F70" s="4">
        <v>1322760</v>
      </c>
      <c r="G70" s="4">
        <v>1600.87</v>
      </c>
      <c r="H70" s="4">
        <v>0.18</v>
      </c>
    </row>
    <row r="71" spans="2:9">
      <c r="B71" s="1" t="s">
        <v>2786</v>
      </c>
      <c r="C71" s="11" t="s">
        <v>151</v>
      </c>
      <c r="D71" s="1" t="s">
        <v>500</v>
      </c>
      <c r="F71" s="4">
        <v>1322760</v>
      </c>
      <c r="G71" s="4">
        <v>1600.87</v>
      </c>
      <c r="H71" s="4">
        <v>0.18</v>
      </c>
    </row>
    <row r="72" spans="2:9">
      <c r="B72" s="1" t="s">
        <v>2792</v>
      </c>
      <c r="C72" s="11" t="s">
        <v>151</v>
      </c>
      <c r="D72" s="1" t="s">
        <v>463</v>
      </c>
      <c r="E72" s="1" t="s">
        <v>641</v>
      </c>
      <c r="F72" s="4">
        <v>306375</v>
      </c>
      <c r="G72" s="4">
        <v>1258.44</v>
      </c>
      <c r="H72" s="4">
        <v>0.14000000000000001</v>
      </c>
    </row>
    <row r="73" spans="2:9">
      <c r="B73" s="1" t="s">
        <v>2821</v>
      </c>
      <c r="C73" s="11" t="s">
        <v>151</v>
      </c>
      <c r="D73" s="1" t="s">
        <v>497</v>
      </c>
      <c r="E73" s="1" t="s">
        <v>617</v>
      </c>
      <c r="F73" s="4">
        <v>12000</v>
      </c>
      <c r="G73" s="4">
        <v>1137.3</v>
      </c>
      <c r="H73" s="4">
        <v>0.13</v>
      </c>
    </row>
    <row r="74" spans="2:9">
      <c r="B74" s="1" t="s">
        <v>823</v>
      </c>
      <c r="C74" s="11" t="s">
        <v>151</v>
      </c>
      <c r="D74" s="1" t="s">
        <v>483</v>
      </c>
      <c r="E74" s="1" t="s">
        <v>824</v>
      </c>
      <c r="F74" s="4">
        <v>21825</v>
      </c>
      <c r="G74" s="4">
        <v>518.47</v>
      </c>
      <c r="H74" s="4">
        <v>0.06</v>
      </c>
    </row>
    <row r="75" spans="2:9">
      <c r="B75" s="1" t="s">
        <v>3219</v>
      </c>
      <c r="C75" s="11" t="s">
        <v>151</v>
      </c>
      <c r="D75" s="1" t="s">
        <v>446</v>
      </c>
      <c r="E75" s="1" t="s">
        <v>876</v>
      </c>
      <c r="F75" s="4">
        <v>5620</v>
      </c>
      <c r="G75" s="4">
        <v>188.59</v>
      </c>
      <c r="H75" s="4">
        <v>0.02</v>
      </c>
    </row>
    <row r="76" spans="2:9">
      <c r="B76" s="1" t="s">
        <v>3152</v>
      </c>
      <c r="C76" s="11" t="s">
        <v>151</v>
      </c>
      <c r="D76" s="1" t="s">
        <v>466</v>
      </c>
      <c r="E76" s="1" t="s">
        <v>760</v>
      </c>
      <c r="F76" s="4">
        <v>13500</v>
      </c>
      <c r="G76" s="4">
        <v>148.72999999999999</v>
      </c>
      <c r="H76" s="4">
        <v>0.02</v>
      </c>
    </row>
    <row r="77" spans="2:9">
      <c r="B77" s="1" t="s">
        <v>3254</v>
      </c>
      <c r="C77" s="11" t="s">
        <v>151</v>
      </c>
      <c r="D77" s="1" t="s">
        <v>483</v>
      </c>
      <c r="E77" s="1" t="s">
        <v>959</v>
      </c>
      <c r="F77" s="4">
        <v>3536</v>
      </c>
      <c r="G77" s="4">
        <v>103.57</v>
      </c>
      <c r="H77" s="4">
        <v>0.01</v>
      </c>
    </row>
    <row r="78" spans="2:9">
      <c r="B78" s="1" t="s">
        <v>3139</v>
      </c>
      <c r="C78" s="11" t="s">
        <v>151</v>
      </c>
      <c r="D78" s="1" t="s">
        <v>559</v>
      </c>
      <c r="E78" s="1" t="s">
        <v>747</v>
      </c>
      <c r="F78" s="4">
        <v>413</v>
      </c>
      <c r="G78" s="4">
        <v>3.99</v>
      </c>
      <c r="H78" s="4">
        <v>0</v>
      </c>
      <c r="I78" s="1" t="s">
        <v>1263</v>
      </c>
    </row>
    <row r="79" spans="2:9" ht="13">
      <c r="B79" s="2" t="s">
        <v>3987</v>
      </c>
      <c r="C79" s="11" t="s">
        <v>151</v>
      </c>
      <c r="F79" s="4">
        <v>99970</v>
      </c>
      <c r="G79" s="4">
        <v>157.05000000000001</v>
      </c>
      <c r="H79" s="4">
        <v>0.02</v>
      </c>
    </row>
    <row r="80" spans="2:9">
      <c r="B80" s="1" t="s">
        <v>3466</v>
      </c>
      <c r="C80" s="11" t="s">
        <v>151</v>
      </c>
      <c r="D80" s="1" t="s">
        <v>470</v>
      </c>
      <c r="E80" s="1" t="s">
        <v>1106</v>
      </c>
      <c r="F80" s="4">
        <v>-34800</v>
      </c>
      <c r="G80" s="4">
        <v>-516.19000000000005</v>
      </c>
      <c r="H80" s="4">
        <v>-0.06</v>
      </c>
    </row>
    <row r="81" spans="2:8">
      <c r="B81" s="1" t="s">
        <v>1647</v>
      </c>
      <c r="C81" s="11" t="s">
        <v>151</v>
      </c>
      <c r="D81" s="1" t="s">
        <v>483</v>
      </c>
      <c r="E81" s="1" t="s">
        <v>824</v>
      </c>
      <c r="F81" s="4">
        <v>-21825</v>
      </c>
      <c r="G81" s="4">
        <v>-524.37</v>
      </c>
      <c r="H81" s="4">
        <v>-0.06</v>
      </c>
    </row>
    <row r="82" spans="2:8">
      <c r="B82" s="1" t="s">
        <v>3467</v>
      </c>
      <c r="C82" s="11" t="s">
        <v>151</v>
      </c>
      <c r="D82" s="1" t="s">
        <v>497</v>
      </c>
      <c r="E82" s="1" t="s">
        <v>617</v>
      </c>
      <c r="F82" s="4">
        <v>-12000</v>
      </c>
      <c r="G82" s="4">
        <v>-1148.3399999999999</v>
      </c>
      <c r="H82" s="4">
        <v>-0.13</v>
      </c>
    </row>
    <row r="83" spans="2:8">
      <c r="B83" s="1" t="s">
        <v>3468</v>
      </c>
      <c r="C83" s="11" t="s">
        <v>151</v>
      </c>
      <c r="D83" s="1" t="s">
        <v>463</v>
      </c>
      <c r="E83" s="1" t="s">
        <v>641</v>
      </c>
      <c r="F83" s="4">
        <v>-306375</v>
      </c>
      <c r="G83" s="4">
        <v>-1272.83</v>
      </c>
      <c r="H83" s="4">
        <v>-0.15</v>
      </c>
    </row>
    <row r="84" spans="2:8">
      <c r="B84" s="1" t="s">
        <v>3469</v>
      </c>
      <c r="C84" s="11" t="s">
        <v>151</v>
      </c>
      <c r="D84" s="1" t="s">
        <v>497</v>
      </c>
      <c r="E84" s="1" t="s">
        <v>860</v>
      </c>
      <c r="F84" s="4">
        <v>-25000</v>
      </c>
      <c r="G84" s="4">
        <v>-1486.75</v>
      </c>
      <c r="H84" s="4">
        <v>-0.17</v>
      </c>
    </row>
    <row r="85" spans="2:8">
      <c r="B85" s="1" t="s">
        <v>3470</v>
      </c>
      <c r="C85" s="11" t="s">
        <v>151</v>
      </c>
      <c r="D85" s="1" t="s">
        <v>446</v>
      </c>
      <c r="E85" s="1" t="s">
        <v>803</v>
      </c>
      <c r="F85" s="4">
        <v>-61000</v>
      </c>
      <c r="G85" s="4">
        <v>-1878.37</v>
      </c>
      <c r="H85" s="4">
        <v>-0.21</v>
      </c>
    </row>
    <row r="86" spans="2:8">
      <c r="B86" s="1" t="s">
        <v>3471</v>
      </c>
      <c r="C86" s="11" t="s">
        <v>151</v>
      </c>
      <c r="D86" s="1" t="s">
        <v>448</v>
      </c>
      <c r="E86" s="1" t="s">
        <v>1199</v>
      </c>
      <c r="F86" s="4">
        <v>-106200</v>
      </c>
      <c r="G86" s="4">
        <v>-2290.1999999999998</v>
      </c>
      <c r="H86" s="4">
        <v>-0.26</v>
      </c>
    </row>
    <row r="87" spans="2:8">
      <c r="B87" s="1" t="s">
        <v>3472</v>
      </c>
      <c r="C87" s="11" t="s">
        <v>151</v>
      </c>
      <c r="D87" s="1" t="s">
        <v>554</v>
      </c>
      <c r="E87" s="1" t="s">
        <v>635</v>
      </c>
      <c r="F87" s="4">
        <v>-94750</v>
      </c>
      <c r="G87" s="4">
        <v>-2991.64</v>
      </c>
      <c r="H87" s="4">
        <v>-0.34</v>
      </c>
    </row>
    <row r="88" spans="2:8">
      <c r="B88" s="1" t="s">
        <v>3473</v>
      </c>
      <c r="C88" s="11" t="s">
        <v>151</v>
      </c>
      <c r="D88" s="1" t="s">
        <v>479</v>
      </c>
      <c r="E88" s="1" t="s">
        <v>734</v>
      </c>
      <c r="F88" s="4">
        <v>-74725</v>
      </c>
      <c r="G88" s="4">
        <v>-3072.54</v>
      </c>
      <c r="H88" s="4">
        <v>-0.35</v>
      </c>
    </row>
    <row r="89" spans="2:8">
      <c r="B89" s="1" t="s">
        <v>3474</v>
      </c>
      <c r="C89" s="11" t="s">
        <v>151</v>
      </c>
      <c r="D89" s="1" t="s">
        <v>444</v>
      </c>
      <c r="E89" s="1" t="s">
        <v>452</v>
      </c>
      <c r="F89" s="4">
        <v>-1050700</v>
      </c>
      <c r="G89" s="4">
        <v>-3088.01</v>
      </c>
      <c r="H89" s="4">
        <v>-0.35</v>
      </c>
    </row>
    <row r="90" spans="2:8">
      <c r="B90" s="1" t="s">
        <v>3379</v>
      </c>
      <c r="C90" s="11" t="s">
        <v>151</v>
      </c>
      <c r="D90" s="1" t="s">
        <v>435</v>
      </c>
      <c r="E90" s="1" t="s">
        <v>733</v>
      </c>
      <c r="F90" s="4">
        <v>-186675</v>
      </c>
      <c r="G90" s="4">
        <v>-3444.15</v>
      </c>
      <c r="H90" s="4">
        <v>-0.39</v>
      </c>
    </row>
    <row r="91" spans="2:8">
      <c r="B91" s="1" t="s">
        <v>3380</v>
      </c>
      <c r="C91" s="11" t="s">
        <v>151</v>
      </c>
      <c r="D91" s="1" t="s">
        <v>430</v>
      </c>
      <c r="E91" s="1" t="s">
        <v>904</v>
      </c>
      <c r="F91" s="4">
        <v>-406700</v>
      </c>
      <c r="G91" s="4">
        <v>-3756.89</v>
      </c>
      <c r="H91" s="4">
        <v>-0.43</v>
      </c>
    </row>
    <row r="92" spans="2:8">
      <c r="B92" s="1" t="s">
        <v>3381</v>
      </c>
      <c r="C92" s="11" t="s">
        <v>151</v>
      </c>
      <c r="D92" s="1" t="s">
        <v>466</v>
      </c>
      <c r="E92" s="1" t="s">
        <v>625</v>
      </c>
      <c r="F92" s="4">
        <v>-1029600</v>
      </c>
      <c r="G92" s="4">
        <v>-4028.82</v>
      </c>
      <c r="H92" s="4">
        <v>-0.46</v>
      </c>
    </row>
    <row r="93" spans="2:8">
      <c r="B93" s="1" t="s">
        <v>3382</v>
      </c>
      <c r="C93" s="11" t="s">
        <v>151</v>
      </c>
      <c r="D93" s="1" t="s">
        <v>430</v>
      </c>
      <c r="E93" s="1" t="s">
        <v>431</v>
      </c>
      <c r="F93" s="4">
        <v>-360500</v>
      </c>
      <c r="G93" s="4">
        <v>-4578.3500000000004</v>
      </c>
      <c r="H93" s="4">
        <v>-0.52</v>
      </c>
    </row>
    <row r="94" spans="2:8">
      <c r="B94" s="1" t="s">
        <v>3475</v>
      </c>
      <c r="C94" s="11" t="s">
        <v>151</v>
      </c>
      <c r="D94" s="1" t="s">
        <v>448</v>
      </c>
      <c r="E94" s="1" t="s">
        <v>449</v>
      </c>
      <c r="F94" s="4">
        <v>-1913600</v>
      </c>
      <c r="G94" s="4">
        <v>-5548.48</v>
      </c>
      <c r="H94" s="4">
        <v>-0.63</v>
      </c>
    </row>
    <row r="95" spans="2:8">
      <c r="B95" s="1" t="s">
        <v>3384</v>
      </c>
      <c r="C95" s="11" t="s">
        <v>151</v>
      </c>
      <c r="D95" s="1" t="s">
        <v>430</v>
      </c>
      <c r="E95" s="1" t="s">
        <v>453</v>
      </c>
      <c r="F95" s="4">
        <v>-749100</v>
      </c>
      <c r="G95" s="4">
        <v>-5550.83</v>
      </c>
      <c r="H95" s="4">
        <v>-0.63</v>
      </c>
    </row>
    <row r="96" spans="2:8">
      <c r="B96" s="1" t="s">
        <v>3383</v>
      </c>
      <c r="C96" s="11" t="s">
        <v>151</v>
      </c>
      <c r="D96" s="1" t="s">
        <v>442</v>
      </c>
      <c r="E96" s="1" t="s">
        <v>615</v>
      </c>
      <c r="F96" s="4">
        <v>-921500</v>
      </c>
      <c r="G96" s="4">
        <v>-12255.03</v>
      </c>
      <c r="H96" s="4">
        <v>-1.4</v>
      </c>
    </row>
    <row r="97" spans="2:9" ht="13">
      <c r="B97" s="2" t="s">
        <v>161</v>
      </c>
      <c r="G97" s="14">
        <f>SUM(G15:G78)</f>
        <v>571211.79999999981</v>
      </c>
      <c r="H97" s="14">
        <f>SUM(H15:H78)</f>
        <v>65.110000000000028</v>
      </c>
    </row>
    <row r="98" spans="2:9" ht="13">
      <c r="B98" s="9" t="s">
        <v>146</v>
      </c>
      <c r="C98" s="10" t="s">
        <v>147</v>
      </c>
      <c r="D98" s="9" t="s">
        <v>148</v>
      </c>
      <c r="E98" s="9" t="s">
        <v>149</v>
      </c>
      <c r="F98" s="13" t="s">
        <v>156</v>
      </c>
      <c r="G98" s="13" t="s">
        <v>157</v>
      </c>
      <c r="H98" s="13" t="s">
        <v>158</v>
      </c>
      <c r="I98" s="2" t="s">
        <v>159</v>
      </c>
    </row>
    <row r="99" spans="2:9" ht="13">
      <c r="B99" s="2" t="s">
        <v>160</v>
      </c>
    </row>
    <row r="100" spans="2:9" ht="13">
      <c r="B100" s="2" t="s">
        <v>3948</v>
      </c>
    </row>
    <row r="101" spans="2:9">
      <c r="B101" s="1" t="s">
        <v>1376</v>
      </c>
      <c r="C101" s="11" t="s">
        <v>151</v>
      </c>
      <c r="D101" s="1" t="s">
        <v>489</v>
      </c>
      <c r="E101" s="1" t="s">
        <v>1377</v>
      </c>
      <c r="F101" s="4">
        <v>4142469</v>
      </c>
      <c r="G101" s="4">
        <v>13209.51</v>
      </c>
      <c r="H101" s="4">
        <v>1.51</v>
      </c>
    </row>
    <row r="102" spans="2:9">
      <c r="B102" s="1" t="s">
        <v>1648</v>
      </c>
      <c r="C102" s="11" t="s">
        <v>151</v>
      </c>
      <c r="D102" s="1" t="s">
        <v>489</v>
      </c>
      <c r="E102" s="1" t="s">
        <v>1649</v>
      </c>
      <c r="F102" s="4">
        <v>6024875</v>
      </c>
      <c r="G102" s="4">
        <v>9350.61</v>
      </c>
      <c r="H102" s="4">
        <v>1.07</v>
      </c>
    </row>
    <row r="103" spans="2:9" ht="13">
      <c r="B103" s="2" t="s">
        <v>3949</v>
      </c>
      <c r="G103" s="14">
        <f>SUM(G101:G102)</f>
        <v>22560.120000000003</v>
      </c>
      <c r="H103" s="14">
        <f>SUM(H101:H102)</f>
        <v>2.58</v>
      </c>
    </row>
    <row r="104" spans="2:9" ht="13">
      <c r="B104" s="2" t="s">
        <v>3950</v>
      </c>
      <c r="G104" s="14"/>
      <c r="H104" s="14"/>
    </row>
    <row r="105" spans="2:9">
      <c r="B105" s="1" t="s">
        <v>1650</v>
      </c>
      <c r="C105" s="11" t="s">
        <v>151</v>
      </c>
      <c r="D105" s="1" t="s">
        <v>435</v>
      </c>
      <c r="E105" s="1" t="s">
        <v>1651</v>
      </c>
      <c r="F105" s="4">
        <v>5000000</v>
      </c>
      <c r="G105" s="4">
        <v>8500</v>
      </c>
      <c r="H105" s="4">
        <v>0.97</v>
      </c>
    </row>
    <row r="106" spans="2:9" ht="13">
      <c r="B106" s="2" t="s">
        <v>3951</v>
      </c>
      <c r="G106" s="14">
        <f>G105</f>
        <v>8500</v>
      </c>
      <c r="H106" s="14">
        <f>H105</f>
        <v>0.97</v>
      </c>
    </row>
    <row r="107" spans="2:9" ht="13">
      <c r="B107" s="2" t="s">
        <v>3952</v>
      </c>
      <c r="G107" s="14"/>
      <c r="H107" s="14"/>
    </row>
    <row r="108" spans="2:9">
      <c r="B108" s="1" t="s">
        <v>3356</v>
      </c>
      <c r="C108" s="11" t="s">
        <v>151</v>
      </c>
      <c r="D108" s="1" t="s">
        <v>446</v>
      </c>
      <c r="E108" s="1" t="s">
        <v>1187</v>
      </c>
      <c r="F108" s="4">
        <v>1298276</v>
      </c>
      <c r="G108" s="4">
        <v>134.37</v>
      </c>
      <c r="H108" s="4">
        <v>0.02</v>
      </c>
    </row>
    <row r="109" spans="2:9" ht="13">
      <c r="B109" s="2" t="s">
        <v>3953</v>
      </c>
      <c r="C109" s="12"/>
      <c r="D109" s="2"/>
      <c r="E109" s="2"/>
      <c r="F109" s="14"/>
      <c r="G109" s="14">
        <f>G108</f>
        <v>134.37</v>
      </c>
      <c r="H109" s="14">
        <f>H108</f>
        <v>0.02</v>
      </c>
    </row>
    <row r="110" spans="2:9" ht="13">
      <c r="B110" s="2" t="s">
        <v>241</v>
      </c>
    </row>
    <row r="111" spans="2:9">
      <c r="B111" s="1" t="s">
        <v>6</v>
      </c>
      <c r="C111" s="11" t="s">
        <v>151</v>
      </c>
      <c r="D111" s="1" t="s">
        <v>152</v>
      </c>
      <c r="E111" s="1" t="s">
        <v>242</v>
      </c>
      <c r="F111" s="4">
        <v>42248314.314000003</v>
      </c>
      <c r="G111" s="4">
        <v>5544.71</v>
      </c>
      <c r="H111" s="4">
        <v>0.63</v>
      </c>
    </row>
    <row r="112" spans="2:9" ht="13">
      <c r="B112" s="2" t="s">
        <v>2764</v>
      </c>
      <c r="C112" s="12"/>
      <c r="D112" s="2"/>
      <c r="E112" s="2"/>
      <c r="F112" s="14"/>
      <c r="G112" s="14">
        <f>G111</f>
        <v>5544.71</v>
      </c>
      <c r="H112" s="14">
        <f>H111</f>
        <v>0.63</v>
      </c>
    </row>
    <row r="113" spans="2:8" ht="13">
      <c r="B113" s="9" t="s">
        <v>146</v>
      </c>
      <c r="C113" s="10" t="s">
        <v>147</v>
      </c>
      <c r="D113" s="9" t="s">
        <v>269</v>
      </c>
      <c r="E113" s="9" t="s">
        <v>149</v>
      </c>
      <c r="F113" s="13" t="s">
        <v>156</v>
      </c>
      <c r="G113" s="13" t="s">
        <v>157</v>
      </c>
      <c r="H113" s="13" t="s">
        <v>158</v>
      </c>
    </row>
    <row r="114" spans="2:8" ht="13">
      <c r="B114" s="2" t="s">
        <v>270</v>
      </c>
    </row>
    <row r="115" spans="2:8" ht="13">
      <c r="B115" s="2" t="s">
        <v>150</v>
      </c>
    </row>
    <row r="116" spans="2:8" ht="13">
      <c r="B116" s="2" t="s">
        <v>271</v>
      </c>
    </row>
    <row r="117" spans="2:8">
      <c r="B117" s="1" t="s">
        <v>3010</v>
      </c>
      <c r="C117" s="11">
        <v>7.68</v>
      </c>
      <c r="D117" s="1" t="s">
        <v>273</v>
      </c>
      <c r="E117" s="1" t="s">
        <v>1653</v>
      </c>
      <c r="F117" s="4">
        <v>19000000</v>
      </c>
      <c r="G117" s="4">
        <v>18201.22</v>
      </c>
      <c r="H117" s="4">
        <v>2.08</v>
      </c>
    </row>
    <row r="118" spans="2:8">
      <c r="B118" s="1" t="s">
        <v>3004</v>
      </c>
      <c r="C118" s="11">
        <v>6.89</v>
      </c>
      <c r="D118" s="1" t="s">
        <v>273</v>
      </c>
      <c r="E118" s="1" t="s">
        <v>1654</v>
      </c>
      <c r="F118" s="4">
        <v>16000000</v>
      </c>
      <c r="G118" s="4">
        <v>15740.69</v>
      </c>
      <c r="H118" s="4">
        <v>1.79</v>
      </c>
    </row>
    <row r="119" spans="2:8">
      <c r="B119" s="1" t="s">
        <v>3006</v>
      </c>
      <c r="C119" s="11">
        <v>7.63</v>
      </c>
      <c r="D119" s="1" t="s">
        <v>273</v>
      </c>
      <c r="E119" s="1" t="s">
        <v>1656</v>
      </c>
      <c r="F119" s="4">
        <v>15000000</v>
      </c>
      <c r="G119" s="4">
        <v>14066.63</v>
      </c>
      <c r="H119" s="4">
        <v>1.6</v>
      </c>
    </row>
    <row r="120" spans="2:8">
      <c r="B120" s="1" t="s">
        <v>1657</v>
      </c>
      <c r="C120" s="11">
        <v>7.33</v>
      </c>
      <c r="D120" s="1" t="s">
        <v>273</v>
      </c>
      <c r="E120" s="1" t="s">
        <v>1658</v>
      </c>
      <c r="F120" s="4">
        <v>10000000</v>
      </c>
      <c r="G120" s="4">
        <v>9435.4599999999991</v>
      </c>
      <c r="H120" s="4">
        <v>1.08</v>
      </c>
    </row>
    <row r="121" spans="2:8">
      <c r="B121" s="1" t="s">
        <v>1659</v>
      </c>
      <c r="C121" s="11">
        <v>7.75</v>
      </c>
      <c r="D121" s="1" t="s">
        <v>273</v>
      </c>
      <c r="E121" s="1" t="s">
        <v>1660</v>
      </c>
      <c r="F121" s="4">
        <v>10000000</v>
      </c>
      <c r="G121" s="4">
        <v>9360.69</v>
      </c>
      <c r="H121" s="4">
        <v>1.07</v>
      </c>
    </row>
    <row r="122" spans="2:8">
      <c r="B122" s="1" t="s">
        <v>3003</v>
      </c>
      <c r="C122" s="11">
        <v>5.8</v>
      </c>
      <c r="D122" s="1" t="s">
        <v>273</v>
      </c>
      <c r="E122" s="1" t="s">
        <v>1662</v>
      </c>
      <c r="F122" s="4">
        <v>8500000</v>
      </c>
      <c r="G122" s="4">
        <v>8496.18</v>
      </c>
      <c r="H122" s="4">
        <v>0.97</v>
      </c>
    </row>
    <row r="123" spans="2:8">
      <c r="B123" s="1" t="s">
        <v>3007</v>
      </c>
      <c r="C123" s="11">
        <v>7.01</v>
      </c>
      <c r="D123" s="1" t="s">
        <v>273</v>
      </c>
      <c r="E123" s="1" t="s">
        <v>1269</v>
      </c>
      <c r="F123" s="4">
        <v>8000000</v>
      </c>
      <c r="G123" s="4">
        <v>8042.38</v>
      </c>
      <c r="H123" s="4">
        <v>0.92</v>
      </c>
    </row>
    <row r="124" spans="2:8">
      <c r="B124" s="1" t="s">
        <v>3009</v>
      </c>
      <c r="C124" s="11">
        <v>6.69</v>
      </c>
      <c r="D124" s="1" t="s">
        <v>273</v>
      </c>
      <c r="E124" s="1" t="s">
        <v>1664</v>
      </c>
      <c r="F124" s="4">
        <v>7500000</v>
      </c>
      <c r="G124" s="4">
        <v>7679.75</v>
      </c>
      <c r="H124" s="4">
        <v>0.88</v>
      </c>
    </row>
    <row r="125" spans="2:8">
      <c r="B125" s="1" t="s">
        <v>1665</v>
      </c>
      <c r="C125" s="11">
        <v>7.28</v>
      </c>
      <c r="D125" s="1" t="s">
        <v>273</v>
      </c>
      <c r="E125" s="1" t="s">
        <v>1666</v>
      </c>
      <c r="F125" s="4">
        <v>5000000</v>
      </c>
      <c r="G125" s="4">
        <v>5106.09</v>
      </c>
      <c r="H125" s="4">
        <v>0.57999999999999996</v>
      </c>
    </row>
    <row r="126" spans="2:8">
      <c r="B126" s="1" t="s">
        <v>1667</v>
      </c>
      <c r="C126" s="11">
        <v>7.4</v>
      </c>
      <c r="D126" s="1" t="s">
        <v>273</v>
      </c>
      <c r="E126" s="1" t="s">
        <v>1668</v>
      </c>
      <c r="F126" s="4">
        <v>5000000</v>
      </c>
      <c r="G126" s="4">
        <v>5046.16</v>
      </c>
      <c r="H126" s="4">
        <v>0.57999999999999996</v>
      </c>
    </row>
    <row r="127" spans="2:8">
      <c r="B127" s="1" t="s">
        <v>1669</v>
      </c>
      <c r="C127" s="11">
        <v>7.6</v>
      </c>
      <c r="D127" s="1" t="s">
        <v>273</v>
      </c>
      <c r="E127" s="1" t="s">
        <v>1670</v>
      </c>
      <c r="F127" s="4">
        <v>5000000</v>
      </c>
      <c r="G127" s="4">
        <v>4934.55</v>
      </c>
      <c r="H127" s="4">
        <v>0.56000000000000005</v>
      </c>
    </row>
    <row r="128" spans="2:8">
      <c r="B128" s="1" t="s">
        <v>1671</v>
      </c>
      <c r="C128" s="11">
        <v>7.31</v>
      </c>
      <c r="D128" s="1" t="s">
        <v>273</v>
      </c>
      <c r="E128" s="1" t="s">
        <v>1672</v>
      </c>
      <c r="F128" s="4">
        <v>5000000</v>
      </c>
      <c r="G128" s="4">
        <v>4905.88</v>
      </c>
      <c r="H128" s="4">
        <v>0.56000000000000005</v>
      </c>
    </row>
    <row r="129" spans="2:8">
      <c r="B129" s="1" t="s">
        <v>1673</v>
      </c>
      <c r="C129" s="11">
        <v>7.18</v>
      </c>
      <c r="D129" s="1" t="s">
        <v>273</v>
      </c>
      <c r="E129" s="1" t="s">
        <v>1674</v>
      </c>
      <c r="F129" s="4">
        <v>5000000</v>
      </c>
      <c r="G129" s="4">
        <v>4890.1000000000004</v>
      </c>
      <c r="H129" s="4">
        <v>0.56000000000000005</v>
      </c>
    </row>
    <row r="130" spans="2:8">
      <c r="B130" s="1" t="s">
        <v>1675</v>
      </c>
      <c r="C130" s="11">
        <v>7.36</v>
      </c>
      <c r="D130" s="1" t="s">
        <v>273</v>
      </c>
      <c r="E130" s="1" t="s">
        <v>1676</v>
      </c>
      <c r="F130" s="4">
        <v>5000000</v>
      </c>
      <c r="G130" s="4">
        <v>4866.04</v>
      </c>
      <c r="H130" s="4">
        <v>0.55000000000000004</v>
      </c>
    </row>
    <row r="131" spans="2:8">
      <c r="B131" s="1" t="s">
        <v>1677</v>
      </c>
      <c r="C131" s="11">
        <v>7.34</v>
      </c>
      <c r="D131" s="1" t="s">
        <v>273</v>
      </c>
      <c r="E131" s="1" t="s">
        <v>1678</v>
      </c>
      <c r="F131" s="4">
        <v>4500000</v>
      </c>
      <c r="G131" s="4">
        <v>4470.76</v>
      </c>
      <c r="H131" s="4">
        <v>0.51</v>
      </c>
    </row>
    <row r="132" spans="2:8">
      <c r="B132" s="1" t="s">
        <v>3008</v>
      </c>
      <c r="C132" s="11">
        <v>7.02</v>
      </c>
      <c r="D132" s="1" t="s">
        <v>273</v>
      </c>
      <c r="E132" s="1" t="s">
        <v>1273</v>
      </c>
      <c r="F132" s="4">
        <v>3500000</v>
      </c>
      <c r="G132" s="4">
        <v>3531.34</v>
      </c>
      <c r="H132" s="4">
        <v>0.4</v>
      </c>
    </row>
    <row r="133" spans="2:8">
      <c r="B133" s="1" t="s">
        <v>1679</v>
      </c>
      <c r="C133" s="11">
        <v>7.46</v>
      </c>
      <c r="D133" s="1" t="s">
        <v>273</v>
      </c>
      <c r="E133" s="1" t="s">
        <v>1680</v>
      </c>
      <c r="F133" s="4">
        <v>2500000</v>
      </c>
      <c r="G133" s="4">
        <v>2411.14</v>
      </c>
      <c r="H133" s="4">
        <v>0.27</v>
      </c>
    </row>
    <row r="134" spans="2:8">
      <c r="B134" s="1" t="s">
        <v>1681</v>
      </c>
      <c r="C134" s="11">
        <v>7.37</v>
      </c>
      <c r="D134" s="1" t="s">
        <v>273</v>
      </c>
      <c r="E134" s="1" t="s">
        <v>1682</v>
      </c>
      <c r="F134" s="4">
        <v>1500000</v>
      </c>
      <c r="G134" s="4">
        <v>1511.03</v>
      </c>
      <c r="H134" s="4">
        <v>0.17</v>
      </c>
    </row>
    <row r="135" spans="2:8">
      <c r="B135" s="1" t="s">
        <v>1683</v>
      </c>
      <c r="C135" s="11">
        <v>7.36</v>
      </c>
      <c r="D135" s="1" t="s">
        <v>273</v>
      </c>
      <c r="E135" s="1" t="s">
        <v>1684</v>
      </c>
      <c r="F135" s="4">
        <v>1500000</v>
      </c>
      <c r="G135" s="4">
        <v>1477.29</v>
      </c>
      <c r="H135" s="4">
        <v>0.17</v>
      </c>
    </row>
    <row r="136" spans="2:8">
      <c r="B136" s="1" t="s">
        <v>662</v>
      </c>
      <c r="C136" s="11">
        <v>7</v>
      </c>
      <c r="D136" s="1" t="s">
        <v>273</v>
      </c>
      <c r="E136" s="1" t="s">
        <v>663</v>
      </c>
      <c r="F136" s="4">
        <v>1499600</v>
      </c>
      <c r="G136" s="4">
        <v>1446.14</v>
      </c>
      <c r="H136" s="4">
        <v>0.16</v>
      </c>
    </row>
    <row r="137" spans="2:8">
      <c r="B137" s="1" t="s">
        <v>1685</v>
      </c>
      <c r="C137" s="11">
        <v>6.93</v>
      </c>
      <c r="D137" s="1" t="s">
        <v>273</v>
      </c>
      <c r="E137" s="1" t="s">
        <v>1686</v>
      </c>
      <c r="F137" s="4">
        <v>500000</v>
      </c>
      <c r="G137" s="4">
        <v>506.79</v>
      </c>
      <c r="H137" s="4">
        <v>0.06</v>
      </c>
    </row>
    <row r="138" spans="2:8">
      <c r="B138" s="1" t="s">
        <v>656</v>
      </c>
      <c r="C138" s="11">
        <v>6.06</v>
      </c>
      <c r="D138" s="1" t="s">
        <v>273</v>
      </c>
      <c r="E138" s="1" t="s">
        <v>657</v>
      </c>
      <c r="F138" s="4">
        <v>500000</v>
      </c>
      <c r="G138" s="4">
        <v>506.63</v>
      </c>
      <c r="H138" s="4">
        <v>0.06</v>
      </c>
    </row>
    <row r="139" spans="2:8">
      <c r="B139" s="1" t="s">
        <v>3005</v>
      </c>
      <c r="C139" s="11">
        <v>5.69</v>
      </c>
      <c r="D139" s="1" t="s">
        <v>273</v>
      </c>
      <c r="E139" s="1" t="s">
        <v>1687</v>
      </c>
      <c r="F139" s="4">
        <v>500000</v>
      </c>
      <c r="G139" s="4">
        <v>501.48</v>
      </c>
      <c r="H139" s="4">
        <v>0.06</v>
      </c>
    </row>
    <row r="140" spans="2:8">
      <c r="B140" s="1" t="s">
        <v>1688</v>
      </c>
      <c r="C140" s="11">
        <v>7.48</v>
      </c>
      <c r="D140" s="1" t="s">
        <v>273</v>
      </c>
      <c r="E140" s="1" t="s">
        <v>1689</v>
      </c>
      <c r="F140" s="4">
        <v>500000</v>
      </c>
      <c r="G140" s="4">
        <v>488.83</v>
      </c>
      <c r="H140" s="4">
        <v>0.06</v>
      </c>
    </row>
    <row r="141" spans="2:8">
      <c r="B141" s="1" t="s">
        <v>1690</v>
      </c>
      <c r="C141" s="11">
        <v>7.73</v>
      </c>
      <c r="D141" s="1" t="s">
        <v>273</v>
      </c>
      <c r="E141" s="1" t="s">
        <v>1691</v>
      </c>
      <c r="F141" s="4">
        <v>14900</v>
      </c>
      <c r="G141" s="4">
        <v>14.9</v>
      </c>
      <c r="H141" s="4">
        <v>0</v>
      </c>
    </row>
    <row r="142" spans="2:8">
      <c r="B142" s="1" t="s">
        <v>1692</v>
      </c>
      <c r="C142" s="11">
        <v>7.77</v>
      </c>
      <c r="D142" s="1" t="s">
        <v>273</v>
      </c>
      <c r="E142" s="1" t="s">
        <v>1693</v>
      </c>
      <c r="F142" s="4">
        <v>3400</v>
      </c>
      <c r="G142" s="4">
        <v>3.38</v>
      </c>
      <c r="H142" s="4">
        <v>0</v>
      </c>
    </row>
    <row r="143" spans="2:8">
      <c r="B143" s="1" t="s">
        <v>1294</v>
      </c>
      <c r="C143" s="11">
        <v>6.72</v>
      </c>
      <c r="D143" s="1" t="s">
        <v>273</v>
      </c>
      <c r="E143" s="1" t="s">
        <v>1295</v>
      </c>
      <c r="F143" s="4">
        <v>1700</v>
      </c>
      <c r="G143" s="4">
        <v>1.64</v>
      </c>
      <c r="H143" s="4">
        <v>0</v>
      </c>
    </row>
    <row r="144" spans="2:8" ht="13">
      <c r="B144" s="2" t="s">
        <v>277</v>
      </c>
      <c r="C144" s="12"/>
      <c r="D144" s="2"/>
      <c r="E144" s="2"/>
      <c r="F144" s="14"/>
      <c r="G144" s="14">
        <f>SUM(G113:G143)</f>
        <v>137643.17000000004</v>
      </c>
      <c r="H144" s="14">
        <f>SUM(H113:H143)</f>
        <v>15.700000000000006</v>
      </c>
    </row>
    <row r="145" spans="2:8" ht="13">
      <c r="B145" s="2" t="s">
        <v>1694</v>
      </c>
    </row>
    <row r="146" spans="2:8">
      <c r="B146" s="1" t="s">
        <v>2727</v>
      </c>
      <c r="C146" s="11">
        <v>8.01</v>
      </c>
      <c r="D146" s="1" t="s">
        <v>279</v>
      </c>
      <c r="E146" s="1" t="s">
        <v>1695</v>
      </c>
      <c r="F146" s="4">
        <v>10000</v>
      </c>
      <c r="G146" s="4">
        <v>9757.2800000000007</v>
      </c>
      <c r="H146" s="4">
        <v>1.1100000000000001</v>
      </c>
    </row>
    <row r="147" spans="2:8">
      <c r="B147" s="1" t="s">
        <v>2721</v>
      </c>
      <c r="C147" s="11">
        <v>8.44</v>
      </c>
      <c r="D147" s="1" t="s">
        <v>1696</v>
      </c>
      <c r="E147" s="1" t="s">
        <v>1697</v>
      </c>
      <c r="F147" s="4">
        <v>7500</v>
      </c>
      <c r="G147" s="4">
        <v>7492.76</v>
      </c>
      <c r="H147" s="4">
        <v>0.85</v>
      </c>
    </row>
    <row r="148" spans="2:8">
      <c r="B148" s="1" t="s">
        <v>2664</v>
      </c>
      <c r="C148" s="11">
        <v>8.92</v>
      </c>
      <c r="D148" s="1" t="s">
        <v>1299</v>
      </c>
      <c r="E148" s="1" t="s">
        <v>1300</v>
      </c>
      <c r="F148" s="4">
        <v>7500</v>
      </c>
      <c r="G148" s="4">
        <v>7423.91</v>
      </c>
      <c r="H148" s="4">
        <v>0.85</v>
      </c>
    </row>
    <row r="149" spans="2:8">
      <c r="B149" s="1" t="s">
        <v>2719</v>
      </c>
      <c r="C149" s="11">
        <v>8.07</v>
      </c>
      <c r="D149" s="1" t="s">
        <v>279</v>
      </c>
      <c r="E149" s="1" t="s">
        <v>1698</v>
      </c>
      <c r="F149" s="4">
        <v>5125</v>
      </c>
      <c r="G149" s="4">
        <v>5070.6099999999997</v>
      </c>
      <c r="H149" s="4">
        <v>0.57999999999999996</v>
      </c>
    </row>
    <row r="150" spans="2:8">
      <c r="B150" s="1" t="s">
        <v>1699</v>
      </c>
      <c r="C150" s="11">
        <v>9.2200000000000006</v>
      </c>
      <c r="D150" s="1" t="s">
        <v>1299</v>
      </c>
      <c r="E150" s="1" t="s">
        <v>1700</v>
      </c>
      <c r="F150" s="4">
        <v>5000</v>
      </c>
      <c r="G150" s="4">
        <v>5022.47</v>
      </c>
      <c r="H150" s="4">
        <v>0.56999999999999995</v>
      </c>
    </row>
    <row r="151" spans="2:8">
      <c r="B151" s="1" t="s">
        <v>3476</v>
      </c>
      <c r="C151" s="11">
        <v>8.41</v>
      </c>
      <c r="D151" s="1" t="s">
        <v>279</v>
      </c>
      <c r="E151" s="1" t="s">
        <v>1701</v>
      </c>
      <c r="F151" s="4">
        <v>5000</v>
      </c>
      <c r="G151" s="4">
        <v>4946.22</v>
      </c>
      <c r="H151" s="4">
        <v>0.56000000000000005</v>
      </c>
    </row>
    <row r="152" spans="2:8">
      <c r="B152" s="1" t="s">
        <v>3477</v>
      </c>
      <c r="C152" s="11">
        <v>8.3800000000000008</v>
      </c>
      <c r="D152" s="1" t="s">
        <v>279</v>
      </c>
      <c r="E152" s="1" t="s">
        <v>1702</v>
      </c>
      <c r="F152" s="4">
        <v>5000</v>
      </c>
      <c r="G152" s="4">
        <v>4941.51</v>
      </c>
      <c r="H152" s="4">
        <v>0.56000000000000005</v>
      </c>
    </row>
    <row r="153" spans="2:8">
      <c r="B153" s="1" t="s">
        <v>1703</v>
      </c>
      <c r="C153" s="11">
        <v>8.19</v>
      </c>
      <c r="D153" s="1" t="s">
        <v>674</v>
      </c>
      <c r="E153" s="1" t="s">
        <v>1704</v>
      </c>
      <c r="F153" s="4">
        <v>5000</v>
      </c>
      <c r="G153" s="4">
        <v>4896.41</v>
      </c>
      <c r="H153" s="4">
        <v>0.56000000000000005</v>
      </c>
    </row>
    <row r="154" spans="2:8">
      <c r="B154" s="1" t="s">
        <v>1705</v>
      </c>
      <c r="C154" s="11">
        <v>7.76</v>
      </c>
      <c r="D154" s="1" t="s">
        <v>279</v>
      </c>
      <c r="E154" s="1" t="s">
        <v>1706</v>
      </c>
      <c r="F154" s="4">
        <v>5000</v>
      </c>
      <c r="G154" s="4">
        <v>4791.09</v>
      </c>
      <c r="H154" s="4">
        <v>0.55000000000000004</v>
      </c>
    </row>
    <row r="155" spans="2:8">
      <c r="B155" s="1" t="s">
        <v>3478</v>
      </c>
      <c r="C155" s="11">
        <v>8.35</v>
      </c>
      <c r="D155" s="1" t="s">
        <v>1696</v>
      </c>
      <c r="E155" s="1" t="s">
        <v>1707</v>
      </c>
      <c r="F155" s="4">
        <v>4000</v>
      </c>
      <c r="G155" s="4">
        <v>4004.18</v>
      </c>
      <c r="H155" s="4">
        <v>0.46</v>
      </c>
    </row>
    <row r="156" spans="2:8">
      <c r="B156" s="1" t="s">
        <v>3479</v>
      </c>
      <c r="C156" s="11">
        <v>8.4</v>
      </c>
      <c r="D156" s="1" t="s">
        <v>279</v>
      </c>
      <c r="E156" s="1" t="s">
        <v>1708</v>
      </c>
      <c r="F156" s="4">
        <v>2500</v>
      </c>
      <c r="G156" s="4">
        <v>2493.09</v>
      </c>
      <c r="H156" s="4">
        <v>0.28000000000000003</v>
      </c>
    </row>
    <row r="157" spans="2:8">
      <c r="B157" s="1" t="s">
        <v>3480</v>
      </c>
      <c r="C157" s="11">
        <v>8.14</v>
      </c>
      <c r="D157" s="1" t="s">
        <v>1709</v>
      </c>
      <c r="E157" s="1" t="s">
        <v>1710</v>
      </c>
      <c r="F157" s="4">
        <v>2500</v>
      </c>
      <c r="G157" s="4">
        <v>2487.0700000000002</v>
      </c>
      <c r="H157" s="4">
        <v>0.28000000000000003</v>
      </c>
    </row>
    <row r="158" spans="2:8">
      <c r="B158" s="1" t="s">
        <v>2723</v>
      </c>
      <c r="C158" s="11">
        <v>8.36</v>
      </c>
      <c r="D158" s="1" t="s">
        <v>279</v>
      </c>
      <c r="E158" s="1" t="s">
        <v>1711</v>
      </c>
      <c r="F158" s="4">
        <v>2500</v>
      </c>
      <c r="G158" s="4">
        <v>2486.21</v>
      </c>
      <c r="H158" s="4">
        <v>0.28000000000000003</v>
      </c>
    </row>
    <row r="159" spans="2:8">
      <c r="B159" s="1" t="s">
        <v>1712</v>
      </c>
      <c r="C159" s="11">
        <v>7.75</v>
      </c>
      <c r="D159" s="1" t="s">
        <v>279</v>
      </c>
      <c r="E159" s="1" t="s">
        <v>1713</v>
      </c>
      <c r="F159" s="4">
        <v>2500</v>
      </c>
      <c r="G159" s="4">
        <v>2486</v>
      </c>
      <c r="H159" s="4">
        <v>0.28000000000000003</v>
      </c>
    </row>
    <row r="160" spans="2:8">
      <c r="B160" s="1" t="s">
        <v>2774</v>
      </c>
      <c r="C160" s="11">
        <v>8.3800000000000008</v>
      </c>
      <c r="D160" s="1" t="s">
        <v>279</v>
      </c>
      <c r="E160" s="1" t="s">
        <v>1714</v>
      </c>
      <c r="F160" s="4">
        <v>2500</v>
      </c>
      <c r="G160" s="4">
        <v>2482.04</v>
      </c>
      <c r="H160" s="4">
        <v>0.28000000000000003</v>
      </c>
    </row>
    <row r="161" spans="2:8">
      <c r="B161" s="1" t="s">
        <v>1715</v>
      </c>
      <c r="C161" s="11">
        <v>7.76</v>
      </c>
      <c r="D161" s="1" t="s">
        <v>279</v>
      </c>
      <c r="E161" s="1" t="s">
        <v>1716</v>
      </c>
      <c r="F161" s="4">
        <v>2500</v>
      </c>
      <c r="G161" s="4">
        <v>2474.63</v>
      </c>
      <c r="H161" s="4">
        <v>0.28000000000000003</v>
      </c>
    </row>
    <row r="162" spans="2:8">
      <c r="B162" s="1" t="s">
        <v>1717</v>
      </c>
      <c r="C162" s="11">
        <v>7.76</v>
      </c>
      <c r="D162" s="1" t="s">
        <v>279</v>
      </c>
      <c r="E162" s="1" t="s">
        <v>1718</v>
      </c>
      <c r="F162" s="4">
        <v>250</v>
      </c>
      <c r="G162" s="4">
        <v>2470.96</v>
      </c>
      <c r="H162" s="4">
        <v>0.28000000000000003</v>
      </c>
    </row>
    <row r="163" spans="2:8">
      <c r="B163" s="1" t="s">
        <v>3481</v>
      </c>
      <c r="C163" s="11">
        <v>8.39</v>
      </c>
      <c r="D163" s="1" t="s">
        <v>279</v>
      </c>
      <c r="E163" s="1" t="s">
        <v>1719</v>
      </c>
      <c r="F163" s="4">
        <v>2500</v>
      </c>
      <c r="G163" s="4">
        <v>2466.2800000000002</v>
      </c>
      <c r="H163" s="4">
        <v>0.28000000000000003</v>
      </c>
    </row>
    <row r="164" spans="2:8">
      <c r="B164" s="1" t="s">
        <v>3482</v>
      </c>
      <c r="C164" s="11">
        <v>8.64</v>
      </c>
      <c r="D164" s="1" t="s">
        <v>1709</v>
      </c>
      <c r="E164" s="1" t="s">
        <v>1720</v>
      </c>
      <c r="F164" s="4">
        <v>2500</v>
      </c>
      <c r="G164" s="4">
        <v>2457.4299999999998</v>
      </c>
      <c r="H164" s="4">
        <v>0.28000000000000003</v>
      </c>
    </row>
    <row r="165" spans="2:8">
      <c r="B165" s="1" t="s">
        <v>1721</v>
      </c>
      <c r="C165" s="11">
        <v>7.84</v>
      </c>
      <c r="D165" s="1" t="s">
        <v>279</v>
      </c>
      <c r="E165" s="1" t="s">
        <v>1722</v>
      </c>
      <c r="F165" s="4">
        <v>2500</v>
      </c>
      <c r="G165" s="4">
        <v>2454.04</v>
      </c>
      <c r="H165" s="4">
        <v>0.28000000000000003</v>
      </c>
    </row>
    <row r="166" spans="2:8">
      <c r="B166" s="1" t="s">
        <v>1723</v>
      </c>
      <c r="C166" s="11">
        <v>7.83</v>
      </c>
      <c r="D166" s="1" t="s">
        <v>279</v>
      </c>
      <c r="E166" s="1" t="s">
        <v>1724</v>
      </c>
      <c r="F166" s="4">
        <v>2500</v>
      </c>
      <c r="G166" s="4">
        <v>2437.81</v>
      </c>
      <c r="H166" s="4">
        <v>0.28000000000000003</v>
      </c>
    </row>
    <row r="167" spans="2:8">
      <c r="B167" s="1" t="s">
        <v>2942</v>
      </c>
      <c r="C167" s="11">
        <v>8.4499999999999993</v>
      </c>
      <c r="D167" s="1" t="s">
        <v>1299</v>
      </c>
      <c r="E167" s="1" t="s">
        <v>1725</v>
      </c>
      <c r="F167" s="4">
        <v>2000</v>
      </c>
      <c r="G167" s="4">
        <v>1994.07</v>
      </c>
      <c r="H167" s="4">
        <v>0.23</v>
      </c>
    </row>
    <row r="168" spans="2:8">
      <c r="B168" s="1" t="s">
        <v>2726</v>
      </c>
      <c r="C168" s="11">
        <v>8.2100000000000009</v>
      </c>
      <c r="D168" s="1" t="s">
        <v>1696</v>
      </c>
      <c r="E168" s="1" t="s">
        <v>1726</v>
      </c>
      <c r="F168" s="4">
        <v>1500</v>
      </c>
      <c r="G168" s="4">
        <v>1482.23</v>
      </c>
      <c r="H168" s="4">
        <v>0.17</v>
      </c>
    </row>
    <row r="169" spans="2:8">
      <c r="B169" s="1" t="s">
        <v>2717</v>
      </c>
      <c r="C169" s="11">
        <v>8.64</v>
      </c>
      <c r="D169" s="1" t="s">
        <v>1709</v>
      </c>
      <c r="E169" s="1" t="s">
        <v>1727</v>
      </c>
      <c r="F169" s="4">
        <v>1000</v>
      </c>
      <c r="G169" s="4">
        <v>1003.84</v>
      </c>
      <c r="H169" s="4">
        <v>0.11</v>
      </c>
    </row>
    <row r="170" spans="2:8">
      <c r="B170" s="1" t="s">
        <v>1296</v>
      </c>
      <c r="C170" s="11">
        <v>10.55</v>
      </c>
      <c r="D170" s="1" t="s">
        <v>1297</v>
      </c>
      <c r="E170" s="1" t="s">
        <v>1298</v>
      </c>
      <c r="F170" s="4">
        <v>500</v>
      </c>
      <c r="G170" s="4">
        <v>519.42999999999995</v>
      </c>
      <c r="H170" s="4">
        <v>0.06</v>
      </c>
    </row>
    <row r="171" spans="2:8">
      <c r="B171" s="1" t="s">
        <v>3483</v>
      </c>
      <c r="C171" s="11">
        <v>7.75</v>
      </c>
      <c r="D171" s="1" t="s">
        <v>674</v>
      </c>
      <c r="E171" s="1" t="s">
        <v>1728</v>
      </c>
      <c r="F171" s="4">
        <v>250</v>
      </c>
      <c r="G171" s="4">
        <v>494.96</v>
      </c>
      <c r="H171" s="4">
        <v>0.06</v>
      </c>
    </row>
    <row r="172" spans="2:8">
      <c r="B172" s="1" t="s">
        <v>1729</v>
      </c>
      <c r="C172" s="11">
        <v>7.65</v>
      </c>
      <c r="D172" s="1" t="s">
        <v>279</v>
      </c>
      <c r="E172" s="1" t="s">
        <v>1730</v>
      </c>
      <c r="F172" s="4">
        <v>275</v>
      </c>
      <c r="G172" s="4">
        <v>270.66000000000003</v>
      </c>
      <c r="H172" s="4">
        <v>0.03</v>
      </c>
    </row>
    <row r="173" spans="2:8">
      <c r="B173" s="1" t="s">
        <v>2973</v>
      </c>
      <c r="C173" s="11">
        <v>7.01</v>
      </c>
      <c r="D173" s="1" t="s">
        <v>279</v>
      </c>
      <c r="E173" s="1" t="s">
        <v>1731</v>
      </c>
      <c r="F173" s="4">
        <v>150</v>
      </c>
      <c r="G173" s="4">
        <v>78.78</v>
      </c>
      <c r="H173" s="4">
        <v>0.01</v>
      </c>
    </row>
    <row r="174" spans="2:8" ht="13">
      <c r="B174" s="2" t="s">
        <v>281</v>
      </c>
      <c r="C174" s="12"/>
      <c r="D174" s="2"/>
      <c r="E174" s="2"/>
      <c r="F174" s="14"/>
      <c r="G174" s="14">
        <f>SUM(G145:G173)</f>
        <v>91385.969999999987</v>
      </c>
      <c r="H174" s="14">
        <f>SUM(H145:H173)</f>
        <v>10.399999999999997</v>
      </c>
    </row>
    <row r="175" spans="2:8" ht="13">
      <c r="B175" s="2" t="s">
        <v>3002</v>
      </c>
    </row>
    <row r="176" spans="2:8">
      <c r="B176" s="1" t="s">
        <v>1732</v>
      </c>
      <c r="C176" s="11">
        <v>8.76</v>
      </c>
      <c r="D176" s="1" t="s">
        <v>1733</v>
      </c>
      <c r="E176" s="1" t="s">
        <v>1734</v>
      </c>
      <c r="F176" s="4">
        <v>46</v>
      </c>
      <c r="G176" s="4">
        <v>4053.07</v>
      </c>
      <c r="H176" s="4">
        <v>0.46</v>
      </c>
    </row>
    <row r="177" spans="2:8">
      <c r="B177" s="1" t="s">
        <v>1735</v>
      </c>
      <c r="C177" s="11">
        <v>9.75</v>
      </c>
      <c r="D177" s="1" t="s">
        <v>1305</v>
      </c>
      <c r="E177" s="1" t="s">
        <v>1736</v>
      </c>
      <c r="F177" s="4">
        <v>450000000</v>
      </c>
      <c r="G177" s="4">
        <v>3478.95</v>
      </c>
      <c r="H177" s="4">
        <v>0.4</v>
      </c>
    </row>
    <row r="178" spans="2:8">
      <c r="B178" s="1" t="s">
        <v>1737</v>
      </c>
      <c r="C178" s="11">
        <v>9.5</v>
      </c>
      <c r="D178" s="1" t="s">
        <v>1305</v>
      </c>
      <c r="E178" s="1" t="s">
        <v>1738</v>
      </c>
      <c r="F178" s="4">
        <v>1000000000</v>
      </c>
      <c r="G178" s="4">
        <v>2036</v>
      </c>
      <c r="H178" s="4">
        <v>0.23</v>
      </c>
    </row>
    <row r="179" spans="2:8">
      <c r="B179" s="1" t="s">
        <v>1304</v>
      </c>
      <c r="C179" s="11">
        <v>10.119999999999999</v>
      </c>
      <c r="D179" s="1" t="s">
        <v>1305</v>
      </c>
      <c r="E179" s="1" t="s">
        <v>1306</v>
      </c>
      <c r="F179" s="4">
        <v>286</v>
      </c>
      <c r="G179" s="4">
        <v>2026.77</v>
      </c>
      <c r="H179" s="4">
        <v>0.23</v>
      </c>
    </row>
    <row r="180" spans="2:8">
      <c r="B180" s="1" t="s">
        <v>1739</v>
      </c>
      <c r="C180" s="11">
        <v>8.76</v>
      </c>
      <c r="D180" s="1" t="s">
        <v>1305</v>
      </c>
      <c r="E180" s="1" t="s">
        <v>1740</v>
      </c>
      <c r="F180" s="4">
        <v>7</v>
      </c>
      <c r="G180" s="4">
        <v>645.58000000000004</v>
      </c>
      <c r="H180" s="4">
        <v>7.0000000000000007E-2</v>
      </c>
    </row>
    <row r="181" spans="2:8">
      <c r="B181" s="1" t="s">
        <v>1741</v>
      </c>
      <c r="C181" s="11">
        <v>8.5299999999999994</v>
      </c>
      <c r="D181" s="1" t="s">
        <v>1305</v>
      </c>
      <c r="E181" s="1" t="s">
        <v>1742</v>
      </c>
      <c r="F181" s="4">
        <v>16</v>
      </c>
      <c r="G181" s="4">
        <v>182.64</v>
      </c>
      <c r="H181" s="4">
        <v>0.02</v>
      </c>
    </row>
    <row r="182" spans="2:8" ht="13">
      <c r="B182" s="2" t="s">
        <v>678</v>
      </c>
      <c r="C182" s="12"/>
      <c r="D182" s="2"/>
      <c r="E182" s="2"/>
      <c r="F182" s="14"/>
      <c r="G182" s="14">
        <f>SUM(G175:G181)</f>
        <v>12423.01</v>
      </c>
      <c r="H182" s="14">
        <f>SUM(H175:H181)</f>
        <v>1.4100000000000001</v>
      </c>
    </row>
    <row r="183" spans="2:8" ht="13">
      <c r="B183" s="2" t="s">
        <v>396</v>
      </c>
      <c r="C183" s="12"/>
      <c r="D183" s="2"/>
      <c r="E183" s="2"/>
      <c r="F183" s="14"/>
      <c r="G183" s="14">
        <v>9600</v>
      </c>
      <c r="H183" s="14">
        <v>1.0900000000000001</v>
      </c>
    </row>
    <row r="184" spans="2:8" ht="13">
      <c r="B184" s="2" t="s">
        <v>397</v>
      </c>
      <c r="C184" s="12"/>
      <c r="D184" s="2"/>
      <c r="E184" s="2"/>
      <c r="F184" s="14"/>
      <c r="G184" s="14">
        <v>6300.04</v>
      </c>
      <c r="H184" s="14">
        <v>0.72</v>
      </c>
    </row>
    <row r="185" spans="2:8" ht="13">
      <c r="B185" s="2" t="s">
        <v>154</v>
      </c>
      <c r="C185" s="12"/>
      <c r="D185" s="2"/>
      <c r="E185" s="2"/>
      <c r="F185" s="14"/>
      <c r="G185" s="14">
        <f>G184+G183+G182+G174+G144+G112+G109+G106+G103+G97</f>
        <v>865303.18999999983</v>
      </c>
      <c r="H185" s="14">
        <f>H184+H183+H182+H174+H144+H112+H109+H106+H103+H97</f>
        <v>98.630000000000024</v>
      </c>
    </row>
    <row r="186" spans="2:8" ht="13">
      <c r="B186" s="2" t="s">
        <v>155</v>
      </c>
      <c r="C186" s="12"/>
      <c r="D186" s="2"/>
      <c r="E186" s="2"/>
      <c r="F186" s="14"/>
      <c r="G186" s="14">
        <f>G187-G185</f>
        <v>11710.960004210123</v>
      </c>
      <c r="H186" s="14">
        <f>H187-H185</f>
        <v>1.3699999999999761</v>
      </c>
    </row>
    <row r="187" spans="2:8" ht="13">
      <c r="B187" s="2" t="s">
        <v>162</v>
      </c>
      <c r="C187" s="12"/>
      <c r="D187" s="2"/>
      <c r="E187" s="2"/>
      <c r="F187" s="14"/>
      <c r="G187" s="14">
        <v>877014.15000420995</v>
      </c>
      <c r="H187" s="14">
        <v>100</v>
      </c>
    </row>
    <row r="188" spans="2:8">
      <c r="B188" s="1" t="s">
        <v>163</v>
      </c>
    </row>
    <row r="189" spans="2:8" ht="13">
      <c r="B189" s="2" t="s">
        <v>164</v>
      </c>
    </row>
    <row r="190" spans="2:8" ht="13">
      <c r="B190" s="2" t="s">
        <v>165</v>
      </c>
      <c r="C190" s="11" t="s">
        <v>166</v>
      </c>
    </row>
    <row r="191" spans="2:8" ht="13">
      <c r="B191" s="2" t="s">
        <v>169</v>
      </c>
      <c r="C191" s="11" t="s">
        <v>168</v>
      </c>
    </row>
    <row r="192" spans="2:8" ht="13">
      <c r="B192" s="2" t="s">
        <v>170</v>
      </c>
      <c r="C192" s="11" t="s">
        <v>168</v>
      </c>
    </row>
    <row r="193" spans="2:3" ht="13">
      <c r="B193" s="2" t="s">
        <v>171</v>
      </c>
      <c r="C193" s="11" t="s">
        <v>172</v>
      </c>
    </row>
    <row r="194" spans="2:3" ht="13">
      <c r="B194" s="2" t="s">
        <v>1743</v>
      </c>
      <c r="C194" s="12"/>
    </row>
    <row r="195" spans="2:3" ht="13">
      <c r="B195" s="2" t="s">
        <v>1744</v>
      </c>
      <c r="C195" s="12"/>
    </row>
    <row r="196" spans="2:3" ht="13">
      <c r="B196" s="2" t="s">
        <v>1745</v>
      </c>
      <c r="C196" s="12"/>
    </row>
    <row r="197" spans="2:3" ht="13">
      <c r="B197" s="2" t="s">
        <v>1746</v>
      </c>
      <c r="C197" s="12"/>
    </row>
    <row r="198" spans="2:3" ht="13">
      <c r="B198" s="2" t="s">
        <v>1747</v>
      </c>
      <c r="C198" s="12"/>
    </row>
    <row r="199" spans="2:3" ht="13">
      <c r="B199" s="2" t="s">
        <v>1748</v>
      </c>
      <c r="C199" s="12"/>
    </row>
    <row r="200" spans="2:3" ht="13">
      <c r="B200" s="2" t="s">
        <v>1749</v>
      </c>
      <c r="C200" s="12"/>
    </row>
    <row r="201" spans="2:3" ht="13">
      <c r="B201" s="2" t="s">
        <v>1750</v>
      </c>
      <c r="C201" s="12"/>
    </row>
    <row r="202" spans="2:3" ht="13">
      <c r="B202" s="2" t="s">
        <v>1751</v>
      </c>
      <c r="C202" s="12"/>
    </row>
    <row r="203" spans="2:3">
      <c r="B203" s="1" t="s">
        <v>3922</v>
      </c>
    </row>
    <row r="204" spans="2:3">
      <c r="B204" s="1" t="s">
        <v>2579</v>
      </c>
    </row>
    <row r="205" spans="2:3">
      <c r="B205" s="1" t="s">
        <v>411</v>
      </c>
    </row>
    <row r="206" spans="2:3" ht="13">
      <c r="B206" s="2" t="s">
        <v>3011</v>
      </c>
    </row>
    <row r="208" spans="2:3" ht="14.5">
      <c r="B208" s="39" t="s">
        <v>412</v>
      </c>
      <c r="C208" s="41"/>
    </row>
    <row r="209" spans="2:8" ht="14.5">
      <c r="B209" s="39" t="s">
        <v>3982</v>
      </c>
      <c r="C209" s="42" t="s">
        <v>413</v>
      </c>
    </row>
    <row r="210" spans="2:8" ht="14.5">
      <c r="B210" s="16" t="s">
        <v>414</v>
      </c>
      <c r="C210" s="17">
        <v>2500</v>
      </c>
    </row>
    <row r="211" spans="2:8" ht="14.5">
      <c r="B211" s="16" t="s">
        <v>3983</v>
      </c>
      <c r="C211" s="17">
        <v>0</v>
      </c>
    </row>
    <row r="212" spans="2:8" ht="14.5">
      <c r="B212" s="16" t="s">
        <v>416</v>
      </c>
      <c r="C212" s="17">
        <v>45500</v>
      </c>
    </row>
    <row r="213" spans="2:8" ht="14.5">
      <c r="B213" s="16" t="s">
        <v>417</v>
      </c>
      <c r="C213" s="17">
        <v>0</v>
      </c>
    </row>
    <row r="214" spans="2:8" ht="14.5">
      <c r="B214" s="16" t="s">
        <v>418</v>
      </c>
      <c r="C214" s="17">
        <v>0</v>
      </c>
    </row>
    <row r="215" spans="2:8" ht="14.5">
      <c r="B215" s="16" t="s">
        <v>419</v>
      </c>
      <c r="C215" s="17">
        <v>0</v>
      </c>
    </row>
    <row r="216" spans="2:8" ht="14.5">
      <c r="B216" s="39" t="s">
        <v>420</v>
      </c>
      <c r="C216" s="41">
        <v>48000</v>
      </c>
    </row>
    <row r="217" spans="2:8" s="339" customFormat="1" ht="14.5">
      <c r="B217" s="336"/>
      <c r="C217" s="337"/>
      <c r="F217" s="340"/>
      <c r="G217" s="340"/>
      <c r="H217" s="340"/>
    </row>
    <row r="218" spans="2:8" ht="14.5">
      <c r="B218" s="284" t="s">
        <v>2639</v>
      </c>
      <c r="C218" s="284"/>
      <c r="D218" s="284"/>
      <c r="E218" s="284"/>
      <c r="F218" s="284"/>
    </row>
    <row r="219" spans="2:8" s="339" customFormat="1" ht="14.5">
      <c r="B219" s="336"/>
      <c r="C219" s="337"/>
      <c r="F219" s="340"/>
      <c r="G219" s="340"/>
      <c r="H219" s="340"/>
    </row>
    <row r="220" spans="2:8" ht="14.5">
      <c r="B220" s="16" t="s">
        <v>191</v>
      </c>
      <c r="C220" s="17"/>
      <c r="D220" s="16"/>
    </row>
    <row r="221" spans="2:8" ht="29">
      <c r="B221" s="19" t="s">
        <v>192</v>
      </c>
      <c r="C221" s="18" t="s">
        <v>193</v>
      </c>
      <c r="D221" s="19" t="s">
        <v>194</v>
      </c>
    </row>
    <row r="222" spans="2:8" ht="14.5">
      <c r="B222" s="16" t="s">
        <v>168</v>
      </c>
      <c r="C222" s="17" t="s">
        <v>168</v>
      </c>
      <c r="D222" s="16" t="s">
        <v>168</v>
      </c>
    </row>
    <row r="224" spans="2:8" ht="13">
      <c r="B224" s="2" t="s">
        <v>195</v>
      </c>
      <c r="C224" s="45">
        <v>46173</v>
      </c>
    </row>
    <row r="225" spans="2:7" ht="13">
      <c r="B225" s="20" t="s">
        <v>196</v>
      </c>
      <c r="C225" s="25" t="s">
        <v>197</v>
      </c>
      <c r="D225" s="20" t="s">
        <v>198</v>
      </c>
      <c r="E225" s="26" t="s">
        <v>199</v>
      </c>
      <c r="F225" s="46" t="s">
        <v>200</v>
      </c>
      <c r="G225" s="14"/>
    </row>
    <row r="226" spans="2:7">
      <c r="B226" s="22" t="s">
        <v>3484</v>
      </c>
      <c r="C226" s="32">
        <v>-306375</v>
      </c>
      <c r="D226" s="22">
        <v>424.16</v>
      </c>
      <c r="E226" s="23">
        <v>415.45</v>
      </c>
      <c r="F226" s="24">
        <f>C216</f>
        <v>48000</v>
      </c>
    </row>
    <row r="227" spans="2:7">
      <c r="B227" s="22" t="s">
        <v>3387</v>
      </c>
      <c r="C227" s="32">
        <v>-186675</v>
      </c>
      <c r="D227" s="22">
        <v>1890.62</v>
      </c>
      <c r="E227" s="23">
        <v>1845</v>
      </c>
      <c r="F227" s="47"/>
    </row>
    <row r="228" spans="2:7">
      <c r="B228" s="22" t="s">
        <v>3485</v>
      </c>
      <c r="C228" s="32">
        <v>-25000</v>
      </c>
      <c r="D228" s="22">
        <v>5972.3</v>
      </c>
      <c r="E228" s="23">
        <v>5947</v>
      </c>
      <c r="F228" s="47"/>
    </row>
    <row r="229" spans="2:7">
      <c r="B229" s="22" t="s">
        <v>3388</v>
      </c>
      <c r="C229" s="32">
        <v>-1029600</v>
      </c>
      <c r="D229" s="22">
        <v>344.66</v>
      </c>
      <c r="E229" s="23">
        <v>391.3</v>
      </c>
      <c r="F229" s="47"/>
    </row>
    <row r="230" spans="2:7">
      <c r="B230" s="22" t="s">
        <v>3486</v>
      </c>
      <c r="C230" s="32">
        <v>-94750</v>
      </c>
      <c r="D230" s="22">
        <v>3125.45</v>
      </c>
      <c r="E230" s="23">
        <v>3157.4</v>
      </c>
      <c r="F230" s="47"/>
    </row>
    <row r="231" spans="2:7">
      <c r="B231" s="22" t="s">
        <v>3389</v>
      </c>
      <c r="C231" s="32">
        <v>-749100</v>
      </c>
      <c r="D231" s="22">
        <v>759.1</v>
      </c>
      <c r="E231" s="23">
        <v>741</v>
      </c>
      <c r="F231" s="47"/>
    </row>
    <row r="232" spans="2:7">
      <c r="B232" s="22" t="s">
        <v>3487</v>
      </c>
      <c r="C232" s="32">
        <v>-106200</v>
      </c>
      <c r="D232" s="22">
        <v>2203.73</v>
      </c>
      <c r="E232" s="23">
        <v>2156.5</v>
      </c>
      <c r="F232" s="47"/>
    </row>
    <row r="233" spans="2:7">
      <c r="B233" s="22" t="s">
        <v>3390</v>
      </c>
      <c r="C233" s="32">
        <v>-360500</v>
      </c>
      <c r="D233" s="22">
        <v>1251.95</v>
      </c>
      <c r="E233" s="23">
        <v>1270</v>
      </c>
      <c r="F233" s="47"/>
    </row>
    <row r="234" spans="2:7">
      <c r="B234" s="22" t="s">
        <v>3391</v>
      </c>
      <c r="C234" s="32">
        <v>-406700</v>
      </c>
      <c r="D234" s="22">
        <v>909.33</v>
      </c>
      <c r="E234" s="23">
        <v>923.75</v>
      </c>
      <c r="F234" s="47"/>
    </row>
    <row r="235" spans="2:7">
      <c r="B235" s="22" t="s">
        <v>3488</v>
      </c>
      <c r="C235" s="32">
        <v>-1913600</v>
      </c>
      <c r="D235" s="22">
        <v>304.89</v>
      </c>
      <c r="E235" s="23">
        <v>289.95</v>
      </c>
      <c r="F235" s="47"/>
    </row>
    <row r="236" spans="2:7">
      <c r="B236" s="22" t="s">
        <v>3489</v>
      </c>
      <c r="C236" s="32">
        <v>-74725</v>
      </c>
      <c r="D236" s="22">
        <v>4079.88</v>
      </c>
      <c r="E236" s="23">
        <v>4111.8</v>
      </c>
      <c r="F236" s="47"/>
    </row>
    <row r="237" spans="2:7">
      <c r="B237" s="22" t="s">
        <v>3490</v>
      </c>
      <c r="C237" s="32">
        <v>-61000</v>
      </c>
      <c r="D237" s="22">
        <v>3119.34</v>
      </c>
      <c r="E237" s="23">
        <v>3079.3</v>
      </c>
      <c r="F237" s="47"/>
    </row>
    <row r="238" spans="2:7">
      <c r="B238" s="22" t="s">
        <v>1752</v>
      </c>
      <c r="C238" s="32">
        <v>-21825</v>
      </c>
      <c r="D238" s="22">
        <v>2458.11</v>
      </c>
      <c r="E238" s="23">
        <v>2402.6</v>
      </c>
      <c r="F238" s="47"/>
    </row>
    <row r="239" spans="2:7">
      <c r="B239" s="22" t="s">
        <v>3491</v>
      </c>
      <c r="C239" s="32">
        <v>-12000</v>
      </c>
      <c r="D239" s="22">
        <v>9349.0499999999993</v>
      </c>
      <c r="E239" s="23">
        <v>9569.5</v>
      </c>
      <c r="F239" s="47"/>
    </row>
    <row r="240" spans="2:7">
      <c r="B240" s="22" t="s">
        <v>3492</v>
      </c>
      <c r="C240" s="32">
        <v>-1050700</v>
      </c>
      <c r="D240" s="22">
        <v>301.72000000000003</v>
      </c>
      <c r="E240" s="23">
        <v>293.89999999999998</v>
      </c>
      <c r="F240" s="47"/>
    </row>
    <row r="241" spans="2:6">
      <c r="B241" s="22" t="s">
        <v>3392</v>
      </c>
      <c r="C241" s="32">
        <v>-921500</v>
      </c>
      <c r="D241" s="22">
        <v>1369.59</v>
      </c>
      <c r="E241" s="23">
        <v>1329.9</v>
      </c>
      <c r="F241" s="47"/>
    </row>
    <row r="242" spans="2:6">
      <c r="B242" s="22" t="s">
        <v>3493</v>
      </c>
      <c r="C242" s="32">
        <v>-34800</v>
      </c>
      <c r="D242" s="22">
        <v>1486.49</v>
      </c>
      <c r="E242" s="23">
        <v>1483.3</v>
      </c>
      <c r="F242" s="31"/>
    </row>
    <row r="245" spans="2:6" ht="13">
      <c r="B245" s="2" t="s">
        <v>201</v>
      </c>
      <c r="C245" s="221">
        <v>6.54E-2</v>
      </c>
    </row>
    <row r="246" spans="2:6" ht="13">
      <c r="B246" s="2"/>
    </row>
    <row r="247" spans="2:6" ht="13">
      <c r="B247" s="2" t="s">
        <v>202</v>
      </c>
    </row>
    <row r="248" spans="2:6" ht="13">
      <c r="B248" s="26" t="s">
        <v>203</v>
      </c>
      <c r="C248" s="25" t="s">
        <v>204</v>
      </c>
      <c r="D248" s="2"/>
    </row>
    <row r="249" spans="2:6">
      <c r="B249" s="23" t="s">
        <v>3389</v>
      </c>
      <c r="C249" s="32">
        <v>2850</v>
      </c>
    </row>
    <row r="250" spans="2:6">
      <c r="B250" s="23" t="s">
        <v>3494</v>
      </c>
      <c r="C250" s="32">
        <v>252</v>
      </c>
    </row>
    <row r="251" spans="2:6">
      <c r="B251" s="23" t="s">
        <v>3495</v>
      </c>
      <c r="C251" s="32">
        <v>215</v>
      </c>
    </row>
    <row r="252" spans="2:6">
      <c r="B252" s="23" t="s">
        <v>3394</v>
      </c>
      <c r="C252" s="32">
        <v>508</v>
      </c>
    </row>
    <row r="253" spans="2:6">
      <c r="B253" s="23" t="s">
        <v>3395</v>
      </c>
      <c r="C253" s="32">
        <v>572</v>
      </c>
    </row>
    <row r="254" spans="2:6">
      <c r="B254" s="23" t="s">
        <v>3496</v>
      </c>
      <c r="C254" s="32">
        <v>379</v>
      </c>
    </row>
    <row r="255" spans="2:6">
      <c r="B255" s="23" t="s">
        <v>3396</v>
      </c>
      <c r="C255" s="32">
        <v>2847</v>
      </c>
    </row>
    <row r="256" spans="2:6">
      <c r="B256" s="23" t="s">
        <v>3497</v>
      </c>
      <c r="C256" s="32">
        <v>354</v>
      </c>
    </row>
    <row r="257" spans="2:3">
      <c r="B257" s="23" t="s">
        <v>3397</v>
      </c>
      <c r="C257" s="32">
        <v>155</v>
      </c>
    </row>
    <row r="258" spans="2:3">
      <c r="B258" s="23" t="s">
        <v>3398</v>
      </c>
      <c r="C258" s="32">
        <v>581</v>
      </c>
    </row>
    <row r="259" spans="2:3">
      <c r="B259" s="23" t="s">
        <v>3498</v>
      </c>
      <c r="C259" s="32">
        <v>1110</v>
      </c>
    </row>
    <row r="260" spans="2:3">
      <c r="B260" s="23" t="s">
        <v>3499</v>
      </c>
      <c r="C260" s="32">
        <v>305</v>
      </c>
    </row>
    <row r="261" spans="2:3">
      <c r="B261" s="23" t="s">
        <v>1753</v>
      </c>
      <c r="C261" s="32">
        <v>723</v>
      </c>
    </row>
    <row r="262" spans="2:3">
      <c r="B262" s="23" t="s">
        <v>3500</v>
      </c>
      <c r="C262" s="32">
        <v>377</v>
      </c>
    </row>
    <row r="263" spans="2:3">
      <c r="B263" s="23" t="s">
        <v>3501</v>
      </c>
      <c r="C263" s="32">
        <v>518</v>
      </c>
    </row>
    <row r="264" spans="2:3">
      <c r="B264" s="23" t="s">
        <v>3399</v>
      </c>
      <c r="C264" s="32">
        <v>1523</v>
      </c>
    </row>
    <row r="266" spans="2:3" ht="13">
      <c r="B266" s="26" t="s">
        <v>205</v>
      </c>
      <c r="C266" s="25" t="s">
        <v>204</v>
      </c>
    </row>
    <row r="267" spans="2:3">
      <c r="B267" s="23" t="s">
        <v>3389</v>
      </c>
      <c r="C267" s="32">
        <v>2850</v>
      </c>
    </row>
    <row r="268" spans="2:3">
      <c r="B268" s="23" t="s">
        <v>3494</v>
      </c>
      <c r="C268" s="32">
        <v>252</v>
      </c>
    </row>
    <row r="269" spans="2:3">
      <c r="B269" s="23" t="s">
        <v>3495</v>
      </c>
      <c r="C269" s="32">
        <v>215</v>
      </c>
    </row>
    <row r="270" spans="2:3">
      <c r="B270" s="23" t="s">
        <v>3394</v>
      </c>
      <c r="C270" s="32">
        <v>508</v>
      </c>
    </row>
    <row r="271" spans="2:3">
      <c r="B271" s="23" t="s">
        <v>3395</v>
      </c>
      <c r="C271" s="32">
        <v>572</v>
      </c>
    </row>
    <row r="272" spans="2:3">
      <c r="B272" s="23" t="s">
        <v>3496</v>
      </c>
      <c r="C272" s="32">
        <v>379</v>
      </c>
    </row>
    <row r="273" spans="2:3">
      <c r="B273" s="23" t="s">
        <v>3396</v>
      </c>
      <c r="C273" s="32">
        <v>2847</v>
      </c>
    </row>
    <row r="274" spans="2:3">
      <c r="B274" s="23" t="s">
        <v>3497</v>
      </c>
      <c r="C274" s="32">
        <v>354</v>
      </c>
    </row>
    <row r="275" spans="2:3">
      <c r="B275" s="23" t="s">
        <v>3397</v>
      </c>
      <c r="C275" s="32">
        <v>155</v>
      </c>
    </row>
    <row r="276" spans="2:3">
      <c r="B276" s="23" t="s">
        <v>3398</v>
      </c>
      <c r="C276" s="32">
        <v>581</v>
      </c>
    </row>
    <row r="277" spans="2:3">
      <c r="B277" s="23" t="s">
        <v>3498</v>
      </c>
      <c r="C277" s="32">
        <v>1110</v>
      </c>
    </row>
    <row r="278" spans="2:3">
      <c r="B278" s="23" t="s">
        <v>3499</v>
      </c>
      <c r="C278" s="32">
        <v>305</v>
      </c>
    </row>
    <row r="279" spans="2:3">
      <c r="B279" s="23" t="s">
        <v>1753</v>
      </c>
      <c r="C279" s="32">
        <v>723</v>
      </c>
    </row>
    <row r="280" spans="2:3">
      <c r="B280" s="23" t="s">
        <v>3500</v>
      </c>
      <c r="C280" s="32">
        <v>377</v>
      </c>
    </row>
    <row r="281" spans="2:3">
      <c r="B281" s="23" t="s">
        <v>3501</v>
      </c>
      <c r="C281" s="32">
        <v>518</v>
      </c>
    </row>
    <row r="282" spans="2:3">
      <c r="B282" s="23" t="s">
        <v>3399</v>
      </c>
      <c r="C282" s="32">
        <v>1523</v>
      </c>
    </row>
    <row r="285" spans="2:3" ht="13">
      <c r="B285" s="26" t="s">
        <v>206</v>
      </c>
      <c r="C285" s="25" t="s">
        <v>207</v>
      </c>
    </row>
    <row r="286" spans="2:3">
      <c r="B286" s="23" t="s">
        <v>3389</v>
      </c>
      <c r="C286" s="32">
        <v>1389547804.1500001</v>
      </c>
    </row>
    <row r="287" spans="2:3">
      <c r="B287" s="23" t="s">
        <v>3494</v>
      </c>
      <c r="C287" s="32">
        <v>0</v>
      </c>
    </row>
    <row r="288" spans="2:3">
      <c r="B288" s="23" t="s">
        <v>3495</v>
      </c>
      <c r="C288" s="32">
        <v>129159795.81</v>
      </c>
    </row>
    <row r="289" spans="2:3">
      <c r="B289" s="23" t="s">
        <v>3394</v>
      </c>
      <c r="C289" s="32">
        <v>451012648.06</v>
      </c>
    </row>
    <row r="290" spans="2:3">
      <c r="B290" s="23" t="s">
        <v>3395</v>
      </c>
      <c r="C290" s="32">
        <v>352533156.83999997</v>
      </c>
    </row>
    <row r="291" spans="2:3">
      <c r="B291" s="23" t="s">
        <v>3496</v>
      </c>
      <c r="C291" s="32">
        <v>294248650.05000001</v>
      </c>
    </row>
    <row r="292" spans="2:3">
      <c r="B292" s="23" t="s">
        <v>3396</v>
      </c>
      <c r="C292" s="32">
        <v>1420262112.5</v>
      </c>
    </row>
    <row r="293" spans="2:3">
      <c r="B293" s="23" t="s">
        <v>3497</v>
      </c>
      <c r="C293" s="32">
        <v>234904738.41</v>
      </c>
    </row>
    <row r="294" spans="2:3">
      <c r="B294" s="23" t="s">
        <v>3397</v>
      </c>
      <c r="C294" s="32">
        <v>137000356.84999999</v>
      </c>
    </row>
    <row r="295" spans="2:3">
      <c r="B295" s="23" t="s">
        <v>3398</v>
      </c>
      <c r="C295" s="32">
        <v>368105146.77999997</v>
      </c>
    </row>
    <row r="296" spans="2:3">
      <c r="B296" s="23" t="s">
        <v>3498</v>
      </c>
      <c r="C296" s="32">
        <v>579806131.03999996</v>
      </c>
    </row>
    <row r="297" spans="2:3">
      <c r="B297" s="23" t="s">
        <v>3499</v>
      </c>
      <c r="C297" s="32">
        <v>189090441.30000001</v>
      </c>
    </row>
    <row r="298" spans="2:3">
      <c r="B298" s="23" t="s">
        <v>1753</v>
      </c>
      <c r="C298" s="32">
        <v>447326752.38999999</v>
      </c>
    </row>
    <row r="299" spans="2:3">
      <c r="B299" s="23" t="s">
        <v>3500</v>
      </c>
      <c r="C299" s="32">
        <v>432122998.58999997</v>
      </c>
    </row>
    <row r="300" spans="2:3">
      <c r="B300" s="23" t="s">
        <v>3501</v>
      </c>
      <c r="C300" s="32">
        <v>293898106.98000002</v>
      </c>
    </row>
    <row r="301" spans="2:3">
      <c r="B301" s="23" t="s">
        <v>3399</v>
      </c>
      <c r="C301" s="32">
        <v>1037375107.75</v>
      </c>
    </row>
    <row r="302" spans="2:3" ht="13">
      <c r="C302" s="25">
        <f>SUM(C285:C301)</f>
        <v>7756393947.5</v>
      </c>
    </row>
    <row r="304" spans="2:3" ht="13">
      <c r="B304" s="26" t="s">
        <v>208</v>
      </c>
      <c r="C304" s="25" t="s">
        <v>207</v>
      </c>
    </row>
    <row r="305" spans="2:3">
      <c r="B305" s="23" t="s">
        <v>3389</v>
      </c>
      <c r="C305" s="32">
        <v>1406751775</v>
      </c>
    </row>
    <row r="306" spans="2:3">
      <c r="B306" s="23" t="s">
        <v>3494</v>
      </c>
      <c r="C306" s="32">
        <v>4069416.96</v>
      </c>
    </row>
    <row r="307" spans="2:3">
      <c r="B307" s="23" t="s">
        <v>3495</v>
      </c>
      <c r="C307" s="32">
        <v>135551345.33000001</v>
      </c>
    </row>
    <row r="308" spans="2:3">
      <c r="B308" s="23" t="s">
        <v>3394</v>
      </c>
      <c r="C308" s="32">
        <v>441829430.06999999</v>
      </c>
    </row>
    <row r="309" spans="2:3">
      <c r="B309" s="23" t="s">
        <v>3395</v>
      </c>
      <c r="C309" s="32">
        <v>365566669.19999999</v>
      </c>
    </row>
    <row r="310" spans="2:3">
      <c r="B310" s="23" t="s">
        <v>3496</v>
      </c>
      <c r="C310" s="32">
        <v>266550700</v>
      </c>
    </row>
    <row r="311" spans="2:3">
      <c r="B311" s="23" t="s">
        <v>3396</v>
      </c>
      <c r="C311" s="32">
        <v>1466552390.1600001</v>
      </c>
    </row>
    <row r="312" spans="2:3">
      <c r="B312" s="23" t="s">
        <v>3497</v>
      </c>
      <c r="C312" s="32">
        <v>245136067.99000001</v>
      </c>
    </row>
    <row r="313" spans="2:3">
      <c r="B313" s="23" t="s">
        <v>3397</v>
      </c>
      <c r="C313" s="32">
        <v>142979133.78</v>
      </c>
    </row>
    <row r="314" spans="2:3">
      <c r="B314" s="23" t="s">
        <v>3398</v>
      </c>
      <c r="C314" s="32">
        <v>359757379.24000001</v>
      </c>
    </row>
    <row r="315" spans="2:3">
      <c r="B315" s="23" t="s">
        <v>3498</v>
      </c>
      <c r="C315" s="32">
        <v>585184161.27999997</v>
      </c>
    </row>
    <row r="316" spans="2:3">
      <c r="B316" s="23" t="s">
        <v>3499</v>
      </c>
      <c r="C316" s="32">
        <v>187271500.47999999</v>
      </c>
    </row>
    <row r="317" spans="2:3">
      <c r="B317" s="23" t="s">
        <v>1753</v>
      </c>
      <c r="C317" s="32">
        <v>409504640.57999998</v>
      </c>
    </row>
    <row r="318" spans="2:3">
      <c r="B318" s="23" t="s">
        <v>3500</v>
      </c>
      <c r="C318" s="32">
        <v>388968373.94999999</v>
      </c>
    </row>
    <row r="319" spans="2:3">
      <c r="B319" s="23" t="s">
        <v>3501</v>
      </c>
      <c r="C319" s="32">
        <v>298193802.92000002</v>
      </c>
    </row>
    <row r="320" spans="2:3">
      <c r="B320" s="23" t="s">
        <v>3399</v>
      </c>
      <c r="C320" s="32">
        <v>1032073989.2</v>
      </c>
    </row>
    <row r="321" spans="2:7" ht="13">
      <c r="C321" s="25">
        <f>SUM(C304:C320)</f>
        <v>7735940776.1399984</v>
      </c>
    </row>
    <row r="324" spans="2:7" ht="13">
      <c r="B324" s="20" t="s">
        <v>209</v>
      </c>
      <c r="C324" s="25">
        <f xml:space="preserve"> C321-C302</f>
        <v>-20453171.360001564</v>
      </c>
    </row>
    <row r="326" spans="2:7" ht="13">
      <c r="B326" s="2" t="s">
        <v>3984</v>
      </c>
      <c r="C326" s="45">
        <v>46173</v>
      </c>
    </row>
    <row r="327" spans="2:7" ht="13">
      <c r="B327" s="20" t="s">
        <v>196</v>
      </c>
      <c r="C327" s="25" t="s">
        <v>197</v>
      </c>
      <c r="D327" s="20" t="s">
        <v>198</v>
      </c>
      <c r="E327" s="26" t="s">
        <v>199</v>
      </c>
      <c r="F327" s="46" t="s">
        <v>200</v>
      </c>
      <c r="G327" s="14"/>
    </row>
    <row r="328" spans="2:7">
      <c r="B328" s="22" t="s">
        <v>1754</v>
      </c>
      <c r="C328" s="32">
        <v>99970</v>
      </c>
      <c r="D328" s="22">
        <v>94.95</v>
      </c>
      <c r="E328" s="23">
        <v>157.1</v>
      </c>
      <c r="F328" s="33"/>
    </row>
    <row r="331" spans="2:7" ht="13">
      <c r="B331" s="2" t="s">
        <v>3985</v>
      </c>
    </row>
    <row r="332" spans="2:7" ht="13">
      <c r="B332" s="2"/>
    </row>
    <row r="333" spans="2:7" ht="13">
      <c r="B333" s="2" t="s">
        <v>202</v>
      </c>
    </row>
    <row r="334" spans="2:7" ht="13">
      <c r="B334" s="26" t="s">
        <v>203</v>
      </c>
      <c r="C334" s="25" t="s">
        <v>204</v>
      </c>
      <c r="D334" s="2"/>
    </row>
    <row r="335" spans="2:7">
      <c r="B335" s="23" t="s">
        <v>1755</v>
      </c>
      <c r="C335" s="32">
        <v>1846</v>
      </c>
    </row>
    <row r="337" spans="2:3" ht="13">
      <c r="B337" s="26" t="s">
        <v>205</v>
      </c>
      <c r="C337" s="25" t="s">
        <v>204</v>
      </c>
    </row>
    <row r="338" spans="2:3">
      <c r="B338" s="23" t="s">
        <v>1755</v>
      </c>
      <c r="C338" s="32">
        <v>1846</v>
      </c>
    </row>
    <row r="341" spans="2:3" ht="13">
      <c r="B341" s="26" t="s">
        <v>206</v>
      </c>
      <c r="C341" s="25" t="s">
        <v>207</v>
      </c>
    </row>
    <row r="342" spans="2:3">
      <c r="B342" s="23" t="s">
        <v>1755</v>
      </c>
      <c r="C342" s="32">
        <v>2759770000</v>
      </c>
    </row>
    <row r="343" spans="2:3" ht="13">
      <c r="C343" s="25">
        <f>SUM(C341:C342)</f>
        <v>2759770000</v>
      </c>
    </row>
    <row r="345" spans="2:3" ht="13">
      <c r="B345" s="26" t="s">
        <v>208</v>
      </c>
      <c r="C345" s="25" t="s">
        <v>207</v>
      </c>
    </row>
    <row r="346" spans="2:3">
      <c r="B346" s="23" t="s">
        <v>1755</v>
      </c>
      <c r="C346" s="32">
        <v>10347014.15</v>
      </c>
    </row>
    <row r="347" spans="2:3" ht="13">
      <c r="C347" s="25">
        <f>SUM(C345:C346)</f>
        <v>10347014.15</v>
      </c>
    </row>
    <row r="350" spans="2:3" ht="13">
      <c r="B350" s="20" t="s">
        <v>209</v>
      </c>
      <c r="C350" s="25">
        <f xml:space="preserve"> C347-C343</f>
        <v>-2749422985.8499999</v>
      </c>
    </row>
    <row r="353" spans="2:80" ht="13">
      <c r="B353" s="2" t="s">
        <v>211</v>
      </c>
    </row>
    <row r="355" spans="2:80" ht="13">
      <c r="B355" s="20" t="s">
        <v>196</v>
      </c>
      <c r="C355" s="25" t="s">
        <v>212</v>
      </c>
      <c r="D355" s="20" t="s">
        <v>213</v>
      </c>
      <c r="E355" s="20" t="s">
        <v>214</v>
      </c>
      <c r="F355" s="14"/>
    </row>
    <row r="356" spans="2:80">
      <c r="B356" s="22" t="s">
        <v>168</v>
      </c>
      <c r="C356" s="32" t="s">
        <v>168</v>
      </c>
      <c r="D356" s="22" t="s">
        <v>168</v>
      </c>
      <c r="E356" s="22" t="s">
        <v>168</v>
      </c>
    </row>
    <row r="359" spans="2:80" ht="13">
      <c r="B359" s="2" t="s">
        <v>215</v>
      </c>
      <c r="C359" s="12" t="s">
        <v>168</v>
      </c>
      <c r="D359" s="2"/>
      <c r="E359" s="2"/>
      <c r="F359" s="14"/>
      <c r="G359" s="14"/>
      <c r="H359" s="14"/>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row>
    <row r="361" spans="2:80" ht="13">
      <c r="B361" s="2" t="s">
        <v>216</v>
      </c>
    </row>
    <row r="363" spans="2:80" ht="13">
      <c r="B363" s="20" t="s">
        <v>217</v>
      </c>
      <c r="C363" s="25" t="s">
        <v>204</v>
      </c>
      <c r="D363" s="2"/>
    </row>
    <row r="364" spans="2:80">
      <c r="B364" s="22" t="s">
        <v>168</v>
      </c>
      <c r="C364" s="32" t="s">
        <v>168</v>
      </c>
    </row>
    <row r="367" spans="2:80" ht="13">
      <c r="B367" s="20" t="s">
        <v>218</v>
      </c>
      <c r="C367" s="25" t="s">
        <v>219</v>
      </c>
      <c r="D367" s="2"/>
    </row>
    <row r="368" spans="2:80">
      <c r="B368" s="22" t="s">
        <v>168</v>
      </c>
      <c r="C368" s="32" t="s">
        <v>168</v>
      </c>
    </row>
    <row r="371" spans="2:80" ht="13">
      <c r="B371" s="2" t="s">
        <v>220</v>
      </c>
    </row>
    <row r="374" spans="2:80" ht="13">
      <c r="B374" s="2" t="s">
        <v>221</v>
      </c>
    </row>
    <row r="376" spans="2:80" ht="13">
      <c r="B376" s="20" t="s">
        <v>196</v>
      </c>
      <c r="C376" s="25" t="s">
        <v>222</v>
      </c>
      <c r="D376" s="20" t="s">
        <v>212</v>
      </c>
      <c r="E376" s="20" t="s">
        <v>213</v>
      </c>
      <c r="F376" s="27" t="s">
        <v>214</v>
      </c>
      <c r="G376" s="14"/>
    </row>
    <row r="377" spans="2:80">
      <c r="B377" s="22" t="s">
        <v>168</v>
      </c>
      <c r="C377" s="32" t="s">
        <v>168</v>
      </c>
      <c r="D377" s="22" t="s">
        <v>168</v>
      </c>
      <c r="E377" s="22" t="s">
        <v>168</v>
      </c>
      <c r="F377" s="33" t="s">
        <v>168</v>
      </c>
    </row>
    <row r="380" spans="2:80" ht="13">
      <c r="B380" s="2" t="s">
        <v>215</v>
      </c>
      <c r="C380" s="12" t="s">
        <v>168</v>
      </c>
      <c r="D380" s="2"/>
      <c r="E380" s="2"/>
      <c r="F380" s="14"/>
      <c r="G380" s="14"/>
      <c r="H380" s="14"/>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row>
    <row r="382" spans="2:80" ht="13">
      <c r="B382" s="2" t="s">
        <v>216</v>
      </c>
    </row>
    <row r="384" spans="2:80" ht="13">
      <c r="B384" s="20" t="s">
        <v>217</v>
      </c>
      <c r="C384" s="25" t="s">
        <v>204</v>
      </c>
      <c r="D384" s="2"/>
    </row>
    <row r="385" spans="2:7">
      <c r="B385" s="22" t="s">
        <v>168</v>
      </c>
      <c r="C385" s="32" t="s">
        <v>168</v>
      </c>
    </row>
    <row r="388" spans="2:7" ht="13">
      <c r="B388" s="20" t="s">
        <v>218</v>
      </c>
      <c r="C388" s="25" t="s">
        <v>219</v>
      </c>
      <c r="D388" s="2"/>
    </row>
    <row r="389" spans="2:7">
      <c r="B389" s="22" t="s">
        <v>168</v>
      </c>
      <c r="C389" s="32" t="s">
        <v>168</v>
      </c>
    </row>
    <row r="392" spans="2:7" ht="13">
      <c r="B392" s="2" t="s">
        <v>220</v>
      </c>
    </row>
    <row r="395" spans="2:7" ht="13">
      <c r="B395" s="2" t="s">
        <v>223</v>
      </c>
    </row>
    <row r="396" spans="2:7" ht="13">
      <c r="B396" s="20" t="s">
        <v>196</v>
      </c>
      <c r="C396" s="25" t="s">
        <v>224</v>
      </c>
      <c r="D396" s="20" t="s">
        <v>225</v>
      </c>
      <c r="E396" s="20" t="s">
        <v>226</v>
      </c>
      <c r="F396" s="27" t="s">
        <v>227</v>
      </c>
      <c r="G396" s="14"/>
    </row>
    <row r="397" spans="2:7">
      <c r="B397" s="22" t="s">
        <v>168</v>
      </c>
      <c r="C397" s="32" t="s">
        <v>168</v>
      </c>
      <c r="D397" s="22" t="s">
        <v>168</v>
      </c>
      <c r="E397" s="22" t="s">
        <v>168</v>
      </c>
      <c r="F397" s="33" t="s">
        <v>168</v>
      </c>
    </row>
    <row r="398" spans="2:7">
      <c r="B398" s="1" t="s">
        <v>2576</v>
      </c>
    </row>
  </sheetData>
  <mergeCells count="4">
    <mergeCell ref="B1:E1"/>
    <mergeCell ref="C3:C8"/>
    <mergeCell ref="D3:D8"/>
    <mergeCell ref="B218:F218"/>
  </mergeCells>
  <hyperlinks>
    <hyperlink ref="A1" location="Index!A1" display="Index" xr:uid="{0E83ABCC-C744-4C81-A1FD-0083EBDEA8E3}"/>
  </hyperlinks>
  <pageMargins left="0.7" right="0.7" top="0.75" bottom="0.75" header="0.3" footer="0.3"/>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AD69C-A386-4C19-8632-44363A9376D0}">
  <sheetPr codeName="Sheet85"/>
  <dimension ref="A1:CB1705"/>
  <sheetViews>
    <sheetView workbookViewId="0"/>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9" width="1.54296875" style="1" bestFit="1" customWidth="1"/>
    <col min="10"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265" width="1.54296875" style="1" bestFit="1" customWidth="1"/>
    <col min="266"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521" width="1.54296875" style="1" bestFit="1" customWidth="1"/>
    <col min="522"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777" width="1.54296875" style="1" bestFit="1" customWidth="1"/>
    <col min="778"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033" width="1.54296875" style="1" bestFit="1" customWidth="1"/>
    <col min="1034"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289" width="1.54296875" style="1" bestFit="1" customWidth="1"/>
    <col min="1290"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545" width="1.54296875" style="1" bestFit="1" customWidth="1"/>
    <col min="1546"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1801" width="1.54296875" style="1" bestFit="1" customWidth="1"/>
    <col min="1802"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057" width="1.54296875" style="1" bestFit="1" customWidth="1"/>
    <col min="2058"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313" width="1.54296875" style="1" bestFit="1" customWidth="1"/>
    <col min="2314"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569" width="1.54296875" style="1" bestFit="1" customWidth="1"/>
    <col min="2570"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2825" width="1.54296875" style="1" bestFit="1" customWidth="1"/>
    <col min="2826"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081" width="1.54296875" style="1" bestFit="1" customWidth="1"/>
    <col min="3082"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337" width="1.54296875" style="1" bestFit="1" customWidth="1"/>
    <col min="3338"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593" width="1.54296875" style="1" bestFit="1" customWidth="1"/>
    <col min="3594"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3849" width="1.54296875" style="1" bestFit="1" customWidth="1"/>
    <col min="3850"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105" width="1.54296875" style="1" bestFit="1" customWidth="1"/>
    <col min="4106"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361" width="1.54296875" style="1" bestFit="1" customWidth="1"/>
    <col min="4362"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617" width="1.54296875" style="1" bestFit="1" customWidth="1"/>
    <col min="4618"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4873" width="1.54296875" style="1" bestFit="1" customWidth="1"/>
    <col min="4874"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129" width="1.54296875" style="1" bestFit="1" customWidth="1"/>
    <col min="5130"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385" width="1.54296875" style="1" bestFit="1" customWidth="1"/>
    <col min="5386"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641" width="1.54296875" style="1" bestFit="1" customWidth="1"/>
    <col min="5642"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5897" width="1.54296875" style="1" bestFit="1" customWidth="1"/>
    <col min="5898"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153" width="1.54296875" style="1" bestFit="1" customWidth="1"/>
    <col min="6154"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409" width="1.54296875" style="1" bestFit="1" customWidth="1"/>
    <col min="6410"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665" width="1.54296875" style="1" bestFit="1" customWidth="1"/>
    <col min="6666"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6921" width="1.54296875" style="1" bestFit="1" customWidth="1"/>
    <col min="6922"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177" width="1.54296875" style="1" bestFit="1" customWidth="1"/>
    <col min="7178"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433" width="1.54296875" style="1" bestFit="1" customWidth="1"/>
    <col min="7434"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689" width="1.54296875" style="1" bestFit="1" customWidth="1"/>
    <col min="7690"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7945" width="1.54296875" style="1" bestFit="1" customWidth="1"/>
    <col min="7946"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201" width="1.54296875" style="1" bestFit="1" customWidth="1"/>
    <col min="8202"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457" width="1.54296875" style="1" bestFit="1" customWidth="1"/>
    <col min="8458"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713" width="1.54296875" style="1" bestFit="1" customWidth="1"/>
    <col min="8714"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8969" width="1.54296875" style="1" bestFit="1" customWidth="1"/>
    <col min="8970"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225" width="1.54296875" style="1" bestFit="1" customWidth="1"/>
    <col min="9226"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481" width="1.54296875" style="1" bestFit="1" customWidth="1"/>
    <col min="9482"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737" width="1.54296875" style="1" bestFit="1" customWidth="1"/>
    <col min="9738"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9993" width="1.54296875" style="1" bestFit="1" customWidth="1"/>
    <col min="9994"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249" width="1.54296875" style="1" bestFit="1" customWidth="1"/>
    <col min="10250"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505" width="1.54296875" style="1" bestFit="1" customWidth="1"/>
    <col min="10506"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0761" width="1.54296875" style="1" bestFit="1" customWidth="1"/>
    <col min="10762"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017" width="1.54296875" style="1" bestFit="1" customWidth="1"/>
    <col min="11018"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273" width="1.54296875" style="1" bestFit="1" customWidth="1"/>
    <col min="11274"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529" width="1.54296875" style="1" bestFit="1" customWidth="1"/>
    <col min="11530"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1785" width="1.54296875" style="1" bestFit="1" customWidth="1"/>
    <col min="11786"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041" width="1.54296875" style="1" bestFit="1" customWidth="1"/>
    <col min="12042"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297" width="1.54296875" style="1" bestFit="1" customWidth="1"/>
    <col min="12298"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553" width="1.54296875" style="1" bestFit="1" customWidth="1"/>
    <col min="12554"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2809" width="1.54296875" style="1" bestFit="1" customWidth="1"/>
    <col min="12810"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065" width="1.54296875" style="1" bestFit="1" customWidth="1"/>
    <col min="13066"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321" width="1.54296875" style="1" bestFit="1" customWidth="1"/>
    <col min="13322"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577" width="1.54296875" style="1" bestFit="1" customWidth="1"/>
    <col min="13578"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3833" width="1.54296875" style="1" bestFit="1" customWidth="1"/>
    <col min="13834"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089" width="1.54296875" style="1" bestFit="1" customWidth="1"/>
    <col min="14090"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345" width="1.54296875" style="1" bestFit="1" customWidth="1"/>
    <col min="14346"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601" width="1.54296875" style="1" bestFit="1" customWidth="1"/>
    <col min="14602"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4857" width="1.54296875" style="1" bestFit="1" customWidth="1"/>
    <col min="14858"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113" width="1.54296875" style="1" bestFit="1" customWidth="1"/>
    <col min="15114"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369" width="1.54296875" style="1" bestFit="1" customWidth="1"/>
    <col min="15370"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625" width="1.54296875" style="1" bestFit="1" customWidth="1"/>
    <col min="15626"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5881" width="1.54296875" style="1" bestFit="1" customWidth="1"/>
    <col min="15882"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137" width="1.54296875" style="1" bestFit="1" customWidth="1"/>
    <col min="16138" max="16384" width="8.7265625" style="1"/>
  </cols>
  <sheetData>
    <row r="1" spans="1:9" ht="13">
      <c r="A1" s="3" t="s">
        <v>0</v>
      </c>
      <c r="B1" s="276" t="s">
        <v>33</v>
      </c>
      <c r="C1" s="276"/>
      <c r="D1" s="276"/>
      <c r="E1" s="276"/>
    </row>
    <row r="3" spans="1:9" ht="14.5">
      <c r="B3" s="5" t="s">
        <v>1756</v>
      </c>
      <c r="C3" s="277"/>
      <c r="D3" s="278"/>
      <c r="E3" s="6"/>
    </row>
    <row r="4" spans="1:9" ht="14.5">
      <c r="B4" s="35" t="s">
        <v>1757</v>
      </c>
      <c r="C4" s="277"/>
      <c r="D4" s="278"/>
      <c r="E4" s="6"/>
    </row>
    <row r="5" spans="1:9" ht="14.5">
      <c r="B5" s="7" t="s">
        <v>140</v>
      </c>
      <c r="C5" s="277"/>
      <c r="D5" s="278"/>
      <c r="E5" s="6"/>
    </row>
    <row r="6" spans="1:9" ht="14.5">
      <c r="B6" s="7" t="s">
        <v>1758</v>
      </c>
      <c r="C6" s="277"/>
      <c r="D6" s="278"/>
      <c r="E6" s="6"/>
    </row>
    <row r="7" spans="1:9" ht="29">
      <c r="B7" s="7" t="s">
        <v>1759</v>
      </c>
      <c r="C7" s="277"/>
      <c r="D7" s="278"/>
      <c r="E7" s="6"/>
    </row>
    <row r="8" spans="1:9" ht="29">
      <c r="B8" s="7" t="s">
        <v>143</v>
      </c>
      <c r="C8" s="8" t="s">
        <v>144</v>
      </c>
      <c r="D8" s="8" t="s">
        <v>145</v>
      </c>
      <c r="E8" s="6"/>
    </row>
    <row r="10" spans="1:9">
      <c r="B10" s="1" t="s">
        <v>3001</v>
      </c>
    </row>
    <row r="12" spans="1:9" ht="13">
      <c r="B12" s="9" t="s">
        <v>146</v>
      </c>
      <c r="C12" s="10" t="s">
        <v>147</v>
      </c>
      <c r="D12" s="9" t="s">
        <v>3981</v>
      </c>
      <c r="E12" s="9" t="s">
        <v>149</v>
      </c>
      <c r="F12" s="13" t="s">
        <v>156</v>
      </c>
      <c r="G12" s="13" t="s">
        <v>157</v>
      </c>
      <c r="H12" s="13" t="s">
        <v>158</v>
      </c>
      <c r="I12" s="2" t="s">
        <v>159</v>
      </c>
    </row>
    <row r="13" spans="1:9" ht="13">
      <c r="B13" s="2" t="s">
        <v>160</v>
      </c>
    </row>
    <row r="14" spans="1:9" ht="13">
      <c r="B14" s="2" t="s">
        <v>150</v>
      </c>
    </row>
    <row r="15" spans="1:9">
      <c r="B15" s="1" t="s">
        <v>3026</v>
      </c>
      <c r="C15" s="11" t="s">
        <v>151</v>
      </c>
      <c r="D15" s="1" t="s">
        <v>430</v>
      </c>
      <c r="E15" s="1" t="s">
        <v>453</v>
      </c>
      <c r="F15" s="4">
        <v>26465600</v>
      </c>
      <c r="G15" s="4">
        <v>197049.62</v>
      </c>
      <c r="H15" s="4">
        <v>8.66</v>
      </c>
    </row>
    <row r="16" spans="1:9">
      <c r="B16" s="1" t="s">
        <v>2830</v>
      </c>
      <c r="C16" s="11" t="s">
        <v>151</v>
      </c>
      <c r="D16" s="1" t="s">
        <v>430</v>
      </c>
      <c r="E16" s="1" t="s">
        <v>431</v>
      </c>
      <c r="F16" s="4">
        <v>6934900</v>
      </c>
      <c r="G16" s="4">
        <v>87130.08</v>
      </c>
      <c r="H16" s="4">
        <v>3.83</v>
      </c>
    </row>
    <row r="17" spans="2:8">
      <c r="B17" s="1" t="s">
        <v>874</v>
      </c>
      <c r="C17" s="11" t="s">
        <v>151</v>
      </c>
      <c r="D17" s="1" t="s">
        <v>430</v>
      </c>
      <c r="E17" s="1" t="s">
        <v>875</v>
      </c>
      <c r="F17" s="4">
        <v>4176750</v>
      </c>
      <c r="G17" s="4">
        <v>40280.58</v>
      </c>
      <c r="H17" s="4">
        <v>1.77</v>
      </c>
    </row>
    <row r="18" spans="2:8">
      <c r="B18" s="1" t="s">
        <v>3128</v>
      </c>
      <c r="C18" s="11" t="s">
        <v>151</v>
      </c>
      <c r="D18" s="1" t="s">
        <v>435</v>
      </c>
      <c r="E18" s="1" t="s">
        <v>733</v>
      </c>
      <c r="F18" s="4">
        <v>2193075</v>
      </c>
      <c r="G18" s="4">
        <v>40111.339999999997</v>
      </c>
      <c r="H18" s="4">
        <v>1.76</v>
      </c>
    </row>
    <row r="19" spans="2:8">
      <c r="B19" s="1" t="s">
        <v>3104</v>
      </c>
      <c r="C19" s="11" t="s">
        <v>151</v>
      </c>
      <c r="D19" s="1" t="s">
        <v>499</v>
      </c>
      <c r="E19" s="1" t="s">
        <v>694</v>
      </c>
      <c r="F19" s="4">
        <v>3115800</v>
      </c>
      <c r="G19" s="4">
        <v>39819.919999999998</v>
      </c>
      <c r="H19" s="4">
        <v>1.75</v>
      </c>
    </row>
    <row r="20" spans="2:8">
      <c r="B20" s="1" t="s">
        <v>3137</v>
      </c>
      <c r="C20" s="11" t="s">
        <v>151</v>
      </c>
      <c r="D20" s="1" t="s">
        <v>435</v>
      </c>
      <c r="E20" s="1" t="s">
        <v>743</v>
      </c>
      <c r="F20" s="4">
        <v>269460750</v>
      </c>
      <c r="G20" s="4">
        <v>37697.56</v>
      </c>
      <c r="H20" s="4">
        <v>1.66</v>
      </c>
    </row>
    <row r="21" spans="2:8">
      <c r="B21" s="1" t="s">
        <v>3349</v>
      </c>
      <c r="C21" s="11" t="s">
        <v>151</v>
      </c>
      <c r="D21" s="1" t="s">
        <v>863</v>
      </c>
      <c r="E21" s="1" t="s">
        <v>1153</v>
      </c>
      <c r="F21" s="4">
        <v>5633100</v>
      </c>
      <c r="G21" s="4">
        <v>33505.68</v>
      </c>
      <c r="H21" s="4">
        <v>1.47</v>
      </c>
    </row>
    <row r="22" spans="2:8">
      <c r="B22" s="1" t="s">
        <v>3275</v>
      </c>
      <c r="C22" s="11" t="s">
        <v>151</v>
      </c>
      <c r="D22" s="1" t="s">
        <v>499</v>
      </c>
      <c r="E22" s="1" t="s">
        <v>1008</v>
      </c>
      <c r="F22" s="4">
        <v>16135100</v>
      </c>
      <c r="G22" s="4">
        <v>32975.300000000003</v>
      </c>
      <c r="H22" s="4">
        <v>1.45</v>
      </c>
    </row>
    <row r="23" spans="2:8">
      <c r="B23" s="1" t="s">
        <v>3235</v>
      </c>
      <c r="C23" s="11" t="s">
        <v>151</v>
      </c>
      <c r="D23" s="1" t="s">
        <v>444</v>
      </c>
      <c r="E23" s="1" t="s">
        <v>922</v>
      </c>
      <c r="F23" s="4">
        <v>2031000</v>
      </c>
      <c r="G23" s="4">
        <v>29965.37</v>
      </c>
      <c r="H23" s="4">
        <v>1.32</v>
      </c>
    </row>
    <row r="24" spans="2:8">
      <c r="B24" s="1" t="s">
        <v>1151</v>
      </c>
      <c r="C24" s="11" t="s">
        <v>151</v>
      </c>
      <c r="D24" s="1" t="s">
        <v>432</v>
      </c>
      <c r="E24" s="1" t="s">
        <v>1152</v>
      </c>
      <c r="F24" s="4">
        <v>12516100</v>
      </c>
      <c r="G24" s="4">
        <v>29907.22</v>
      </c>
      <c r="H24" s="4">
        <v>1.31</v>
      </c>
    </row>
    <row r="25" spans="2:8">
      <c r="B25" s="1" t="s">
        <v>2813</v>
      </c>
      <c r="C25" s="11" t="s">
        <v>151</v>
      </c>
      <c r="D25" s="1" t="s">
        <v>430</v>
      </c>
      <c r="E25" s="1" t="s">
        <v>434</v>
      </c>
      <c r="F25" s="4">
        <v>7384000</v>
      </c>
      <c r="G25" s="4">
        <v>28369.33</v>
      </c>
      <c r="H25" s="4">
        <v>1.25</v>
      </c>
    </row>
    <row r="26" spans="2:8">
      <c r="B26" s="1" t="s">
        <v>2792</v>
      </c>
      <c r="C26" s="11" t="s">
        <v>151</v>
      </c>
      <c r="D26" s="1" t="s">
        <v>463</v>
      </c>
      <c r="E26" s="1" t="s">
        <v>641</v>
      </c>
      <c r="F26" s="4">
        <v>6546450</v>
      </c>
      <c r="G26" s="4">
        <v>26889.54</v>
      </c>
      <c r="H26" s="4">
        <v>1.18</v>
      </c>
    </row>
    <row r="27" spans="2:8">
      <c r="B27" s="1" t="s">
        <v>2829</v>
      </c>
      <c r="C27" s="11" t="s">
        <v>151</v>
      </c>
      <c r="D27" s="1" t="s">
        <v>442</v>
      </c>
      <c r="E27" s="1" t="s">
        <v>615</v>
      </c>
      <c r="F27" s="4">
        <v>2029500</v>
      </c>
      <c r="G27" s="4">
        <v>26813.75</v>
      </c>
      <c r="H27" s="4">
        <v>1.18</v>
      </c>
    </row>
    <row r="28" spans="2:8">
      <c r="B28" s="1" t="s">
        <v>3131</v>
      </c>
      <c r="C28" s="11" t="s">
        <v>151</v>
      </c>
      <c r="D28" s="1" t="s">
        <v>461</v>
      </c>
      <c r="E28" s="1" t="s">
        <v>736</v>
      </c>
      <c r="F28" s="4">
        <v>6355125</v>
      </c>
      <c r="G28" s="4">
        <v>26484.98</v>
      </c>
      <c r="H28" s="4">
        <v>1.1599999999999999</v>
      </c>
    </row>
    <row r="29" spans="2:8">
      <c r="B29" s="1" t="s">
        <v>3020</v>
      </c>
      <c r="C29" s="11" t="s">
        <v>151</v>
      </c>
      <c r="D29" s="1" t="s">
        <v>435</v>
      </c>
      <c r="E29" s="1" t="s">
        <v>436</v>
      </c>
      <c r="F29" s="4">
        <v>5853100</v>
      </c>
      <c r="G29" s="4">
        <v>25873.63</v>
      </c>
      <c r="H29" s="4">
        <v>1.1399999999999999</v>
      </c>
    </row>
    <row r="30" spans="2:8">
      <c r="B30" s="1" t="s">
        <v>3043</v>
      </c>
      <c r="C30" s="11" t="s">
        <v>151</v>
      </c>
      <c r="D30" s="1" t="s">
        <v>444</v>
      </c>
      <c r="E30" s="1" t="s">
        <v>493</v>
      </c>
      <c r="F30" s="4">
        <v>1676700</v>
      </c>
      <c r="G30" s="4">
        <v>25373.5</v>
      </c>
      <c r="H30" s="4">
        <v>1.1100000000000001</v>
      </c>
    </row>
    <row r="31" spans="2:8">
      <c r="B31" s="1" t="s">
        <v>2825</v>
      </c>
      <c r="C31" s="11" t="s">
        <v>151</v>
      </c>
      <c r="D31" s="1" t="s">
        <v>448</v>
      </c>
      <c r="E31" s="1" t="s">
        <v>449</v>
      </c>
      <c r="F31" s="4">
        <v>8292850</v>
      </c>
      <c r="G31" s="4">
        <v>23792.19</v>
      </c>
      <c r="H31" s="4">
        <v>1.05</v>
      </c>
    </row>
    <row r="32" spans="2:8">
      <c r="B32" s="1" t="s">
        <v>2826</v>
      </c>
      <c r="C32" s="11" t="s">
        <v>151</v>
      </c>
      <c r="D32" s="1" t="s">
        <v>440</v>
      </c>
      <c r="E32" s="1" t="s">
        <v>616</v>
      </c>
      <c r="F32" s="4">
        <v>762500</v>
      </c>
      <c r="G32" s="4">
        <v>22528.06</v>
      </c>
      <c r="H32" s="4">
        <v>0.99</v>
      </c>
    </row>
    <row r="33" spans="2:8">
      <c r="B33" s="1" t="s">
        <v>2796</v>
      </c>
      <c r="C33" s="11" t="s">
        <v>151</v>
      </c>
      <c r="D33" s="1" t="s">
        <v>432</v>
      </c>
      <c r="E33" s="1" t="s">
        <v>433</v>
      </c>
      <c r="F33" s="4">
        <v>2317425</v>
      </c>
      <c r="G33" s="4">
        <v>21949.49</v>
      </c>
      <c r="H33" s="4">
        <v>0.96</v>
      </c>
    </row>
    <row r="34" spans="2:8">
      <c r="B34" s="1" t="s">
        <v>2828</v>
      </c>
      <c r="C34" s="11" t="s">
        <v>151</v>
      </c>
      <c r="D34" s="1" t="s">
        <v>456</v>
      </c>
      <c r="E34" s="1" t="s">
        <v>457</v>
      </c>
      <c r="F34" s="4">
        <v>8351700</v>
      </c>
      <c r="G34" s="4">
        <v>20927.689999999999</v>
      </c>
      <c r="H34" s="4">
        <v>0.92</v>
      </c>
    </row>
    <row r="35" spans="2:8">
      <c r="B35" s="1" t="s">
        <v>3032</v>
      </c>
      <c r="C35" s="11" t="s">
        <v>151</v>
      </c>
      <c r="D35" s="1" t="s">
        <v>440</v>
      </c>
      <c r="E35" s="1" t="s">
        <v>472</v>
      </c>
      <c r="F35" s="4">
        <v>771900</v>
      </c>
      <c r="G35" s="4">
        <v>20642.919999999998</v>
      </c>
      <c r="H35" s="4">
        <v>0.91</v>
      </c>
    </row>
    <row r="36" spans="2:8">
      <c r="B36" s="1" t="s">
        <v>2795</v>
      </c>
      <c r="C36" s="11" t="s">
        <v>151</v>
      </c>
      <c r="D36" s="1" t="s">
        <v>450</v>
      </c>
      <c r="E36" s="1" t="s">
        <v>636</v>
      </c>
      <c r="F36" s="4">
        <v>3384000</v>
      </c>
      <c r="G36" s="4">
        <v>17867.52</v>
      </c>
      <c r="H36" s="4">
        <v>0.79</v>
      </c>
    </row>
    <row r="37" spans="2:8">
      <c r="B37" s="1" t="s">
        <v>3219</v>
      </c>
      <c r="C37" s="11" t="s">
        <v>151</v>
      </c>
      <c r="D37" s="1" t="s">
        <v>446</v>
      </c>
      <c r="E37" s="1" t="s">
        <v>876</v>
      </c>
      <c r="F37" s="4">
        <v>526750</v>
      </c>
      <c r="G37" s="4">
        <v>17676.150000000001</v>
      </c>
      <c r="H37" s="4">
        <v>0.78</v>
      </c>
    </row>
    <row r="38" spans="2:8">
      <c r="B38" s="1" t="s">
        <v>3184</v>
      </c>
      <c r="C38" s="11" t="s">
        <v>151</v>
      </c>
      <c r="D38" s="1" t="s">
        <v>483</v>
      </c>
      <c r="E38" s="1" t="s">
        <v>811</v>
      </c>
      <c r="F38" s="4">
        <v>1282650</v>
      </c>
      <c r="G38" s="4">
        <v>17469.689999999999</v>
      </c>
      <c r="H38" s="4">
        <v>0.77</v>
      </c>
    </row>
    <row r="39" spans="2:8">
      <c r="B39" s="1" t="s">
        <v>3224</v>
      </c>
      <c r="C39" s="11" t="s">
        <v>151</v>
      </c>
      <c r="D39" s="1" t="s">
        <v>430</v>
      </c>
      <c r="E39" s="1" t="s">
        <v>903</v>
      </c>
      <c r="F39" s="4">
        <v>1327500</v>
      </c>
      <c r="G39" s="4">
        <v>17079.62</v>
      </c>
      <c r="H39" s="4">
        <v>0.75</v>
      </c>
    </row>
    <row r="40" spans="2:8">
      <c r="B40" s="1" t="s">
        <v>3360</v>
      </c>
      <c r="C40" s="11" t="s">
        <v>151</v>
      </c>
      <c r="D40" s="1" t="s">
        <v>1202</v>
      </c>
      <c r="E40" s="1" t="s">
        <v>1203</v>
      </c>
      <c r="F40" s="4">
        <v>529317</v>
      </c>
      <c r="G40" s="4">
        <v>15548.16</v>
      </c>
      <c r="H40" s="4">
        <v>0.68</v>
      </c>
    </row>
    <row r="41" spans="2:8">
      <c r="B41" s="1" t="s">
        <v>3027</v>
      </c>
      <c r="C41" s="11" t="s">
        <v>151</v>
      </c>
      <c r="D41" s="1" t="s">
        <v>463</v>
      </c>
      <c r="E41" s="1" t="s">
        <v>464</v>
      </c>
      <c r="F41" s="4">
        <v>359850</v>
      </c>
      <c r="G41" s="4">
        <v>15487.22</v>
      </c>
      <c r="H41" s="4">
        <v>0.68</v>
      </c>
    </row>
    <row r="42" spans="2:8">
      <c r="B42" s="1" t="s">
        <v>3217</v>
      </c>
      <c r="C42" s="11" t="s">
        <v>151</v>
      </c>
      <c r="D42" s="1" t="s">
        <v>863</v>
      </c>
      <c r="E42" s="1" t="s">
        <v>864</v>
      </c>
      <c r="F42" s="4">
        <v>917200</v>
      </c>
      <c r="G42" s="4">
        <v>15353.93</v>
      </c>
      <c r="H42" s="4">
        <v>0.67</v>
      </c>
    </row>
    <row r="43" spans="2:8">
      <c r="B43" s="1" t="s">
        <v>3034</v>
      </c>
      <c r="C43" s="11" t="s">
        <v>151</v>
      </c>
      <c r="D43" s="1" t="s">
        <v>475</v>
      </c>
      <c r="E43" s="1" t="s">
        <v>476</v>
      </c>
      <c r="F43" s="4">
        <v>16814250</v>
      </c>
      <c r="G43" s="4">
        <v>14794.86</v>
      </c>
      <c r="H43" s="4">
        <v>0.65</v>
      </c>
    </row>
    <row r="44" spans="2:8">
      <c r="B44" s="1" t="s">
        <v>3240</v>
      </c>
      <c r="C44" s="11" t="s">
        <v>151</v>
      </c>
      <c r="D44" s="1" t="s">
        <v>432</v>
      </c>
      <c r="E44" s="1" t="s">
        <v>927</v>
      </c>
      <c r="F44" s="4">
        <v>4201400</v>
      </c>
      <c r="G44" s="4">
        <v>14186.03</v>
      </c>
      <c r="H44" s="4">
        <v>0.62</v>
      </c>
    </row>
    <row r="45" spans="2:8">
      <c r="B45" s="1" t="s">
        <v>3228</v>
      </c>
      <c r="C45" s="11" t="s">
        <v>151</v>
      </c>
      <c r="D45" s="1" t="s">
        <v>430</v>
      </c>
      <c r="E45" s="1" t="s">
        <v>907</v>
      </c>
      <c r="F45" s="4">
        <v>6609600</v>
      </c>
      <c r="G45" s="4">
        <v>13767.8</v>
      </c>
      <c r="H45" s="4">
        <v>0.6</v>
      </c>
    </row>
    <row r="46" spans="2:8">
      <c r="B46" s="1" t="s">
        <v>3186</v>
      </c>
      <c r="C46" s="11" t="s">
        <v>151</v>
      </c>
      <c r="D46" s="1" t="s">
        <v>483</v>
      </c>
      <c r="E46" s="1" t="s">
        <v>813</v>
      </c>
      <c r="F46" s="4">
        <v>587250</v>
      </c>
      <c r="G46" s="4">
        <v>13359.35</v>
      </c>
      <c r="H46" s="4">
        <v>0.59</v>
      </c>
    </row>
    <row r="47" spans="2:8">
      <c r="B47" s="1" t="s">
        <v>2801</v>
      </c>
      <c r="C47" s="11" t="s">
        <v>151</v>
      </c>
      <c r="D47" s="1" t="s">
        <v>432</v>
      </c>
      <c r="E47" s="1" t="s">
        <v>633</v>
      </c>
      <c r="F47" s="4">
        <v>4101000</v>
      </c>
      <c r="G47" s="4">
        <v>13344.65</v>
      </c>
      <c r="H47" s="4">
        <v>0.59</v>
      </c>
    </row>
    <row r="48" spans="2:8">
      <c r="B48" s="1" t="s">
        <v>3241</v>
      </c>
      <c r="C48" s="11" t="s">
        <v>151</v>
      </c>
      <c r="D48" s="1" t="s">
        <v>928</v>
      </c>
      <c r="E48" s="1" t="s">
        <v>929</v>
      </c>
      <c r="F48" s="4">
        <v>1235500</v>
      </c>
      <c r="G48" s="4">
        <v>12717</v>
      </c>
      <c r="H48" s="4">
        <v>0.56000000000000005</v>
      </c>
    </row>
    <row r="49" spans="2:8">
      <c r="B49" s="1" t="s">
        <v>3110</v>
      </c>
      <c r="C49" s="11" t="s">
        <v>151</v>
      </c>
      <c r="D49" s="1" t="s">
        <v>444</v>
      </c>
      <c r="E49" s="1" t="s">
        <v>700</v>
      </c>
      <c r="F49" s="4">
        <v>2892750</v>
      </c>
      <c r="G49" s="4">
        <v>12171.25</v>
      </c>
      <c r="H49" s="4">
        <v>0.53</v>
      </c>
    </row>
    <row r="50" spans="2:8">
      <c r="B50" s="1" t="s">
        <v>3022</v>
      </c>
      <c r="C50" s="11" t="s">
        <v>151</v>
      </c>
      <c r="D50" s="1" t="s">
        <v>442</v>
      </c>
      <c r="E50" s="1" t="s">
        <v>443</v>
      </c>
      <c r="F50" s="4">
        <v>4032950</v>
      </c>
      <c r="G50" s="4">
        <v>12022.22</v>
      </c>
      <c r="H50" s="4">
        <v>0.53</v>
      </c>
    </row>
    <row r="51" spans="2:8">
      <c r="B51" s="1" t="s">
        <v>2803</v>
      </c>
      <c r="C51" s="11" t="s">
        <v>151</v>
      </c>
      <c r="D51" s="1" t="s">
        <v>444</v>
      </c>
      <c r="E51" s="1" t="s">
        <v>468</v>
      </c>
      <c r="F51" s="4">
        <v>4870600</v>
      </c>
      <c r="G51" s="4">
        <v>11853.58</v>
      </c>
      <c r="H51" s="4">
        <v>0.52</v>
      </c>
    </row>
    <row r="52" spans="2:8">
      <c r="B52" s="1" t="s">
        <v>3250</v>
      </c>
      <c r="C52" s="11" t="s">
        <v>151</v>
      </c>
      <c r="D52" s="1" t="s">
        <v>483</v>
      </c>
      <c r="E52" s="1" t="s">
        <v>955</v>
      </c>
      <c r="F52" s="4">
        <v>2762500</v>
      </c>
      <c r="G52" s="4">
        <v>11841.46</v>
      </c>
      <c r="H52" s="4">
        <v>0.52</v>
      </c>
    </row>
    <row r="53" spans="2:8">
      <c r="B53" s="1" t="s">
        <v>3230</v>
      </c>
      <c r="C53" s="11" t="s">
        <v>151</v>
      </c>
      <c r="D53" s="1" t="s">
        <v>432</v>
      </c>
      <c r="E53" s="1" t="s">
        <v>915</v>
      </c>
      <c r="F53" s="4">
        <v>755000</v>
      </c>
      <c r="G53" s="4">
        <v>11609.64</v>
      </c>
      <c r="H53" s="4">
        <v>0.51</v>
      </c>
    </row>
    <row r="54" spans="2:8">
      <c r="B54" s="1" t="s">
        <v>3156</v>
      </c>
      <c r="C54" s="11" t="s">
        <v>151</v>
      </c>
      <c r="D54" s="1" t="s">
        <v>576</v>
      </c>
      <c r="E54" s="1" t="s">
        <v>764</v>
      </c>
      <c r="F54" s="4">
        <v>2465000</v>
      </c>
      <c r="G54" s="4">
        <v>11428.97</v>
      </c>
      <c r="H54" s="4">
        <v>0.5</v>
      </c>
    </row>
    <row r="55" spans="2:8">
      <c r="B55" s="1" t="s">
        <v>3226</v>
      </c>
      <c r="C55" s="11" t="s">
        <v>151</v>
      </c>
      <c r="D55" s="1" t="s">
        <v>430</v>
      </c>
      <c r="E55" s="1" t="s">
        <v>905</v>
      </c>
      <c r="F55" s="4">
        <v>49013600</v>
      </c>
      <c r="G55" s="4">
        <v>11346.65</v>
      </c>
      <c r="H55" s="4">
        <v>0.5</v>
      </c>
    </row>
    <row r="56" spans="2:8">
      <c r="B56" s="1" t="s">
        <v>933</v>
      </c>
      <c r="C56" s="11" t="s">
        <v>151</v>
      </c>
      <c r="D56" s="1" t="s">
        <v>430</v>
      </c>
      <c r="E56" s="1" t="s">
        <v>934</v>
      </c>
      <c r="F56" s="4">
        <v>10520000</v>
      </c>
      <c r="G56" s="4">
        <v>11156.46</v>
      </c>
      <c r="H56" s="4">
        <v>0.49</v>
      </c>
    </row>
    <row r="57" spans="2:8">
      <c r="B57" s="1" t="s">
        <v>3185</v>
      </c>
      <c r="C57" s="11" t="s">
        <v>151</v>
      </c>
      <c r="D57" s="1" t="s">
        <v>483</v>
      </c>
      <c r="E57" s="1" t="s">
        <v>812</v>
      </c>
      <c r="F57" s="4">
        <v>766700</v>
      </c>
      <c r="G57" s="4">
        <v>10936.21</v>
      </c>
      <c r="H57" s="4">
        <v>0.48</v>
      </c>
    </row>
    <row r="58" spans="2:8">
      <c r="B58" s="1" t="s">
        <v>861</v>
      </c>
      <c r="C58" s="11" t="s">
        <v>151</v>
      </c>
      <c r="D58" s="1" t="s">
        <v>430</v>
      </c>
      <c r="E58" s="1" t="s">
        <v>862</v>
      </c>
      <c r="F58" s="4">
        <v>8167500</v>
      </c>
      <c r="G58" s="4">
        <v>10683.09</v>
      </c>
      <c r="H58" s="4">
        <v>0.47</v>
      </c>
    </row>
    <row r="59" spans="2:8">
      <c r="B59" s="1" t="s">
        <v>3140</v>
      </c>
      <c r="C59" s="11" t="s">
        <v>151</v>
      </c>
      <c r="D59" s="1" t="s">
        <v>576</v>
      </c>
      <c r="E59" s="1" t="s">
        <v>748</v>
      </c>
      <c r="F59" s="4">
        <v>2321925</v>
      </c>
      <c r="G59" s="4">
        <v>10503.23</v>
      </c>
      <c r="H59" s="4">
        <v>0.46</v>
      </c>
    </row>
    <row r="60" spans="2:8">
      <c r="B60" s="1" t="s">
        <v>3271</v>
      </c>
      <c r="C60" s="11" t="s">
        <v>151</v>
      </c>
      <c r="D60" s="1" t="s">
        <v>456</v>
      </c>
      <c r="E60" s="1" t="s">
        <v>1002</v>
      </c>
      <c r="F60" s="4">
        <v>1019250</v>
      </c>
      <c r="G60" s="4">
        <v>10141.540000000001</v>
      </c>
      <c r="H60" s="4">
        <v>0.45</v>
      </c>
    </row>
    <row r="61" spans="2:8">
      <c r="B61" s="1" t="s">
        <v>3101</v>
      </c>
      <c r="C61" s="11" t="s">
        <v>151</v>
      </c>
      <c r="D61" s="1" t="s">
        <v>554</v>
      </c>
      <c r="E61" s="1" t="s">
        <v>689</v>
      </c>
      <c r="F61" s="4">
        <v>2157750</v>
      </c>
      <c r="G61" s="4">
        <v>9663.48</v>
      </c>
      <c r="H61" s="4">
        <v>0.42</v>
      </c>
    </row>
    <row r="62" spans="2:8">
      <c r="B62" s="1" t="s">
        <v>2819</v>
      </c>
      <c r="C62" s="11" t="s">
        <v>151</v>
      </c>
      <c r="D62" s="1" t="s">
        <v>564</v>
      </c>
      <c r="E62" s="1" t="s">
        <v>622</v>
      </c>
      <c r="F62" s="4">
        <v>792000</v>
      </c>
      <c r="G62" s="4">
        <v>9332.93</v>
      </c>
      <c r="H62" s="4">
        <v>0.41</v>
      </c>
    </row>
    <row r="63" spans="2:8">
      <c r="B63" s="1" t="s">
        <v>3232</v>
      </c>
      <c r="C63" s="11" t="s">
        <v>151</v>
      </c>
      <c r="D63" s="1" t="s">
        <v>461</v>
      </c>
      <c r="E63" s="1" t="s">
        <v>917</v>
      </c>
      <c r="F63" s="4">
        <v>976650</v>
      </c>
      <c r="G63" s="4">
        <v>8960.2800000000007</v>
      </c>
      <c r="H63" s="4">
        <v>0.39</v>
      </c>
    </row>
    <row r="64" spans="2:8">
      <c r="B64" s="1" t="s">
        <v>3218</v>
      </c>
      <c r="C64" s="11" t="s">
        <v>151</v>
      </c>
      <c r="D64" s="1" t="s">
        <v>430</v>
      </c>
      <c r="E64" s="1" t="s">
        <v>867</v>
      </c>
      <c r="F64" s="4">
        <v>892000</v>
      </c>
      <c r="G64" s="4">
        <v>8783.52</v>
      </c>
      <c r="H64" s="4">
        <v>0.39</v>
      </c>
    </row>
    <row r="65" spans="2:8">
      <c r="B65" s="1" t="s">
        <v>691</v>
      </c>
      <c r="C65" s="11" t="s">
        <v>151</v>
      </c>
      <c r="D65" s="1" t="s">
        <v>454</v>
      </c>
      <c r="E65" s="1" t="s">
        <v>692</v>
      </c>
      <c r="F65" s="4">
        <v>3255750</v>
      </c>
      <c r="G65" s="4">
        <v>8640.76</v>
      </c>
      <c r="H65" s="4">
        <v>0.38</v>
      </c>
    </row>
    <row r="66" spans="2:8">
      <c r="B66" s="1" t="s">
        <v>3290</v>
      </c>
      <c r="C66" s="11" t="s">
        <v>151</v>
      </c>
      <c r="D66" s="1" t="s">
        <v>432</v>
      </c>
      <c r="E66" s="1" t="s">
        <v>1029</v>
      </c>
      <c r="F66" s="4">
        <v>1615000</v>
      </c>
      <c r="G66" s="4">
        <v>8610.3700000000008</v>
      </c>
      <c r="H66" s="4">
        <v>0.38</v>
      </c>
    </row>
    <row r="67" spans="2:8">
      <c r="B67" s="1" t="s">
        <v>3225</v>
      </c>
      <c r="C67" s="11" t="s">
        <v>151</v>
      </c>
      <c r="D67" s="1" t="s">
        <v>430</v>
      </c>
      <c r="E67" s="1" t="s">
        <v>904</v>
      </c>
      <c r="F67" s="4">
        <v>941500</v>
      </c>
      <c r="G67" s="4">
        <v>8608.61</v>
      </c>
      <c r="H67" s="4">
        <v>0.38</v>
      </c>
    </row>
    <row r="68" spans="2:8">
      <c r="B68" s="1" t="s">
        <v>3115</v>
      </c>
      <c r="C68" s="11" t="s">
        <v>151</v>
      </c>
      <c r="D68" s="1" t="s">
        <v>500</v>
      </c>
      <c r="E68" s="1" t="s">
        <v>706</v>
      </c>
      <c r="F68" s="4">
        <v>735700</v>
      </c>
      <c r="G68" s="4">
        <v>8289.1299999999992</v>
      </c>
      <c r="H68" s="4">
        <v>0.36</v>
      </c>
    </row>
    <row r="69" spans="2:8">
      <c r="B69" s="1" t="s">
        <v>3041</v>
      </c>
      <c r="C69" s="11" t="s">
        <v>151</v>
      </c>
      <c r="D69" s="1" t="s">
        <v>489</v>
      </c>
      <c r="E69" s="1" t="s">
        <v>490</v>
      </c>
      <c r="F69" s="4">
        <v>599400</v>
      </c>
      <c r="G69" s="4">
        <v>8206.98</v>
      </c>
      <c r="H69" s="4">
        <v>0.36</v>
      </c>
    </row>
    <row r="70" spans="2:8">
      <c r="B70" s="1" t="s">
        <v>3291</v>
      </c>
      <c r="C70" s="11" t="s">
        <v>151</v>
      </c>
      <c r="D70" s="1" t="s">
        <v>564</v>
      </c>
      <c r="E70" s="1" t="s">
        <v>1030</v>
      </c>
      <c r="F70" s="4">
        <v>1745100</v>
      </c>
      <c r="G70" s="4">
        <v>7961.15</v>
      </c>
      <c r="H70" s="4">
        <v>0.35</v>
      </c>
    </row>
    <row r="71" spans="2:8">
      <c r="B71" s="1" t="s">
        <v>3163</v>
      </c>
      <c r="C71" s="11" t="s">
        <v>151</v>
      </c>
      <c r="D71" s="1" t="s">
        <v>479</v>
      </c>
      <c r="E71" s="1" t="s">
        <v>771</v>
      </c>
      <c r="F71" s="4">
        <v>7832500</v>
      </c>
      <c r="G71" s="4">
        <v>7852.86</v>
      </c>
      <c r="H71" s="4">
        <v>0.35</v>
      </c>
    </row>
    <row r="72" spans="2:8">
      <c r="B72" s="1" t="s">
        <v>920</v>
      </c>
      <c r="C72" s="11" t="s">
        <v>151</v>
      </c>
      <c r="D72" s="1" t="s">
        <v>430</v>
      </c>
      <c r="E72" s="1" t="s">
        <v>921</v>
      </c>
      <c r="F72" s="4">
        <v>2889900</v>
      </c>
      <c r="G72" s="4">
        <v>7759.38</v>
      </c>
      <c r="H72" s="4">
        <v>0.34</v>
      </c>
    </row>
    <row r="73" spans="2:8">
      <c r="B73" s="1" t="s">
        <v>3134</v>
      </c>
      <c r="C73" s="11" t="s">
        <v>151</v>
      </c>
      <c r="D73" s="1" t="s">
        <v>576</v>
      </c>
      <c r="E73" s="1" t="s">
        <v>739</v>
      </c>
      <c r="F73" s="4">
        <v>167850</v>
      </c>
      <c r="G73" s="4">
        <v>7393.79</v>
      </c>
      <c r="H73" s="4">
        <v>0.32</v>
      </c>
    </row>
    <row r="74" spans="2:8">
      <c r="B74" s="1" t="s">
        <v>3118</v>
      </c>
      <c r="C74" s="11" t="s">
        <v>151</v>
      </c>
      <c r="D74" s="1" t="s">
        <v>500</v>
      </c>
      <c r="E74" s="1" t="s">
        <v>709</v>
      </c>
      <c r="F74" s="4">
        <v>1158850</v>
      </c>
      <c r="G74" s="4">
        <v>7334.94</v>
      </c>
      <c r="H74" s="4">
        <v>0.32</v>
      </c>
    </row>
    <row r="75" spans="2:8">
      <c r="B75" s="1" t="s">
        <v>3102</v>
      </c>
      <c r="C75" s="11" t="s">
        <v>151</v>
      </c>
      <c r="D75" s="1" t="s">
        <v>499</v>
      </c>
      <c r="E75" s="1" t="s">
        <v>690</v>
      </c>
      <c r="F75" s="4">
        <v>3410000</v>
      </c>
      <c r="G75" s="4">
        <v>7093.48</v>
      </c>
      <c r="H75" s="4">
        <v>0.31</v>
      </c>
    </row>
    <row r="76" spans="2:8">
      <c r="B76" s="1" t="s">
        <v>3284</v>
      </c>
      <c r="C76" s="11" t="s">
        <v>151</v>
      </c>
      <c r="D76" s="1" t="s">
        <v>863</v>
      </c>
      <c r="E76" s="1" t="s">
        <v>1019</v>
      </c>
      <c r="F76" s="4">
        <v>1385650</v>
      </c>
      <c r="G76" s="4">
        <v>6982.98</v>
      </c>
      <c r="H76" s="4">
        <v>0.31</v>
      </c>
    </row>
    <row r="77" spans="2:8">
      <c r="B77" s="1" t="s">
        <v>3357</v>
      </c>
      <c r="C77" s="11" t="s">
        <v>151</v>
      </c>
      <c r="D77" s="1" t="s">
        <v>448</v>
      </c>
      <c r="E77" s="1" t="s">
        <v>1199</v>
      </c>
      <c r="F77" s="4">
        <v>318600</v>
      </c>
      <c r="G77" s="4">
        <v>6861.05</v>
      </c>
      <c r="H77" s="4">
        <v>0.3</v>
      </c>
    </row>
    <row r="78" spans="2:8">
      <c r="B78" s="1" t="s">
        <v>3023</v>
      </c>
      <c r="C78" s="11" t="s">
        <v>151</v>
      </c>
      <c r="D78" s="1" t="s">
        <v>444</v>
      </c>
      <c r="E78" s="1" t="s">
        <v>445</v>
      </c>
      <c r="F78" s="4">
        <v>1629000</v>
      </c>
      <c r="G78" s="4">
        <v>6302.6</v>
      </c>
      <c r="H78" s="4">
        <v>0.28000000000000003</v>
      </c>
    </row>
    <row r="79" spans="2:8">
      <c r="B79" s="1" t="s">
        <v>3028</v>
      </c>
      <c r="C79" s="11" t="s">
        <v>151</v>
      </c>
      <c r="D79" s="1" t="s">
        <v>432</v>
      </c>
      <c r="E79" s="1" t="s">
        <v>465</v>
      </c>
      <c r="F79" s="4">
        <v>1422200</v>
      </c>
      <c r="G79" s="4">
        <v>6095.55</v>
      </c>
      <c r="H79" s="4">
        <v>0.27</v>
      </c>
    </row>
    <row r="80" spans="2:8">
      <c r="B80" s="1" t="s">
        <v>3213</v>
      </c>
      <c r="C80" s="11" t="s">
        <v>151</v>
      </c>
      <c r="D80" s="1" t="s">
        <v>432</v>
      </c>
      <c r="E80" s="1" t="s">
        <v>857</v>
      </c>
      <c r="F80" s="4">
        <v>1655400</v>
      </c>
      <c r="G80" s="4">
        <v>6014.07</v>
      </c>
      <c r="H80" s="4">
        <v>0.26</v>
      </c>
    </row>
    <row r="81" spans="2:8">
      <c r="B81" s="1" t="s">
        <v>3120</v>
      </c>
      <c r="C81" s="11" t="s">
        <v>151</v>
      </c>
      <c r="D81" s="1" t="s">
        <v>442</v>
      </c>
      <c r="E81" s="1" t="s">
        <v>711</v>
      </c>
      <c r="F81" s="4">
        <v>4255875</v>
      </c>
      <c r="G81" s="4">
        <v>5968.44</v>
      </c>
      <c r="H81" s="4">
        <v>0.26</v>
      </c>
    </row>
    <row r="82" spans="2:8">
      <c r="B82" s="1" t="s">
        <v>3049</v>
      </c>
      <c r="C82" s="11" t="s">
        <v>151</v>
      </c>
      <c r="D82" s="1" t="s">
        <v>430</v>
      </c>
      <c r="E82" s="1" t="s">
        <v>529</v>
      </c>
      <c r="F82" s="4">
        <v>8013600</v>
      </c>
      <c r="G82" s="4">
        <v>5715.3</v>
      </c>
      <c r="H82" s="4">
        <v>0.25</v>
      </c>
    </row>
    <row r="83" spans="2:8">
      <c r="B83" s="1" t="s">
        <v>3220</v>
      </c>
      <c r="C83" s="11" t="s">
        <v>151</v>
      </c>
      <c r="D83" s="1" t="s">
        <v>491</v>
      </c>
      <c r="E83" s="1" t="s">
        <v>877</v>
      </c>
      <c r="F83" s="4">
        <v>494450</v>
      </c>
      <c r="G83" s="4">
        <v>5531.91</v>
      </c>
      <c r="H83" s="4">
        <v>0.24</v>
      </c>
    </row>
    <row r="84" spans="2:8">
      <c r="B84" s="1" t="s">
        <v>3109</v>
      </c>
      <c r="C84" s="11" t="s">
        <v>151</v>
      </c>
      <c r="D84" s="1" t="s">
        <v>442</v>
      </c>
      <c r="E84" s="1" t="s">
        <v>699</v>
      </c>
      <c r="F84" s="4">
        <v>1370925</v>
      </c>
      <c r="G84" s="4">
        <v>5399.39</v>
      </c>
      <c r="H84" s="4">
        <v>0.24</v>
      </c>
    </row>
    <row r="85" spans="2:8">
      <c r="B85" s="1" t="s">
        <v>2793</v>
      </c>
      <c r="C85" s="11" t="s">
        <v>151</v>
      </c>
      <c r="D85" s="1" t="s">
        <v>446</v>
      </c>
      <c r="E85" s="1" t="s">
        <v>640</v>
      </c>
      <c r="F85" s="4">
        <v>41000</v>
      </c>
      <c r="G85" s="4">
        <v>5382.07</v>
      </c>
      <c r="H85" s="4">
        <v>0.24</v>
      </c>
    </row>
    <row r="86" spans="2:8">
      <c r="B86" s="1" t="s">
        <v>3262</v>
      </c>
      <c r="C86" s="11" t="s">
        <v>151</v>
      </c>
      <c r="D86" s="1" t="s">
        <v>564</v>
      </c>
      <c r="E86" s="1" t="s">
        <v>981</v>
      </c>
      <c r="F86" s="4">
        <v>614400</v>
      </c>
      <c r="G86" s="4">
        <v>5048.5200000000004</v>
      </c>
      <c r="H86" s="4">
        <v>0.22</v>
      </c>
    </row>
    <row r="87" spans="2:8">
      <c r="B87" s="1" t="s">
        <v>3180</v>
      </c>
      <c r="C87" s="11" t="s">
        <v>151</v>
      </c>
      <c r="D87" s="1" t="s">
        <v>446</v>
      </c>
      <c r="E87" s="1" t="s">
        <v>807</v>
      </c>
      <c r="F87" s="4">
        <v>1271200</v>
      </c>
      <c r="G87" s="4">
        <v>5007.26</v>
      </c>
      <c r="H87" s="4">
        <v>0.22</v>
      </c>
    </row>
    <row r="88" spans="2:8">
      <c r="B88" s="1" t="s">
        <v>3221</v>
      </c>
      <c r="C88" s="11" t="s">
        <v>151</v>
      </c>
      <c r="D88" s="1" t="s">
        <v>489</v>
      </c>
      <c r="E88" s="1" t="s">
        <v>888</v>
      </c>
      <c r="F88" s="4">
        <v>830775</v>
      </c>
      <c r="G88" s="4">
        <v>4906.5600000000004</v>
      </c>
      <c r="H88" s="4">
        <v>0.22</v>
      </c>
    </row>
    <row r="89" spans="2:8">
      <c r="B89" s="1" t="s">
        <v>3227</v>
      </c>
      <c r="C89" s="11" t="s">
        <v>151</v>
      </c>
      <c r="D89" s="1" t="s">
        <v>430</v>
      </c>
      <c r="E89" s="1" t="s">
        <v>906</v>
      </c>
      <c r="F89" s="4">
        <v>1403350</v>
      </c>
      <c r="G89" s="4">
        <v>4841.5600000000004</v>
      </c>
      <c r="H89" s="4">
        <v>0.21</v>
      </c>
    </row>
    <row r="90" spans="2:8">
      <c r="B90" s="1" t="s">
        <v>3176</v>
      </c>
      <c r="C90" s="11" t="s">
        <v>151</v>
      </c>
      <c r="D90" s="1" t="s">
        <v>446</v>
      </c>
      <c r="E90" s="1" t="s">
        <v>803</v>
      </c>
      <c r="F90" s="4">
        <v>158600</v>
      </c>
      <c r="G90" s="4">
        <v>4830.32</v>
      </c>
      <c r="H90" s="4">
        <v>0.21</v>
      </c>
    </row>
    <row r="91" spans="2:8">
      <c r="B91" s="1" t="s">
        <v>3222</v>
      </c>
      <c r="C91" s="11" t="s">
        <v>151</v>
      </c>
      <c r="D91" s="1" t="s">
        <v>489</v>
      </c>
      <c r="E91" s="1" t="s">
        <v>889</v>
      </c>
      <c r="F91" s="4">
        <v>509400</v>
      </c>
      <c r="G91" s="4">
        <v>4778.68</v>
      </c>
      <c r="H91" s="4">
        <v>0.21</v>
      </c>
    </row>
    <row r="92" spans="2:8">
      <c r="B92" s="1" t="s">
        <v>3144</v>
      </c>
      <c r="C92" s="11" t="s">
        <v>151</v>
      </c>
      <c r="D92" s="1" t="s">
        <v>537</v>
      </c>
      <c r="E92" s="1" t="s">
        <v>752</v>
      </c>
      <c r="F92" s="4">
        <v>726000</v>
      </c>
      <c r="G92" s="4">
        <v>4749.8599999999997</v>
      </c>
      <c r="H92" s="4">
        <v>0.21</v>
      </c>
    </row>
    <row r="93" spans="2:8">
      <c r="B93" s="1" t="s">
        <v>3188</v>
      </c>
      <c r="C93" s="11" t="s">
        <v>151</v>
      </c>
      <c r="D93" s="1" t="s">
        <v>458</v>
      </c>
      <c r="E93" s="1" t="s">
        <v>815</v>
      </c>
      <c r="F93" s="4">
        <v>342000</v>
      </c>
      <c r="G93" s="4">
        <v>4024.66</v>
      </c>
      <c r="H93" s="4">
        <v>0.18</v>
      </c>
    </row>
    <row r="94" spans="2:8">
      <c r="B94" s="1" t="s">
        <v>3260</v>
      </c>
      <c r="C94" s="11" t="s">
        <v>151</v>
      </c>
      <c r="D94" s="1" t="s">
        <v>470</v>
      </c>
      <c r="E94" s="1" t="s">
        <v>979</v>
      </c>
      <c r="F94" s="4">
        <v>273375</v>
      </c>
      <c r="G94" s="4">
        <v>3886.85</v>
      </c>
      <c r="H94" s="4">
        <v>0.17</v>
      </c>
    </row>
    <row r="95" spans="2:8">
      <c r="B95" s="1" t="s">
        <v>3244</v>
      </c>
      <c r="C95" s="11" t="s">
        <v>151</v>
      </c>
      <c r="D95" s="1" t="s">
        <v>450</v>
      </c>
      <c r="E95" s="1" t="s">
        <v>932</v>
      </c>
      <c r="F95" s="4">
        <v>301200</v>
      </c>
      <c r="G95" s="4">
        <v>3825.24</v>
      </c>
      <c r="H95" s="4">
        <v>0.17</v>
      </c>
    </row>
    <row r="96" spans="2:8">
      <c r="B96" s="1" t="s">
        <v>2832</v>
      </c>
      <c r="C96" s="11" t="s">
        <v>151</v>
      </c>
      <c r="D96" s="1" t="s">
        <v>520</v>
      </c>
      <c r="E96" s="1" t="s">
        <v>613</v>
      </c>
      <c r="F96" s="4">
        <v>20800</v>
      </c>
      <c r="G96" s="4">
        <v>3795.38</v>
      </c>
      <c r="H96" s="4">
        <v>0.17</v>
      </c>
    </row>
    <row r="97" spans="2:8">
      <c r="B97" s="1" t="s">
        <v>1036</v>
      </c>
      <c r="C97" s="11" t="s">
        <v>151</v>
      </c>
      <c r="D97" s="1" t="s">
        <v>458</v>
      </c>
      <c r="E97" s="1" t="s">
        <v>1037</v>
      </c>
      <c r="F97" s="4">
        <v>1005800</v>
      </c>
      <c r="G97" s="4">
        <v>3571.09</v>
      </c>
      <c r="H97" s="4">
        <v>0.16</v>
      </c>
    </row>
    <row r="98" spans="2:8">
      <c r="B98" s="1" t="s">
        <v>3231</v>
      </c>
      <c r="C98" s="11" t="s">
        <v>151</v>
      </c>
      <c r="D98" s="1" t="s">
        <v>466</v>
      </c>
      <c r="E98" s="1" t="s">
        <v>916</v>
      </c>
      <c r="F98" s="4">
        <v>2416950</v>
      </c>
      <c r="G98" s="4">
        <v>3522.46</v>
      </c>
      <c r="H98" s="4">
        <v>0.15</v>
      </c>
    </row>
    <row r="99" spans="2:8">
      <c r="B99" s="1" t="s">
        <v>3270</v>
      </c>
      <c r="C99" s="11" t="s">
        <v>151</v>
      </c>
      <c r="D99" s="1" t="s">
        <v>863</v>
      </c>
      <c r="E99" s="1" t="s">
        <v>1001</v>
      </c>
      <c r="F99" s="4">
        <v>193700</v>
      </c>
      <c r="G99" s="4">
        <v>3471.49</v>
      </c>
      <c r="H99" s="4">
        <v>0.15</v>
      </c>
    </row>
    <row r="100" spans="2:8">
      <c r="B100" s="1" t="s">
        <v>3277</v>
      </c>
      <c r="C100" s="11" t="s">
        <v>151</v>
      </c>
      <c r="D100" s="1" t="s">
        <v>928</v>
      </c>
      <c r="E100" s="1" t="s">
        <v>1010</v>
      </c>
      <c r="F100" s="4">
        <v>738750</v>
      </c>
      <c r="G100" s="4">
        <v>3275.62</v>
      </c>
      <c r="H100" s="4">
        <v>0.14000000000000001</v>
      </c>
    </row>
    <row r="101" spans="2:8">
      <c r="B101" s="1" t="s">
        <v>3198</v>
      </c>
      <c r="C101" s="11" t="s">
        <v>151</v>
      </c>
      <c r="D101" s="1" t="s">
        <v>497</v>
      </c>
      <c r="E101" s="1" t="s">
        <v>829</v>
      </c>
      <c r="F101" s="4">
        <v>91175</v>
      </c>
      <c r="G101" s="4">
        <v>3235.8</v>
      </c>
      <c r="H101" s="4">
        <v>0.14000000000000001</v>
      </c>
    </row>
    <row r="102" spans="2:8">
      <c r="B102" s="1" t="s">
        <v>3246</v>
      </c>
      <c r="C102" s="11" t="s">
        <v>151</v>
      </c>
      <c r="D102" s="1" t="s">
        <v>466</v>
      </c>
      <c r="E102" s="1" t="s">
        <v>937</v>
      </c>
      <c r="F102" s="4">
        <v>8525</v>
      </c>
      <c r="G102" s="4">
        <v>3122.28</v>
      </c>
      <c r="H102" s="4">
        <v>0.14000000000000001</v>
      </c>
    </row>
    <row r="103" spans="2:8">
      <c r="B103" s="1" t="s">
        <v>3502</v>
      </c>
      <c r="C103" s="11" t="s">
        <v>151</v>
      </c>
      <c r="D103" s="1" t="s">
        <v>432</v>
      </c>
      <c r="E103" s="1" t="s">
        <v>1760</v>
      </c>
      <c r="F103" s="4">
        <v>1578100</v>
      </c>
      <c r="G103" s="4">
        <v>2793.39</v>
      </c>
      <c r="H103" s="4">
        <v>0.12</v>
      </c>
    </row>
    <row r="104" spans="2:8">
      <c r="B104" s="1" t="s">
        <v>868</v>
      </c>
      <c r="C104" s="11" t="s">
        <v>151</v>
      </c>
      <c r="D104" s="1" t="s">
        <v>430</v>
      </c>
      <c r="E104" s="1" t="s">
        <v>869</v>
      </c>
      <c r="F104" s="4">
        <v>1898000</v>
      </c>
      <c r="G104" s="4">
        <v>2655.49</v>
      </c>
      <c r="H104" s="4">
        <v>0.12</v>
      </c>
    </row>
    <row r="105" spans="2:8">
      <c r="B105" s="1" t="s">
        <v>3248</v>
      </c>
      <c r="C105" s="11" t="s">
        <v>151</v>
      </c>
      <c r="D105" s="1" t="s">
        <v>483</v>
      </c>
      <c r="E105" s="1" t="s">
        <v>939</v>
      </c>
      <c r="F105" s="4">
        <v>241200</v>
      </c>
      <c r="G105" s="4">
        <v>2599.41</v>
      </c>
      <c r="H105" s="4">
        <v>0.11</v>
      </c>
    </row>
    <row r="106" spans="2:8">
      <c r="B106" s="1" t="s">
        <v>3164</v>
      </c>
      <c r="C106" s="11" t="s">
        <v>151</v>
      </c>
      <c r="D106" s="1" t="s">
        <v>554</v>
      </c>
      <c r="E106" s="1" t="s">
        <v>774</v>
      </c>
      <c r="F106" s="4">
        <v>148525</v>
      </c>
      <c r="G106" s="4">
        <v>2596.5100000000002</v>
      </c>
      <c r="H106" s="4">
        <v>0.11</v>
      </c>
    </row>
    <row r="107" spans="2:8">
      <c r="B107" s="1" t="s">
        <v>2822</v>
      </c>
      <c r="C107" s="11" t="s">
        <v>151</v>
      </c>
      <c r="D107" s="1" t="s">
        <v>552</v>
      </c>
      <c r="E107" s="1" t="s">
        <v>619</v>
      </c>
      <c r="F107" s="4">
        <v>140125</v>
      </c>
      <c r="G107" s="4">
        <v>2528.6999999999998</v>
      </c>
      <c r="H107" s="4">
        <v>0.11</v>
      </c>
    </row>
    <row r="108" spans="2:8">
      <c r="B108" s="1" t="s">
        <v>2800</v>
      </c>
      <c r="C108" s="11" t="s">
        <v>151</v>
      </c>
      <c r="D108" s="1" t="s">
        <v>489</v>
      </c>
      <c r="E108" s="1" t="s">
        <v>629</v>
      </c>
      <c r="F108" s="4">
        <v>137225</v>
      </c>
      <c r="G108" s="4">
        <v>2418.87</v>
      </c>
      <c r="H108" s="4">
        <v>0.11</v>
      </c>
    </row>
    <row r="109" spans="2:8">
      <c r="B109" s="1" t="s">
        <v>3367</v>
      </c>
      <c r="C109" s="11" t="s">
        <v>151</v>
      </c>
      <c r="D109" s="1" t="s">
        <v>432</v>
      </c>
      <c r="E109" s="1" t="s">
        <v>1224</v>
      </c>
      <c r="F109" s="4">
        <v>215800</v>
      </c>
      <c r="G109" s="4">
        <v>2223.8200000000002</v>
      </c>
      <c r="H109" s="4">
        <v>0.1</v>
      </c>
    </row>
    <row r="110" spans="2:8">
      <c r="B110" s="1" t="s">
        <v>3183</v>
      </c>
      <c r="C110" s="11" t="s">
        <v>151</v>
      </c>
      <c r="D110" s="1" t="s">
        <v>483</v>
      </c>
      <c r="E110" s="1" t="s">
        <v>810</v>
      </c>
      <c r="F110" s="4">
        <v>151875</v>
      </c>
      <c r="G110" s="4">
        <v>2127.77</v>
      </c>
      <c r="H110" s="4">
        <v>0.09</v>
      </c>
    </row>
    <row r="111" spans="2:8">
      <c r="B111" s="1" t="s">
        <v>2797</v>
      </c>
      <c r="C111" s="11" t="s">
        <v>151</v>
      </c>
      <c r="D111" s="1" t="s">
        <v>559</v>
      </c>
      <c r="E111" s="1" t="s">
        <v>637</v>
      </c>
      <c r="F111" s="4">
        <v>25875</v>
      </c>
      <c r="G111" s="4">
        <v>2115.67</v>
      </c>
      <c r="H111" s="4">
        <v>0.09</v>
      </c>
    </row>
    <row r="112" spans="2:8">
      <c r="B112" s="1" t="s">
        <v>3142</v>
      </c>
      <c r="C112" s="11" t="s">
        <v>151</v>
      </c>
      <c r="D112" s="1" t="s">
        <v>489</v>
      </c>
      <c r="E112" s="1" t="s">
        <v>750</v>
      </c>
      <c r="F112" s="4">
        <v>117250</v>
      </c>
      <c r="G112" s="4">
        <v>2076.73</v>
      </c>
      <c r="H112" s="4">
        <v>0.09</v>
      </c>
    </row>
    <row r="113" spans="2:8">
      <c r="B113" s="1" t="s">
        <v>3024</v>
      </c>
      <c r="C113" s="11" t="s">
        <v>151</v>
      </c>
      <c r="D113" s="1" t="s">
        <v>446</v>
      </c>
      <c r="E113" s="1" t="s">
        <v>447</v>
      </c>
      <c r="F113" s="4">
        <v>41700</v>
      </c>
      <c r="G113" s="4">
        <v>2044.55</v>
      </c>
      <c r="H113" s="4">
        <v>0.09</v>
      </c>
    </row>
    <row r="114" spans="2:8">
      <c r="B114" s="1" t="s">
        <v>3025</v>
      </c>
      <c r="C114" s="11" t="s">
        <v>151</v>
      </c>
      <c r="D114" s="1" t="s">
        <v>444</v>
      </c>
      <c r="E114" s="1" t="s">
        <v>452</v>
      </c>
      <c r="F114" s="4">
        <v>691600</v>
      </c>
      <c r="G114" s="4">
        <v>2009.44</v>
      </c>
      <c r="H114" s="4">
        <v>0.09</v>
      </c>
    </row>
    <row r="115" spans="2:8">
      <c r="B115" s="1" t="s">
        <v>3114</v>
      </c>
      <c r="C115" s="11" t="s">
        <v>151</v>
      </c>
      <c r="D115" s="1" t="s">
        <v>485</v>
      </c>
      <c r="E115" s="1" t="s">
        <v>705</v>
      </c>
      <c r="F115" s="4">
        <v>304875</v>
      </c>
      <c r="G115" s="4">
        <v>1965.83</v>
      </c>
      <c r="H115" s="4">
        <v>0.09</v>
      </c>
    </row>
    <row r="116" spans="2:8">
      <c r="B116" s="1" t="s">
        <v>3103</v>
      </c>
      <c r="C116" s="11" t="s">
        <v>151</v>
      </c>
      <c r="D116" s="1" t="s">
        <v>499</v>
      </c>
      <c r="E116" s="1" t="s">
        <v>693</v>
      </c>
      <c r="F116" s="4">
        <v>147500</v>
      </c>
      <c r="G116" s="4">
        <v>1780.62</v>
      </c>
      <c r="H116" s="4">
        <v>0.08</v>
      </c>
    </row>
    <row r="117" spans="2:8">
      <c r="B117" s="1" t="s">
        <v>3215</v>
      </c>
      <c r="C117" s="11" t="s">
        <v>151</v>
      </c>
      <c r="D117" s="1" t="s">
        <v>500</v>
      </c>
      <c r="E117" s="1" t="s">
        <v>859</v>
      </c>
      <c r="F117" s="4">
        <v>406875</v>
      </c>
      <c r="G117" s="4">
        <v>1726.98</v>
      </c>
      <c r="H117" s="4">
        <v>0.08</v>
      </c>
    </row>
    <row r="118" spans="2:8">
      <c r="B118" s="1" t="s">
        <v>3358</v>
      </c>
      <c r="C118" s="11" t="s">
        <v>151</v>
      </c>
      <c r="D118" s="1" t="s">
        <v>458</v>
      </c>
      <c r="E118" s="1" t="s">
        <v>1200</v>
      </c>
      <c r="F118" s="4">
        <v>64250</v>
      </c>
      <c r="G118" s="4">
        <v>1716.5</v>
      </c>
      <c r="H118" s="4">
        <v>0.08</v>
      </c>
    </row>
    <row r="119" spans="2:8">
      <c r="B119" s="1" t="s">
        <v>3233</v>
      </c>
      <c r="C119" s="11" t="s">
        <v>151</v>
      </c>
      <c r="D119" s="1" t="s">
        <v>495</v>
      </c>
      <c r="E119" s="1" t="s">
        <v>918</v>
      </c>
      <c r="F119" s="4">
        <v>32500</v>
      </c>
      <c r="G119" s="4">
        <v>1691.46</v>
      </c>
      <c r="H119" s="4">
        <v>7.0000000000000007E-2</v>
      </c>
    </row>
    <row r="120" spans="2:8">
      <c r="B120" s="1" t="s">
        <v>3100</v>
      </c>
      <c r="C120" s="11" t="s">
        <v>151</v>
      </c>
      <c r="D120" s="1" t="s">
        <v>554</v>
      </c>
      <c r="E120" s="1" t="s">
        <v>688</v>
      </c>
      <c r="F120" s="4">
        <v>14550</v>
      </c>
      <c r="G120" s="4">
        <v>1670.63</v>
      </c>
      <c r="H120" s="4">
        <v>7.0000000000000007E-2</v>
      </c>
    </row>
    <row r="121" spans="2:8">
      <c r="B121" s="1" t="s">
        <v>3129</v>
      </c>
      <c r="C121" s="11" t="s">
        <v>151</v>
      </c>
      <c r="D121" s="1" t="s">
        <v>479</v>
      </c>
      <c r="E121" s="1" t="s">
        <v>734</v>
      </c>
      <c r="F121" s="4">
        <v>40075</v>
      </c>
      <c r="G121" s="4">
        <v>1633.66</v>
      </c>
      <c r="H121" s="4">
        <v>7.0000000000000007E-2</v>
      </c>
    </row>
    <row r="122" spans="2:8">
      <c r="B122" s="1" t="s">
        <v>2794</v>
      </c>
      <c r="C122" s="11" t="s">
        <v>151</v>
      </c>
      <c r="D122" s="1" t="s">
        <v>483</v>
      </c>
      <c r="E122" s="1" t="s">
        <v>638</v>
      </c>
      <c r="F122" s="4">
        <v>89250</v>
      </c>
      <c r="G122" s="4">
        <v>1605.79</v>
      </c>
      <c r="H122" s="4">
        <v>7.0000000000000007E-2</v>
      </c>
    </row>
    <row r="123" spans="2:8">
      <c r="B123" s="1" t="s">
        <v>3346</v>
      </c>
      <c r="C123" s="11" t="s">
        <v>151</v>
      </c>
      <c r="D123" s="1" t="s">
        <v>432</v>
      </c>
      <c r="E123" s="1" t="s">
        <v>1148</v>
      </c>
      <c r="F123" s="4">
        <v>165000</v>
      </c>
      <c r="G123" s="4">
        <v>1498.61</v>
      </c>
      <c r="H123" s="4">
        <v>7.0000000000000007E-2</v>
      </c>
    </row>
    <row r="124" spans="2:8">
      <c r="B124" s="1" t="s">
        <v>3216</v>
      </c>
      <c r="C124" s="11" t="s">
        <v>151</v>
      </c>
      <c r="D124" s="1" t="s">
        <v>497</v>
      </c>
      <c r="E124" s="1" t="s">
        <v>860</v>
      </c>
      <c r="F124" s="4">
        <v>23600</v>
      </c>
      <c r="G124" s="4">
        <v>1387.92</v>
      </c>
      <c r="H124" s="4">
        <v>0.06</v>
      </c>
    </row>
    <row r="125" spans="2:8">
      <c r="B125" s="1" t="s">
        <v>3353</v>
      </c>
      <c r="C125" s="11" t="s">
        <v>151</v>
      </c>
      <c r="D125" s="1" t="s">
        <v>440</v>
      </c>
      <c r="E125" s="1" t="s">
        <v>1173</v>
      </c>
      <c r="F125" s="4">
        <v>1057500</v>
      </c>
      <c r="G125" s="4">
        <v>1356.88</v>
      </c>
      <c r="H125" s="4">
        <v>0.06</v>
      </c>
    </row>
    <row r="126" spans="2:8">
      <c r="B126" s="1" t="s">
        <v>3288</v>
      </c>
      <c r="C126" s="11" t="s">
        <v>151</v>
      </c>
      <c r="D126" s="1" t="s">
        <v>537</v>
      </c>
      <c r="E126" s="1" t="s">
        <v>1025</v>
      </c>
      <c r="F126" s="4">
        <v>316250</v>
      </c>
      <c r="G126" s="4">
        <v>1351.97</v>
      </c>
      <c r="H126" s="4">
        <v>0.06</v>
      </c>
    </row>
    <row r="127" spans="2:8">
      <c r="B127" s="1" t="s">
        <v>2816</v>
      </c>
      <c r="C127" s="11" t="s">
        <v>151</v>
      </c>
      <c r="D127" s="1" t="s">
        <v>458</v>
      </c>
      <c r="E127" s="1" t="s">
        <v>624</v>
      </c>
      <c r="F127" s="4">
        <v>29400</v>
      </c>
      <c r="G127" s="4">
        <v>1198.02</v>
      </c>
      <c r="H127" s="4">
        <v>0.05</v>
      </c>
    </row>
    <row r="128" spans="2:8">
      <c r="B128" s="1" t="s">
        <v>2811</v>
      </c>
      <c r="C128" s="11" t="s">
        <v>151</v>
      </c>
      <c r="D128" s="1" t="s">
        <v>495</v>
      </c>
      <c r="E128" s="1" t="s">
        <v>626</v>
      </c>
      <c r="F128" s="4">
        <v>82500</v>
      </c>
      <c r="G128" s="4">
        <v>1172.74</v>
      </c>
      <c r="H128" s="4">
        <v>0.05</v>
      </c>
    </row>
    <row r="129" spans="2:8">
      <c r="B129" s="1" t="s">
        <v>3143</v>
      </c>
      <c r="C129" s="11" t="s">
        <v>151</v>
      </c>
      <c r="D129" s="1" t="s">
        <v>444</v>
      </c>
      <c r="E129" s="1" t="s">
        <v>751</v>
      </c>
      <c r="F129" s="4">
        <v>196000</v>
      </c>
      <c r="G129" s="4">
        <v>1166.3</v>
      </c>
      <c r="H129" s="4">
        <v>0.05</v>
      </c>
    </row>
    <row r="130" spans="2:8">
      <c r="B130" s="1" t="s">
        <v>2815</v>
      </c>
      <c r="C130" s="11" t="s">
        <v>151</v>
      </c>
      <c r="D130" s="1" t="s">
        <v>466</v>
      </c>
      <c r="E130" s="1" t="s">
        <v>625</v>
      </c>
      <c r="F130" s="4">
        <v>277200</v>
      </c>
      <c r="G130" s="4">
        <v>1071.3800000000001</v>
      </c>
      <c r="H130" s="4">
        <v>0.05</v>
      </c>
    </row>
    <row r="131" spans="2:8">
      <c r="B131" s="1" t="s">
        <v>3239</v>
      </c>
      <c r="C131" s="11" t="s">
        <v>151</v>
      </c>
      <c r="D131" s="1" t="s">
        <v>487</v>
      </c>
      <c r="E131" s="1" t="s">
        <v>926</v>
      </c>
      <c r="F131" s="4">
        <v>645750</v>
      </c>
      <c r="G131" s="4">
        <v>1062.32</v>
      </c>
      <c r="H131" s="4">
        <v>0.05</v>
      </c>
    </row>
    <row r="132" spans="2:8">
      <c r="B132" s="1" t="s">
        <v>3139</v>
      </c>
      <c r="C132" s="11" t="s">
        <v>151</v>
      </c>
      <c r="D132" s="1" t="s">
        <v>559</v>
      </c>
      <c r="E132" s="1" t="s">
        <v>747</v>
      </c>
      <c r="F132" s="4">
        <v>109725</v>
      </c>
      <c r="G132" s="4">
        <v>1058.96</v>
      </c>
      <c r="H132" s="4">
        <v>0.05</v>
      </c>
    </row>
    <row r="133" spans="2:8">
      <c r="B133" s="1" t="s">
        <v>3095</v>
      </c>
      <c r="C133" s="11" t="s">
        <v>151</v>
      </c>
      <c r="D133" s="1" t="s">
        <v>554</v>
      </c>
      <c r="E133" s="1" t="s">
        <v>635</v>
      </c>
      <c r="F133" s="4">
        <v>31750</v>
      </c>
      <c r="G133" s="4">
        <v>991.36</v>
      </c>
      <c r="H133" s="4">
        <v>0.04</v>
      </c>
    </row>
    <row r="134" spans="2:8">
      <c r="B134" s="1" t="s">
        <v>3191</v>
      </c>
      <c r="C134" s="11" t="s">
        <v>151</v>
      </c>
      <c r="D134" s="1" t="s">
        <v>458</v>
      </c>
      <c r="E134" s="1" t="s">
        <v>818</v>
      </c>
      <c r="F134" s="4">
        <v>349200</v>
      </c>
      <c r="G134" s="4">
        <v>981.78</v>
      </c>
      <c r="H134" s="4">
        <v>0.04</v>
      </c>
    </row>
    <row r="135" spans="2:8">
      <c r="B135" s="1" t="s">
        <v>3178</v>
      </c>
      <c r="C135" s="11" t="s">
        <v>151</v>
      </c>
      <c r="D135" s="1" t="s">
        <v>446</v>
      </c>
      <c r="E135" s="1" t="s">
        <v>805</v>
      </c>
      <c r="F135" s="4">
        <v>11700</v>
      </c>
      <c r="G135" s="4">
        <v>839.71</v>
      </c>
      <c r="H135" s="4">
        <v>0.04</v>
      </c>
    </row>
    <row r="136" spans="2:8">
      <c r="B136" s="1" t="s">
        <v>3196</v>
      </c>
      <c r="C136" s="11" t="s">
        <v>151</v>
      </c>
      <c r="D136" s="1" t="s">
        <v>458</v>
      </c>
      <c r="E136" s="1" t="s">
        <v>825</v>
      </c>
      <c r="F136" s="4">
        <v>10700</v>
      </c>
      <c r="G136" s="4">
        <v>814.81</v>
      </c>
      <c r="H136" s="4">
        <v>0.04</v>
      </c>
    </row>
    <row r="137" spans="2:8">
      <c r="B137" s="1" t="s">
        <v>3347</v>
      </c>
      <c r="C137" s="11" t="s">
        <v>151</v>
      </c>
      <c r="D137" s="1" t="s">
        <v>432</v>
      </c>
      <c r="E137" s="1" t="s">
        <v>1149</v>
      </c>
      <c r="F137" s="4">
        <v>44750</v>
      </c>
      <c r="G137" s="4">
        <v>798.16</v>
      </c>
      <c r="H137" s="4">
        <v>0.04</v>
      </c>
    </row>
    <row r="138" spans="2:8">
      <c r="B138" s="1" t="s">
        <v>870</v>
      </c>
      <c r="C138" s="11" t="s">
        <v>151</v>
      </c>
      <c r="D138" s="1" t="s">
        <v>430</v>
      </c>
      <c r="E138" s="1" t="s">
        <v>871</v>
      </c>
      <c r="F138" s="4">
        <v>469050</v>
      </c>
      <c r="G138" s="4">
        <v>787.44</v>
      </c>
      <c r="H138" s="4">
        <v>0.03</v>
      </c>
    </row>
    <row r="139" spans="2:8">
      <c r="B139" s="1" t="s">
        <v>745</v>
      </c>
      <c r="C139" s="11" t="s">
        <v>151</v>
      </c>
      <c r="D139" s="1" t="s">
        <v>552</v>
      </c>
      <c r="E139" s="1" t="s">
        <v>746</v>
      </c>
      <c r="F139" s="4">
        <v>760275</v>
      </c>
      <c r="G139" s="4">
        <v>763.09</v>
      </c>
      <c r="H139" s="4">
        <v>0.03</v>
      </c>
    </row>
    <row r="140" spans="2:8">
      <c r="B140" s="1" t="s">
        <v>3040</v>
      </c>
      <c r="C140" s="11" t="s">
        <v>151</v>
      </c>
      <c r="D140" s="1" t="s">
        <v>487</v>
      </c>
      <c r="E140" s="1" t="s">
        <v>488</v>
      </c>
      <c r="F140" s="4">
        <v>275500</v>
      </c>
      <c r="G140" s="4">
        <v>746.74</v>
      </c>
      <c r="H140" s="4">
        <v>0.03</v>
      </c>
    </row>
    <row r="141" spans="2:8">
      <c r="B141" s="1" t="s">
        <v>3121</v>
      </c>
      <c r="C141" s="11" t="s">
        <v>151</v>
      </c>
      <c r="D141" s="1" t="s">
        <v>497</v>
      </c>
      <c r="E141" s="1" t="s">
        <v>714</v>
      </c>
      <c r="F141" s="4">
        <v>38150</v>
      </c>
      <c r="G141" s="4">
        <v>698.56</v>
      </c>
      <c r="H141" s="4">
        <v>0.03</v>
      </c>
    </row>
    <row r="142" spans="2:8">
      <c r="B142" s="1" t="s">
        <v>3237</v>
      </c>
      <c r="C142" s="11" t="s">
        <v>151</v>
      </c>
      <c r="D142" s="1" t="s">
        <v>520</v>
      </c>
      <c r="E142" s="1" t="s">
        <v>924</v>
      </c>
      <c r="F142" s="4">
        <v>43500</v>
      </c>
      <c r="G142" s="4">
        <v>645.02</v>
      </c>
      <c r="H142" s="4">
        <v>0.03</v>
      </c>
    </row>
    <row r="143" spans="2:8">
      <c r="B143" s="1" t="s">
        <v>3272</v>
      </c>
      <c r="C143" s="11" t="s">
        <v>151</v>
      </c>
      <c r="D143" s="1" t="s">
        <v>456</v>
      </c>
      <c r="E143" s="1" t="s">
        <v>1003</v>
      </c>
      <c r="F143" s="4">
        <v>236600</v>
      </c>
      <c r="G143" s="4">
        <v>610.19000000000005</v>
      </c>
      <c r="H143" s="4">
        <v>0.03</v>
      </c>
    </row>
    <row r="144" spans="2:8">
      <c r="B144" s="1" t="s">
        <v>2821</v>
      </c>
      <c r="C144" s="11" t="s">
        <v>151</v>
      </c>
      <c r="D144" s="1" t="s">
        <v>497</v>
      </c>
      <c r="E144" s="1" t="s">
        <v>617</v>
      </c>
      <c r="F144" s="4">
        <v>6375</v>
      </c>
      <c r="G144" s="4">
        <v>604.19000000000005</v>
      </c>
      <c r="H144" s="4">
        <v>0.03</v>
      </c>
    </row>
    <row r="145" spans="2:9">
      <c r="B145" s="1" t="s">
        <v>3136</v>
      </c>
      <c r="C145" s="11" t="s">
        <v>151</v>
      </c>
      <c r="D145" s="1" t="s">
        <v>741</v>
      </c>
      <c r="E145" s="1" t="s">
        <v>742</v>
      </c>
      <c r="F145" s="4">
        <v>380000</v>
      </c>
      <c r="G145" s="4">
        <v>590.66999999999996</v>
      </c>
      <c r="H145" s="4">
        <v>0.03</v>
      </c>
    </row>
    <row r="146" spans="2:9">
      <c r="B146" s="1" t="s">
        <v>3181</v>
      </c>
      <c r="C146" s="11" t="s">
        <v>151</v>
      </c>
      <c r="D146" s="1" t="s">
        <v>483</v>
      </c>
      <c r="E146" s="1" t="s">
        <v>808</v>
      </c>
      <c r="F146" s="4">
        <v>25075</v>
      </c>
      <c r="G146" s="4">
        <v>568.63</v>
      </c>
      <c r="H146" s="4">
        <v>0.02</v>
      </c>
    </row>
    <row r="147" spans="2:9">
      <c r="B147" s="1" t="s">
        <v>3247</v>
      </c>
      <c r="C147" s="11" t="s">
        <v>151</v>
      </c>
      <c r="D147" s="1" t="s">
        <v>446</v>
      </c>
      <c r="E147" s="1" t="s">
        <v>938</v>
      </c>
      <c r="F147" s="4">
        <v>23650</v>
      </c>
      <c r="G147" s="4">
        <v>455.03</v>
      </c>
      <c r="H147" s="4">
        <v>0.02</v>
      </c>
    </row>
    <row r="148" spans="2:9">
      <c r="B148" s="1" t="s">
        <v>3132</v>
      </c>
      <c r="C148" s="11" t="s">
        <v>151</v>
      </c>
      <c r="D148" s="1" t="s">
        <v>466</v>
      </c>
      <c r="E148" s="1" t="s">
        <v>737</v>
      </c>
      <c r="F148" s="4">
        <v>17500</v>
      </c>
      <c r="G148" s="4">
        <v>342.51</v>
      </c>
      <c r="H148" s="4">
        <v>0.02</v>
      </c>
    </row>
    <row r="149" spans="2:9">
      <c r="B149" s="1" t="s">
        <v>3130</v>
      </c>
      <c r="C149" s="11" t="s">
        <v>151</v>
      </c>
      <c r="D149" s="1" t="s">
        <v>461</v>
      </c>
      <c r="E149" s="1" t="s">
        <v>735</v>
      </c>
      <c r="F149" s="4">
        <v>577600</v>
      </c>
      <c r="G149" s="4">
        <v>329.17</v>
      </c>
      <c r="H149" s="4">
        <v>0.01</v>
      </c>
    </row>
    <row r="150" spans="2:9">
      <c r="B150" s="1" t="s">
        <v>3135</v>
      </c>
      <c r="C150" s="11" t="s">
        <v>151</v>
      </c>
      <c r="D150" s="1" t="s">
        <v>559</v>
      </c>
      <c r="E150" s="1" t="s">
        <v>740</v>
      </c>
      <c r="F150" s="4">
        <v>34875</v>
      </c>
      <c r="G150" s="4">
        <v>323.8</v>
      </c>
      <c r="H150" s="4">
        <v>0.01</v>
      </c>
    </row>
    <row r="151" spans="2:9">
      <c r="B151" s="1" t="s">
        <v>772</v>
      </c>
      <c r="C151" s="11" t="s">
        <v>151</v>
      </c>
      <c r="D151" s="1" t="s">
        <v>479</v>
      </c>
      <c r="E151" s="1" t="s">
        <v>773</v>
      </c>
      <c r="F151" s="4">
        <v>106750</v>
      </c>
      <c r="G151" s="4">
        <v>262.02</v>
      </c>
      <c r="H151" s="4">
        <v>0.01</v>
      </c>
    </row>
    <row r="152" spans="2:9">
      <c r="B152" s="1" t="s">
        <v>3138</v>
      </c>
      <c r="C152" s="11" t="s">
        <v>151</v>
      </c>
      <c r="D152" s="1" t="s">
        <v>466</v>
      </c>
      <c r="E152" s="1" t="s">
        <v>744</v>
      </c>
      <c r="F152" s="4">
        <v>39200</v>
      </c>
      <c r="G152" s="4">
        <v>238.12</v>
      </c>
      <c r="H152" s="4">
        <v>0.01</v>
      </c>
    </row>
    <row r="153" spans="2:9">
      <c r="B153" s="1" t="s">
        <v>780</v>
      </c>
      <c r="C153" s="11" t="s">
        <v>151</v>
      </c>
      <c r="D153" s="1" t="s">
        <v>461</v>
      </c>
      <c r="E153" s="1" t="s">
        <v>781</v>
      </c>
      <c r="F153" s="4">
        <v>246675</v>
      </c>
      <c r="G153" s="4">
        <v>229.46</v>
      </c>
      <c r="H153" s="4">
        <v>0.01</v>
      </c>
    </row>
    <row r="154" spans="2:9">
      <c r="B154" s="1" t="s">
        <v>3124</v>
      </c>
      <c r="C154" s="11" t="s">
        <v>151</v>
      </c>
      <c r="D154" s="1" t="s">
        <v>520</v>
      </c>
      <c r="E154" s="1" t="s">
        <v>717</v>
      </c>
      <c r="F154" s="4">
        <v>7600</v>
      </c>
      <c r="G154" s="4">
        <v>206.4</v>
      </c>
      <c r="H154" s="4">
        <v>0.01</v>
      </c>
    </row>
    <row r="155" spans="2:9">
      <c r="B155" s="1" t="s">
        <v>1005</v>
      </c>
      <c r="C155" s="11" t="s">
        <v>151</v>
      </c>
      <c r="D155" s="1" t="s">
        <v>461</v>
      </c>
      <c r="E155" s="1" t="s">
        <v>1006</v>
      </c>
      <c r="F155" s="4">
        <v>5250</v>
      </c>
      <c r="G155" s="4">
        <v>164.89</v>
      </c>
      <c r="H155" s="4">
        <v>0.01</v>
      </c>
    </row>
    <row r="156" spans="2:9">
      <c r="B156" s="1" t="s">
        <v>3348</v>
      </c>
      <c r="C156" s="11" t="s">
        <v>151</v>
      </c>
      <c r="D156" s="1" t="s">
        <v>863</v>
      </c>
      <c r="E156" s="1" t="s">
        <v>1150</v>
      </c>
      <c r="F156" s="4">
        <v>7875</v>
      </c>
      <c r="G156" s="4">
        <v>144.12</v>
      </c>
      <c r="H156" s="4">
        <v>0.01</v>
      </c>
    </row>
    <row r="157" spans="2:9">
      <c r="B157" s="1" t="s">
        <v>3274</v>
      </c>
      <c r="C157" s="11" t="s">
        <v>151</v>
      </c>
      <c r="D157" s="1" t="s">
        <v>470</v>
      </c>
      <c r="E157" s="1" t="s">
        <v>1007</v>
      </c>
      <c r="F157" s="4">
        <v>6050</v>
      </c>
      <c r="G157" s="4">
        <v>137.41999999999999</v>
      </c>
      <c r="H157" s="4">
        <v>0.01</v>
      </c>
    </row>
    <row r="158" spans="2:9">
      <c r="B158" s="1" t="s">
        <v>3179</v>
      </c>
      <c r="C158" s="11" t="s">
        <v>151</v>
      </c>
      <c r="D158" s="1" t="s">
        <v>483</v>
      </c>
      <c r="E158" s="1" t="s">
        <v>806</v>
      </c>
      <c r="F158" s="4">
        <v>1900</v>
      </c>
      <c r="G158" s="4">
        <v>126.67</v>
      </c>
      <c r="H158" s="4">
        <v>0.01</v>
      </c>
    </row>
    <row r="159" spans="2:9">
      <c r="B159" s="1" t="s">
        <v>2831</v>
      </c>
      <c r="C159" s="11" t="s">
        <v>151</v>
      </c>
      <c r="D159" s="1" t="s">
        <v>440</v>
      </c>
      <c r="E159" s="1" t="s">
        <v>614</v>
      </c>
      <c r="F159" s="4">
        <v>3000</v>
      </c>
      <c r="G159" s="4">
        <v>124.38</v>
      </c>
      <c r="H159" s="4">
        <v>0.01</v>
      </c>
    </row>
    <row r="160" spans="2:9">
      <c r="B160" s="1" t="s">
        <v>3236</v>
      </c>
      <c r="C160" s="11" t="s">
        <v>151</v>
      </c>
      <c r="D160" s="1" t="s">
        <v>483</v>
      </c>
      <c r="E160" s="1" t="s">
        <v>923</v>
      </c>
      <c r="F160" s="4">
        <v>2375</v>
      </c>
      <c r="G160" s="4">
        <v>104.76</v>
      </c>
      <c r="H160" s="4">
        <v>0</v>
      </c>
      <c r="I160" s="1" t="s">
        <v>1263</v>
      </c>
    </row>
    <row r="161" spans="2:9">
      <c r="B161" s="1" t="s">
        <v>1021</v>
      </c>
      <c r="C161" s="11" t="s">
        <v>151</v>
      </c>
      <c r="D161" s="1" t="s">
        <v>863</v>
      </c>
      <c r="E161" s="1" t="s">
        <v>1022</v>
      </c>
      <c r="F161" s="4">
        <v>25200</v>
      </c>
      <c r="G161" s="4">
        <v>103.66</v>
      </c>
      <c r="H161" s="4">
        <v>0</v>
      </c>
      <c r="I161" s="1" t="s">
        <v>1263</v>
      </c>
    </row>
    <row r="162" spans="2:9">
      <c r="B162" s="1" t="s">
        <v>2814</v>
      </c>
      <c r="C162" s="11" t="s">
        <v>151</v>
      </c>
      <c r="D162" s="1" t="s">
        <v>440</v>
      </c>
      <c r="E162" s="1" t="s">
        <v>620</v>
      </c>
      <c r="F162" s="4">
        <v>8500</v>
      </c>
      <c r="G162" s="4">
        <v>93.88</v>
      </c>
      <c r="H162" s="4">
        <v>0</v>
      </c>
      <c r="I162" s="1" t="s">
        <v>1263</v>
      </c>
    </row>
    <row r="163" spans="2:9">
      <c r="B163" s="1" t="s">
        <v>3030</v>
      </c>
      <c r="C163" s="11" t="s">
        <v>151</v>
      </c>
      <c r="D163" s="1" t="s">
        <v>430</v>
      </c>
      <c r="E163" s="1" t="s">
        <v>469</v>
      </c>
      <c r="F163" s="4">
        <v>30000</v>
      </c>
      <c r="G163" s="4">
        <v>86.69</v>
      </c>
      <c r="H163" s="4">
        <v>0</v>
      </c>
      <c r="I163" s="1" t="s">
        <v>1263</v>
      </c>
    </row>
    <row r="164" spans="2:9">
      <c r="B164" s="1" t="s">
        <v>3141</v>
      </c>
      <c r="C164" s="11" t="s">
        <v>151</v>
      </c>
      <c r="D164" s="1" t="s">
        <v>466</v>
      </c>
      <c r="E164" s="1" t="s">
        <v>749</v>
      </c>
      <c r="F164" s="4">
        <v>2000</v>
      </c>
      <c r="G164" s="4">
        <v>62.83</v>
      </c>
      <c r="H164" s="4">
        <v>0</v>
      </c>
      <c r="I164" s="1" t="s">
        <v>1263</v>
      </c>
    </row>
    <row r="165" spans="2:9">
      <c r="B165" s="1" t="s">
        <v>2799</v>
      </c>
      <c r="C165" s="11" t="s">
        <v>151</v>
      </c>
      <c r="D165" s="1" t="s">
        <v>470</v>
      </c>
      <c r="E165" s="1" t="s">
        <v>481</v>
      </c>
      <c r="F165" s="4">
        <v>2100</v>
      </c>
      <c r="G165" s="4">
        <v>47.44</v>
      </c>
      <c r="H165" s="4">
        <v>0</v>
      </c>
      <c r="I165" s="1" t="s">
        <v>1263</v>
      </c>
    </row>
    <row r="166" spans="2:9">
      <c r="B166" s="1" t="s">
        <v>3359</v>
      </c>
      <c r="C166" s="11" t="s">
        <v>151</v>
      </c>
      <c r="D166" s="1" t="s">
        <v>456</v>
      </c>
      <c r="E166" s="1" t="s">
        <v>1201</v>
      </c>
      <c r="F166" s="4">
        <v>300</v>
      </c>
      <c r="G166" s="4">
        <v>12.67</v>
      </c>
      <c r="H166" s="4">
        <v>0</v>
      </c>
      <c r="I166" s="1" t="s">
        <v>1263</v>
      </c>
    </row>
    <row r="167" spans="2:9" ht="13">
      <c r="B167" s="2" t="s">
        <v>3503</v>
      </c>
      <c r="C167" s="11" t="s">
        <v>151</v>
      </c>
      <c r="D167" s="1" t="s">
        <v>473</v>
      </c>
      <c r="E167" s="1" t="s">
        <v>474</v>
      </c>
      <c r="F167" s="4">
        <v>-1150</v>
      </c>
      <c r="G167" s="4">
        <v>-4.03</v>
      </c>
      <c r="H167" s="4">
        <v>0</v>
      </c>
    </row>
    <row r="168" spans="2:9">
      <c r="B168" s="1" t="s">
        <v>3504</v>
      </c>
      <c r="C168" s="11" t="s">
        <v>151</v>
      </c>
      <c r="D168" s="1" t="s">
        <v>444</v>
      </c>
      <c r="E168" s="1" t="s">
        <v>445</v>
      </c>
      <c r="F168" s="4">
        <v>-1500</v>
      </c>
      <c r="G168" s="4">
        <v>-5.9</v>
      </c>
      <c r="H168" s="4">
        <v>0</v>
      </c>
    </row>
    <row r="169" spans="2:9">
      <c r="B169" s="1" t="s">
        <v>3383</v>
      </c>
      <c r="C169" s="11" t="s">
        <v>151</v>
      </c>
      <c r="D169" s="1" t="s">
        <v>442</v>
      </c>
      <c r="E169" s="1" t="s">
        <v>615</v>
      </c>
      <c r="F169" s="4">
        <v>-500</v>
      </c>
      <c r="G169" s="4">
        <v>-6.72</v>
      </c>
      <c r="H169" s="4">
        <v>0</v>
      </c>
    </row>
    <row r="170" spans="2:9">
      <c r="B170" s="1" t="s">
        <v>1761</v>
      </c>
      <c r="C170" s="11" t="s">
        <v>151</v>
      </c>
      <c r="D170" s="1" t="s">
        <v>430</v>
      </c>
      <c r="E170" s="1" t="s">
        <v>921</v>
      </c>
      <c r="F170" s="4">
        <v>-2925</v>
      </c>
      <c r="G170" s="4">
        <v>-7.98</v>
      </c>
      <c r="H170" s="4">
        <v>0</v>
      </c>
    </row>
    <row r="171" spans="2:9">
      <c r="B171" s="1" t="s">
        <v>1762</v>
      </c>
      <c r="C171" s="11" t="s">
        <v>151</v>
      </c>
      <c r="D171" s="1" t="s">
        <v>461</v>
      </c>
      <c r="E171" s="1" t="s">
        <v>1006</v>
      </c>
      <c r="F171" s="4">
        <v>-350</v>
      </c>
      <c r="G171" s="4">
        <v>-11.05</v>
      </c>
      <c r="H171" s="4">
        <v>0</v>
      </c>
    </row>
    <row r="172" spans="2:9">
      <c r="B172" s="1" t="s">
        <v>3505</v>
      </c>
      <c r="C172" s="11" t="s">
        <v>151</v>
      </c>
      <c r="D172" s="1" t="s">
        <v>456</v>
      </c>
      <c r="E172" s="1" t="s">
        <v>1201</v>
      </c>
      <c r="F172" s="4">
        <v>-300</v>
      </c>
      <c r="G172" s="4">
        <v>-12.8</v>
      </c>
      <c r="H172" s="4">
        <v>0</v>
      </c>
    </row>
    <row r="173" spans="2:9">
      <c r="B173" s="1" t="s">
        <v>3506</v>
      </c>
      <c r="C173" s="11" t="s">
        <v>151</v>
      </c>
      <c r="D173" s="1" t="s">
        <v>520</v>
      </c>
      <c r="E173" s="1" t="s">
        <v>717</v>
      </c>
      <c r="F173" s="4">
        <v>-600</v>
      </c>
      <c r="G173" s="4">
        <v>-16.41</v>
      </c>
      <c r="H173" s="4">
        <v>0</v>
      </c>
    </row>
    <row r="174" spans="2:9">
      <c r="B174" s="1" t="s">
        <v>3507</v>
      </c>
      <c r="C174" s="11" t="s">
        <v>151</v>
      </c>
      <c r="D174" s="1" t="s">
        <v>430</v>
      </c>
      <c r="E174" s="1" t="s">
        <v>907</v>
      </c>
      <c r="F174" s="4">
        <v>-21600</v>
      </c>
      <c r="G174" s="4">
        <v>-45.73</v>
      </c>
      <c r="H174" s="4">
        <v>0</v>
      </c>
    </row>
    <row r="175" spans="2:9">
      <c r="B175" s="1" t="s">
        <v>3442</v>
      </c>
      <c r="C175" s="11" t="s">
        <v>151</v>
      </c>
      <c r="D175" s="1" t="s">
        <v>470</v>
      </c>
      <c r="E175" s="1" t="s">
        <v>481</v>
      </c>
      <c r="F175" s="4">
        <v>-2100</v>
      </c>
      <c r="G175" s="4">
        <v>-47.9</v>
      </c>
      <c r="H175" s="4">
        <v>0</v>
      </c>
    </row>
    <row r="176" spans="2:9">
      <c r="B176" s="1" t="s">
        <v>3508</v>
      </c>
      <c r="C176" s="11" t="s">
        <v>151</v>
      </c>
      <c r="D176" s="1" t="s">
        <v>444</v>
      </c>
      <c r="E176" s="1" t="s">
        <v>493</v>
      </c>
      <c r="F176" s="4">
        <v>-3375</v>
      </c>
      <c r="G176" s="4">
        <v>-52.03</v>
      </c>
      <c r="H176" s="4">
        <v>0</v>
      </c>
    </row>
    <row r="177" spans="2:8">
      <c r="B177" s="1" t="s">
        <v>3384</v>
      </c>
      <c r="C177" s="11" t="s">
        <v>151</v>
      </c>
      <c r="D177" s="1" t="s">
        <v>430</v>
      </c>
      <c r="E177" s="1" t="s">
        <v>453</v>
      </c>
      <c r="F177" s="4">
        <v>-7150</v>
      </c>
      <c r="G177" s="4">
        <v>-53.65</v>
      </c>
      <c r="H177" s="4">
        <v>0</v>
      </c>
    </row>
    <row r="178" spans="2:8">
      <c r="B178" s="1" t="s">
        <v>1763</v>
      </c>
      <c r="C178" s="11" t="s">
        <v>151</v>
      </c>
      <c r="D178" s="1" t="s">
        <v>430</v>
      </c>
      <c r="E178" s="1" t="s">
        <v>862</v>
      </c>
      <c r="F178" s="4">
        <v>-40500</v>
      </c>
      <c r="G178" s="4">
        <v>-53.98</v>
      </c>
      <c r="H178" s="4">
        <v>0</v>
      </c>
    </row>
    <row r="179" spans="2:8">
      <c r="B179" s="1" t="s">
        <v>3509</v>
      </c>
      <c r="C179" s="11" t="s">
        <v>151</v>
      </c>
      <c r="D179" s="1" t="s">
        <v>463</v>
      </c>
      <c r="E179" s="1" t="s">
        <v>464</v>
      </c>
      <c r="F179" s="4">
        <v>-1350</v>
      </c>
      <c r="G179" s="4">
        <v>-59.02</v>
      </c>
      <c r="H179" s="4">
        <v>0</v>
      </c>
    </row>
    <row r="180" spans="2:8">
      <c r="B180" s="1" t="s">
        <v>3510</v>
      </c>
      <c r="C180" s="11" t="s">
        <v>151</v>
      </c>
      <c r="D180" s="1" t="s">
        <v>446</v>
      </c>
      <c r="E180" s="1" t="s">
        <v>876</v>
      </c>
      <c r="F180" s="4">
        <v>-1750</v>
      </c>
      <c r="G180" s="4">
        <v>-59.92</v>
      </c>
      <c r="H180" s="4">
        <v>0</v>
      </c>
    </row>
    <row r="181" spans="2:8">
      <c r="B181" s="1" t="s">
        <v>3511</v>
      </c>
      <c r="C181" s="11" t="s">
        <v>151</v>
      </c>
      <c r="D181" s="1" t="s">
        <v>466</v>
      </c>
      <c r="E181" s="1" t="s">
        <v>749</v>
      </c>
      <c r="F181" s="4">
        <v>-2000</v>
      </c>
      <c r="G181" s="4">
        <v>-63.61</v>
      </c>
      <c r="H181" s="4">
        <v>0</v>
      </c>
    </row>
    <row r="182" spans="2:8">
      <c r="B182" s="1" t="s">
        <v>3512</v>
      </c>
      <c r="C182" s="11" t="s">
        <v>151</v>
      </c>
      <c r="D182" s="1" t="s">
        <v>430</v>
      </c>
      <c r="E182" s="1" t="s">
        <v>469</v>
      </c>
      <c r="F182" s="4">
        <v>-30000</v>
      </c>
      <c r="G182" s="4">
        <v>-86.61</v>
      </c>
      <c r="H182" s="4">
        <v>0</v>
      </c>
    </row>
    <row r="183" spans="2:8">
      <c r="B183" s="1" t="s">
        <v>3513</v>
      </c>
      <c r="C183" s="11" t="s">
        <v>151</v>
      </c>
      <c r="D183" s="1" t="s">
        <v>440</v>
      </c>
      <c r="E183" s="1" t="s">
        <v>620</v>
      </c>
      <c r="F183" s="4">
        <v>-8500</v>
      </c>
      <c r="G183" s="4">
        <v>-94.67</v>
      </c>
      <c r="H183" s="4">
        <v>0</v>
      </c>
    </row>
    <row r="184" spans="2:8">
      <c r="B184" s="1" t="s">
        <v>1764</v>
      </c>
      <c r="C184" s="11" t="s">
        <v>151</v>
      </c>
      <c r="D184" s="1" t="s">
        <v>432</v>
      </c>
      <c r="E184" s="1" t="s">
        <v>1152</v>
      </c>
      <c r="F184" s="4">
        <v>-39950</v>
      </c>
      <c r="G184" s="4">
        <v>-96.78</v>
      </c>
      <c r="H184" s="4">
        <v>0</v>
      </c>
    </row>
    <row r="185" spans="2:8">
      <c r="B185" s="1" t="s">
        <v>3514</v>
      </c>
      <c r="C185" s="11" t="s">
        <v>151</v>
      </c>
      <c r="D185" s="1" t="s">
        <v>444</v>
      </c>
      <c r="E185" s="1" t="s">
        <v>922</v>
      </c>
      <c r="F185" s="4">
        <v>-6600</v>
      </c>
      <c r="G185" s="4">
        <v>-98.97</v>
      </c>
      <c r="H185" s="4">
        <v>0</v>
      </c>
    </row>
    <row r="186" spans="2:8">
      <c r="B186" s="1" t="s">
        <v>1765</v>
      </c>
      <c r="C186" s="11" t="s">
        <v>151</v>
      </c>
      <c r="D186" s="1" t="s">
        <v>863</v>
      </c>
      <c r="E186" s="1" t="s">
        <v>1022</v>
      </c>
      <c r="F186" s="4">
        <v>-25200</v>
      </c>
      <c r="G186" s="4">
        <v>-103.04</v>
      </c>
      <c r="H186" s="4">
        <v>0</v>
      </c>
    </row>
    <row r="187" spans="2:8">
      <c r="B187" s="1" t="s">
        <v>3515</v>
      </c>
      <c r="C187" s="11" t="s">
        <v>151</v>
      </c>
      <c r="D187" s="1" t="s">
        <v>483</v>
      </c>
      <c r="E187" s="1" t="s">
        <v>923</v>
      </c>
      <c r="F187" s="4">
        <v>-2375</v>
      </c>
      <c r="G187" s="4">
        <v>-105.96</v>
      </c>
      <c r="H187" s="4">
        <v>0</v>
      </c>
    </row>
    <row r="188" spans="2:8">
      <c r="B188" s="1" t="s">
        <v>3383</v>
      </c>
      <c r="C188" s="11" t="s">
        <v>151</v>
      </c>
      <c r="D188" s="1" t="s">
        <v>442</v>
      </c>
      <c r="E188" s="1" t="s">
        <v>615</v>
      </c>
      <c r="F188" s="4">
        <v>-8500</v>
      </c>
      <c r="G188" s="4">
        <v>-113.73</v>
      </c>
      <c r="H188" s="4">
        <v>0</v>
      </c>
    </row>
    <row r="189" spans="2:8">
      <c r="B189" s="1" t="s">
        <v>3516</v>
      </c>
      <c r="C189" s="11" t="s">
        <v>151</v>
      </c>
      <c r="D189" s="1" t="s">
        <v>440</v>
      </c>
      <c r="E189" s="1" t="s">
        <v>614</v>
      </c>
      <c r="F189" s="4">
        <v>-3000</v>
      </c>
      <c r="G189" s="4">
        <v>-125.77</v>
      </c>
      <c r="H189" s="4">
        <v>-0.01</v>
      </c>
    </row>
    <row r="190" spans="2:8">
      <c r="B190" s="1" t="s">
        <v>3517</v>
      </c>
      <c r="C190" s="11" t="s">
        <v>151</v>
      </c>
      <c r="D190" s="1" t="s">
        <v>483</v>
      </c>
      <c r="E190" s="1" t="s">
        <v>806</v>
      </c>
      <c r="F190" s="4">
        <v>-1900</v>
      </c>
      <c r="G190" s="4">
        <v>-128.19</v>
      </c>
      <c r="H190" s="4">
        <v>-0.01</v>
      </c>
    </row>
    <row r="191" spans="2:8">
      <c r="B191" s="1" t="s">
        <v>3475</v>
      </c>
      <c r="C191" s="11" t="s">
        <v>151</v>
      </c>
      <c r="D191" s="1" t="s">
        <v>448</v>
      </c>
      <c r="E191" s="1" t="s">
        <v>449</v>
      </c>
      <c r="F191" s="4">
        <v>-44850</v>
      </c>
      <c r="G191" s="4">
        <v>-130.81</v>
      </c>
      <c r="H191" s="4">
        <v>-0.01</v>
      </c>
    </row>
    <row r="192" spans="2:8">
      <c r="B192" s="1" t="s">
        <v>3518</v>
      </c>
      <c r="C192" s="11" t="s">
        <v>151</v>
      </c>
      <c r="D192" s="1" t="s">
        <v>470</v>
      </c>
      <c r="E192" s="1" t="s">
        <v>1007</v>
      </c>
      <c r="F192" s="4">
        <v>-6050</v>
      </c>
      <c r="G192" s="4">
        <v>-138.27000000000001</v>
      </c>
      <c r="H192" s="4">
        <v>-0.01</v>
      </c>
    </row>
    <row r="193" spans="2:8">
      <c r="B193" s="1" t="s">
        <v>3519</v>
      </c>
      <c r="C193" s="11" t="s">
        <v>151</v>
      </c>
      <c r="D193" s="1" t="s">
        <v>863</v>
      </c>
      <c r="E193" s="1" t="s">
        <v>1150</v>
      </c>
      <c r="F193" s="4">
        <v>-7875</v>
      </c>
      <c r="G193" s="4">
        <v>-145.47</v>
      </c>
      <c r="H193" s="4">
        <v>-0.01</v>
      </c>
    </row>
    <row r="194" spans="2:8">
      <c r="B194" s="1" t="s">
        <v>1762</v>
      </c>
      <c r="C194" s="11" t="s">
        <v>151</v>
      </c>
      <c r="D194" s="1" t="s">
        <v>461</v>
      </c>
      <c r="E194" s="1" t="s">
        <v>1006</v>
      </c>
      <c r="F194" s="4">
        <v>-4900</v>
      </c>
      <c r="G194" s="4">
        <v>-154.26</v>
      </c>
      <c r="H194" s="4">
        <v>-0.01</v>
      </c>
    </row>
    <row r="195" spans="2:8">
      <c r="B195" s="1" t="s">
        <v>3506</v>
      </c>
      <c r="C195" s="11" t="s">
        <v>151</v>
      </c>
      <c r="D195" s="1" t="s">
        <v>520</v>
      </c>
      <c r="E195" s="1" t="s">
        <v>717</v>
      </c>
      <c r="F195" s="4">
        <v>-7000</v>
      </c>
      <c r="G195" s="4">
        <v>-190.66</v>
      </c>
      <c r="H195" s="4">
        <v>-0.01</v>
      </c>
    </row>
    <row r="196" spans="2:8">
      <c r="B196" s="1" t="s">
        <v>1766</v>
      </c>
      <c r="C196" s="11" t="s">
        <v>151</v>
      </c>
      <c r="D196" s="1" t="s">
        <v>461</v>
      </c>
      <c r="E196" s="1" t="s">
        <v>781</v>
      </c>
      <c r="F196" s="4">
        <v>-246675</v>
      </c>
      <c r="G196" s="4">
        <v>-231.36</v>
      </c>
      <c r="H196" s="4">
        <v>-0.01</v>
      </c>
    </row>
    <row r="197" spans="2:8">
      <c r="B197" s="1" t="s">
        <v>3520</v>
      </c>
      <c r="C197" s="11" t="s">
        <v>151</v>
      </c>
      <c r="D197" s="1" t="s">
        <v>432</v>
      </c>
      <c r="E197" s="1" t="s">
        <v>1149</v>
      </c>
      <c r="F197" s="4">
        <v>-13250</v>
      </c>
      <c r="G197" s="4">
        <v>-238.67</v>
      </c>
      <c r="H197" s="4">
        <v>-0.01</v>
      </c>
    </row>
    <row r="198" spans="2:8">
      <c r="B198" s="1" t="s">
        <v>3521</v>
      </c>
      <c r="C198" s="11" t="s">
        <v>151</v>
      </c>
      <c r="D198" s="1" t="s">
        <v>466</v>
      </c>
      <c r="E198" s="1" t="s">
        <v>744</v>
      </c>
      <c r="F198" s="4">
        <v>-39200</v>
      </c>
      <c r="G198" s="4">
        <v>-240.49</v>
      </c>
      <c r="H198" s="4">
        <v>-0.01</v>
      </c>
    </row>
    <row r="199" spans="2:8">
      <c r="B199" s="1" t="s">
        <v>3522</v>
      </c>
      <c r="C199" s="11" t="s">
        <v>151</v>
      </c>
      <c r="D199" s="1" t="s">
        <v>450</v>
      </c>
      <c r="E199" s="1" t="s">
        <v>932</v>
      </c>
      <c r="F199" s="4">
        <v>-19600</v>
      </c>
      <c r="G199" s="4">
        <v>-250.92</v>
      </c>
      <c r="H199" s="4">
        <v>-0.01</v>
      </c>
    </row>
    <row r="200" spans="2:8">
      <c r="B200" s="1" t="s">
        <v>1767</v>
      </c>
      <c r="C200" s="11" t="s">
        <v>151</v>
      </c>
      <c r="D200" s="1" t="s">
        <v>479</v>
      </c>
      <c r="E200" s="1" t="s">
        <v>773</v>
      </c>
      <c r="F200" s="4">
        <v>-106750</v>
      </c>
      <c r="G200" s="4">
        <v>-264.52999999999997</v>
      </c>
      <c r="H200" s="4">
        <v>-0.01</v>
      </c>
    </row>
    <row r="201" spans="2:8">
      <c r="B201" s="1" t="s">
        <v>3523</v>
      </c>
      <c r="C201" s="11" t="s">
        <v>151</v>
      </c>
      <c r="D201" s="1" t="s">
        <v>450</v>
      </c>
      <c r="E201" s="1" t="s">
        <v>636</v>
      </c>
      <c r="F201" s="4">
        <v>-57375</v>
      </c>
      <c r="G201" s="4">
        <v>-308.70999999999998</v>
      </c>
      <c r="H201" s="4">
        <v>-0.01</v>
      </c>
    </row>
    <row r="202" spans="2:8">
      <c r="B202" s="1" t="s">
        <v>3524</v>
      </c>
      <c r="C202" s="11" t="s">
        <v>151</v>
      </c>
      <c r="D202" s="1" t="s">
        <v>559</v>
      </c>
      <c r="E202" s="1" t="s">
        <v>740</v>
      </c>
      <c r="F202" s="4">
        <v>-34875</v>
      </c>
      <c r="G202" s="4">
        <v>-327.67</v>
      </c>
      <c r="H202" s="4">
        <v>-0.01</v>
      </c>
    </row>
    <row r="203" spans="2:8">
      <c r="B203" s="1" t="s">
        <v>3525</v>
      </c>
      <c r="C203" s="11" t="s">
        <v>151</v>
      </c>
      <c r="D203" s="1" t="s">
        <v>461</v>
      </c>
      <c r="E203" s="1" t="s">
        <v>735</v>
      </c>
      <c r="F203" s="4">
        <v>-577600</v>
      </c>
      <c r="G203" s="4">
        <v>-332.7</v>
      </c>
      <c r="H203" s="4">
        <v>-0.01</v>
      </c>
    </row>
    <row r="204" spans="2:8">
      <c r="B204" s="1" t="s">
        <v>3526</v>
      </c>
      <c r="C204" s="11" t="s">
        <v>151</v>
      </c>
      <c r="D204" s="1" t="s">
        <v>466</v>
      </c>
      <c r="E204" s="1" t="s">
        <v>737</v>
      </c>
      <c r="F204" s="4">
        <v>-17500</v>
      </c>
      <c r="G204" s="4">
        <v>-344.17</v>
      </c>
      <c r="H204" s="4">
        <v>-0.02</v>
      </c>
    </row>
    <row r="205" spans="2:8">
      <c r="B205" s="1" t="s">
        <v>3527</v>
      </c>
      <c r="C205" s="11" t="s">
        <v>151</v>
      </c>
      <c r="D205" s="1" t="s">
        <v>446</v>
      </c>
      <c r="E205" s="1" t="s">
        <v>807</v>
      </c>
      <c r="F205" s="4">
        <v>-96000</v>
      </c>
      <c r="G205" s="4">
        <v>-381.94</v>
      </c>
      <c r="H205" s="4">
        <v>-0.02</v>
      </c>
    </row>
    <row r="206" spans="2:8">
      <c r="B206" s="1" t="s">
        <v>3472</v>
      </c>
      <c r="C206" s="11" t="s">
        <v>151</v>
      </c>
      <c r="D206" s="1" t="s">
        <v>554</v>
      </c>
      <c r="E206" s="1" t="s">
        <v>635</v>
      </c>
      <c r="F206" s="4">
        <v>-14000</v>
      </c>
      <c r="G206" s="4">
        <v>-444.28</v>
      </c>
      <c r="H206" s="4">
        <v>-0.02</v>
      </c>
    </row>
    <row r="207" spans="2:8">
      <c r="B207" s="1" t="s">
        <v>3528</v>
      </c>
      <c r="C207" s="11" t="s">
        <v>151</v>
      </c>
      <c r="D207" s="1" t="s">
        <v>446</v>
      </c>
      <c r="E207" s="1" t="s">
        <v>938</v>
      </c>
      <c r="F207" s="4">
        <v>-23650</v>
      </c>
      <c r="G207" s="4">
        <v>-460.25</v>
      </c>
      <c r="H207" s="4">
        <v>-0.02</v>
      </c>
    </row>
    <row r="208" spans="2:8">
      <c r="B208" s="1" t="s">
        <v>3468</v>
      </c>
      <c r="C208" s="11" t="s">
        <v>151</v>
      </c>
      <c r="D208" s="1" t="s">
        <v>463</v>
      </c>
      <c r="E208" s="1" t="s">
        <v>641</v>
      </c>
      <c r="F208" s="4">
        <v>-126825</v>
      </c>
      <c r="G208" s="4">
        <v>-530.19000000000005</v>
      </c>
      <c r="H208" s="4">
        <v>-0.02</v>
      </c>
    </row>
    <row r="209" spans="2:8">
      <c r="B209" s="1" t="s">
        <v>3472</v>
      </c>
      <c r="C209" s="11" t="s">
        <v>151</v>
      </c>
      <c r="D209" s="1" t="s">
        <v>554</v>
      </c>
      <c r="E209" s="1" t="s">
        <v>635</v>
      </c>
      <c r="F209" s="4">
        <v>-17750</v>
      </c>
      <c r="G209" s="4">
        <v>-560.44000000000005</v>
      </c>
      <c r="H209" s="4">
        <v>-0.02</v>
      </c>
    </row>
    <row r="210" spans="2:8">
      <c r="B210" s="1" t="s">
        <v>3520</v>
      </c>
      <c r="C210" s="11" t="s">
        <v>151</v>
      </c>
      <c r="D210" s="1" t="s">
        <v>432</v>
      </c>
      <c r="E210" s="1" t="s">
        <v>1149</v>
      </c>
      <c r="F210" s="4">
        <v>-31500</v>
      </c>
      <c r="G210" s="4">
        <v>-571.1</v>
      </c>
      <c r="H210" s="4">
        <v>-0.03</v>
      </c>
    </row>
    <row r="211" spans="2:8">
      <c r="B211" s="1" t="s">
        <v>3529</v>
      </c>
      <c r="C211" s="11" t="s">
        <v>151</v>
      </c>
      <c r="D211" s="1" t="s">
        <v>483</v>
      </c>
      <c r="E211" s="1" t="s">
        <v>808</v>
      </c>
      <c r="F211" s="4">
        <v>-25075</v>
      </c>
      <c r="G211" s="4">
        <v>-572.30999999999995</v>
      </c>
      <c r="H211" s="4">
        <v>-0.03</v>
      </c>
    </row>
    <row r="212" spans="2:8">
      <c r="B212" s="1" t="s">
        <v>3530</v>
      </c>
      <c r="C212" s="11" t="s">
        <v>151</v>
      </c>
      <c r="D212" s="1" t="s">
        <v>741</v>
      </c>
      <c r="E212" s="1" t="s">
        <v>742</v>
      </c>
      <c r="F212" s="4">
        <v>-380000</v>
      </c>
      <c r="G212" s="4">
        <v>-588.28</v>
      </c>
      <c r="H212" s="4">
        <v>-0.03</v>
      </c>
    </row>
    <row r="213" spans="2:8">
      <c r="B213" s="1" t="s">
        <v>3467</v>
      </c>
      <c r="C213" s="11" t="s">
        <v>151</v>
      </c>
      <c r="D213" s="1" t="s">
        <v>497</v>
      </c>
      <c r="E213" s="1" t="s">
        <v>617</v>
      </c>
      <c r="F213" s="4">
        <v>-6375</v>
      </c>
      <c r="G213" s="4">
        <v>-610.05999999999995</v>
      </c>
      <c r="H213" s="4">
        <v>-0.03</v>
      </c>
    </row>
    <row r="214" spans="2:8">
      <c r="B214" s="1" t="s">
        <v>3531</v>
      </c>
      <c r="C214" s="11" t="s">
        <v>151</v>
      </c>
      <c r="D214" s="1" t="s">
        <v>456</v>
      </c>
      <c r="E214" s="1" t="s">
        <v>1003</v>
      </c>
      <c r="F214" s="4">
        <v>-236600</v>
      </c>
      <c r="G214" s="4">
        <v>-615.51</v>
      </c>
      <c r="H214" s="4">
        <v>-0.03</v>
      </c>
    </row>
    <row r="215" spans="2:8">
      <c r="B215" s="1" t="s">
        <v>3474</v>
      </c>
      <c r="C215" s="11" t="s">
        <v>151</v>
      </c>
      <c r="D215" s="1" t="s">
        <v>444</v>
      </c>
      <c r="E215" s="1" t="s">
        <v>452</v>
      </c>
      <c r="F215" s="4">
        <v>-210900</v>
      </c>
      <c r="G215" s="4">
        <v>-623.84</v>
      </c>
      <c r="H215" s="4">
        <v>-0.03</v>
      </c>
    </row>
    <row r="216" spans="2:8">
      <c r="B216" s="1" t="s">
        <v>3532</v>
      </c>
      <c r="C216" s="11" t="s">
        <v>151</v>
      </c>
      <c r="D216" s="1" t="s">
        <v>520</v>
      </c>
      <c r="E216" s="1" t="s">
        <v>924</v>
      </c>
      <c r="F216" s="4">
        <v>-43500</v>
      </c>
      <c r="G216" s="4">
        <v>-649.76</v>
      </c>
      <c r="H216" s="4">
        <v>-0.03</v>
      </c>
    </row>
    <row r="217" spans="2:8">
      <c r="B217" s="1" t="s">
        <v>3533</v>
      </c>
      <c r="C217" s="11" t="s">
        <v>151</v>
      </c>
      <c r="D217" s="1" t="s">
        <v>559</v>
      </c>
      <c r="E217" s="1" t="s">
        <v>637</v>
      </c>
      <c r="F217" s="4">
        <v>-8000</v>
      </c>
      <c r="G217" s="4">
        <v>-661.8</v>
      </c>
      <c r="H217" s="4">
        <v>-0.03</v>
      </c>
    </row>
    <row r="218" spans="2:8">
      <c r="B218" s="1" t="s">
        <v>1768</v>
      </c>
      <c r="C218" s="11" t="s">
        <v>151</v>
      </c>
      <c r="D218" s="1" t="s">
        <v>430</v>
      </c>
      <c r="E218" s="1" t="s">
        <v>934</v>
      </c>
      <c r="F218" s="4">
        <v>-632000</v>
      </c>
      <c r="G218" s="4">
        <v>-680.03</v>
      </c>
      <c r="H218" s="4">
        <v>-0.03</v>
      </c>
    </row>
    <row r="219" spans="2:8">
      <c r="B219" s="1" t="s">
        <v>3534</v>
      </c>
      <c r="C219" s="11" t="s">
        <v>151</v>
      </c>
      <c r="D219" s="1" t="s">
        <v>497</v>
      </c>
      <c r="E219" s="1" t="s">
        <v>714</v>
      </c>
      <c r="F219" s="4">
        <v>-38150</v>
      </c>
      <c r="G219" s="4">
        <v>-706.08</v>
      </c>
      <c r="H219" s="4">
        <v>-0.03</v>
      </c>
    </row>
    <row r="220" spans="2:8">
      <c r="B220" s="1" t="s">
        <v>3535</v>
      </c>
      <c r="C220" s="11" t="s">
        <v>151</v>
      </c>
      <c r="D220" s="1" t="s">
        <v>487</v>
      </c>
      <c r="E220" s="1" t="s">
        <v>488</v>
      </c>
      <c r="F220" s="4">
        <v>-275500</v>
      </c>
      <c r="G220" s="4">
        <v>-753.22</v>
      </c>
      <c r="H220" s="4">
        <v>-0.03</v>
      </c>
    </row>
    <row r="221" spans="2:8">
      <c r="B221" s="1" t="s">
        <v>1769</v>
      </c>
      <c r="C221" s="11" t="s">
        <v>151</v>
      </c>
      <c r="D221" s="1" t="s">
        <v>552</v>
      </c>
      <c r="E221" s="1" t="s">
        <v>746</v>
      </c>
      <c r="F221" s="4">
        <v>-760275</v>
      </c>
      <c r="G221" s="4">
        <v>-769.55</v>
      </c>
      <c r="H221" s="4">
        <v>-0.03</v>
      </c>
    </row>
    <row r="222" spans="2:8">
      <c r="B222" s="1" t="s">
        <v>1770</v>
      </c>
      <c r="C222" s="11" t="s">
        <v>151</v>
      </c>
      <c r="D222" s="1" t="s">
        <v>430</v>
      </c>
      <c r="E222" s="1" t="s">
        <v>871</v>
      </c>
      <c r="F222" s="4">
        <v>-469050</v>
      </c>
      <c r="G222" s="4">
        <v>-796.82</v>
      </c>
      <c r="H222" s="4">
        <v>-0.04</v>
      </c>
    </row>
    <row r="223" spans="2:8">
      <c r="B223" s="1" t="s">
        <v>3536</v>
      </c>
      <c r="C223" s="11" t="s">
        <v>151</v>
      </c>
      <c r="D223" s="1" t="s">
        <v>458</v>
      </c>
      <c r="E223" s="1" t="s">
        <v>825</v>
      </c>
      <c r="F223" s="4">
        <v>-10700</v>
      </c>
      <c r="G223" s="4">
        <v>-824.38</v>
      </c>
      <c r="H223" s="4">
        <v>-0.04</v>
      </c>
    </row>
    <row r="224" spans="2:8">
      <c r="B224" s="1" t="s">
        <v>3537</v>
      </c>
      <c r="C224" s="11" t="s">
        <v>151</v>
      </c>
      <c r="D224" s="1" t="s">
        <v>537</v>
      </c>
      <c r="E224" s="1" t="s">
        <v>752</v>
      </c>
      <c r="F224" s="4">
        <v>-126000</v>
      </c>
      <c r="G224" s="4">
        <v>-830.53</v>
      </c>
      <c r="H224" s="4">
        <v>-0.04</v>
      </c>
    </row>
    <row r="225" spans="2:8">
      <c r="B225" s="1" t="s">
        <v>3538</v>
      </c>
      <c r="C225" s="11" t="s">
        <v>151</v>
      </c>
      <c r="D225" s="1" t="s">
        <v>446</v>
      </c>
      <c r="E225" s="1" t="s">
        <v>805</v>
      </c>
      <c r="F225" s="4">
        <v>-11700</v>
      </c>
      <c r="G225" s="4">
        <v>-849.89</v>
      </c>
      <c r="H225" s="4">
        <v>-0.04</v>
      </c>
    </row>
    <row r="226" spans="2:8">
      <c r="B226" s="1" t="s">
        <v>3539</v>
      </c>
      <c r="C226" s="11" t="s">
        <v>151</v>
      </c>
      <c r="D226" s="1" t="s">
        <v>430</v>
      </c>
      <c r="E226" s="1" t="s">
        <v>434</v>
      </c>
      <c r="F226" s="4">
        <v>-232000</v>
      </c>
      <c r="G226" s="4">
        <v>-905.73</v>
      </c>
      <c r="H226" s="4">
        <v>-0.04</v>
      </c>
    </row>
    <row r="227" spans="2:8">
      <c r="B227" s="1" t="s">
        <v>3540</v>
      </c>
      <c r="C227" s="11" t="s">
        <v>151</v>
      </c>
      <c r="D227" s="1" t="s">
        <v>554</v>
      </c>
      <c r="E227" s="1" t="s">
        <v>689</v>
      </c>
      <c r="F227" s="4">
        <v>-210000</v>
      </c>
      <c r="G227" s="4">
        <v>-952.14</v>
      </c>
      <c r="H227" s="4">
        <v>-0.04</v>
      </c>
    </row>
    <row r="228" spans="2:8">
      <c r="B228" s="1" t="s">
        <v>3541</v>
      </c>
      <c r="C228" s="11" t="s">
        <v>151</v>
      </c>
      <c r="D228" s="1" t="s">
        <v>458</v>
      </c>
      <c r="E228" s="1" t="s">
        <v>818</v>
      </c>
      <c r="F228" s="4">
        <v>-349200</v>
      </c>
      <c r="G228" s="4">
        <v>-996.44</v>
      </c>
      <c r="H228" s="4">
        <v>-0.04</v>
      </c>
    </row>
    <row r="229" spans="2:8">
      <c r="B229" s="1" t="s">
        <v>3542</v>
      </c>
      <c r="C229" s="11" t="s">
        <v>151</v>
      </c>
      <c r="D229" s="1" t="s">
        <v>430</v>
      </c>
      <c r="E229" s="1" t="s">
        <v>906</v>
      </c>
      <c r="F229" s="4">
        <v>-298450</v>
      </c>
      <c r="G229" s="4">
        <v>-1043.68</v>
      </c>
      <c r="H229" s="4">
        <v>-0.05</v>
      </c>
    </row>
    <row r="230" spans="2:8">
      <c r="B230" s="1" t="s">
        <v>3543</v>
      </c>
      <c r="C230" s="11" t="s">
        <v>151</v>
      </c>
      <c r="D230" s="1" t="s">
        <v>559</v>
      </c>
      <c r="E230" s="1" t="s">
        <v>747</v>
      </c>
      <c r="F230" s="4">
        <v>-109725</v>
      </c>
      <c r="G230" s="4">
        <v>-1071.3</v>
      </c>
      <c r="H230" s="4">
        <v>-0.05</v>
      </c>
    </row>
    <row r="231" spans="2:8">
      <c r="B231" s="1" t="s">
        <v>3544</v>
      </c>
      <c r="C231" s="11" t="s">
        <v>151</v>
      </c>
      <c r="D231" s="1" t="s">
        <v>487</v>
      </c>
      <c r="E231" s="1" t="s">
        <v>926</v>
      </c>
      <c r="F231" s="4">
        <v>-645750</v>
      </c>
      <c r="G231" s="4">
        <v>-1074.21</v>
      </c>
      <c r="H231" s="4">
        <v>-0.05</v>
      </c>
    </row>
    <row r="232" spans="2:8">
      <c r="B232" s="1" t="s">
        <v>3381</v>
      </c>
      <c r="C232" s="11" t="s">
        <v>151</v>
      </c>
      <c r="D232" s="1" t="s">
        <v>466</v>
      </c>
      <c r="E232" s="1" t="s">
        <v>625</v>
      </c>
      <c r="F232" s="4">
        <v>-277200</v>
      </c>
      <c r="G232" s="4">
        <v>-1084.68</v>
      </c>
      <c r="H232" s="4">
        <v>-0.05</v>
      </c>
    </row>
    <row r="233" spans="2:8">
      <c r="B233" s="1" t="s">
        <v>3545</v>
      </c>
      <c r="C233" s="11" t="s">
        <v>151</v>
      </c>
      <c r="D233" s="1" t="s">
        <v>444</v>
      </c>
      <c r="E233" s="1" t="s">
        <v>751</v>
      </c>
      <c r="F233" s="4">
        <v>-196000</v>
      </c>
      <c r="G233" s="4">
        <v>-1170.22</v>
      </c>
      <c r="H233" s="4">
        <v>-0.05</v>
      </c>
    </row>
    <row r="234" spans="2:8">
      <c r="B234" s="1" t="s">
        <v>3546</v>
      </c>
      <c r="C234" s="11" t="s">
        <v>151</v>
      </c>
      <c r="D234" s="1" t="s">
        <v>495</v>
      </c>
      <c r="E234" s="1" t="s">
        <v>626</v>
      </c>
      <c r="F234" s="4">
        <v>-82500</v>
      </c>
      <c r="G234" s="4">
        <v>-1186.5999999999999</v>
      </c>
      <c r="H234" s="4">
        <v>-0.05</v>
      </c>
    </row>
    <row r="235" spans="2:8">
      <c r="B235" s="1" t="s">
        <v>3547</v>
      </c>
      <c r="C235" s="11" t="s">
        <v>151</v>
      </c>
      <c r="D235" s="1" t="s">
        <v>458</v>
      </c>
      <c r="E235" s="1" t="s">
        <v>624</v>
      </c>
      <c r="F235" s="4">
        <v>-29400</v>
      </c>
      <c r="G235" s="4">
        <v>-1208.22</v>
      </c>
      <c r="H235" s="4">
        <v>-0.05</v>
      </c>
    </row>
    <row r="236" spans="2:8">
      <c r="B236" s="1" t="s">
        <v>3548</v>
      </c>
      <c r="C236" s="11" t="s">
        <v>151</v>
      </c>
      <c r="D236" s="1" t="s">
        <v>537</v>
      </c>
      <c r="E236" s="1" t="s">
        <v>1025</v>
      </c>
      <c r="F236" s="4">
        <v>-316250</v>
      </c>
      <c r="G236" s="4">
        <v>-1368.1</v>
      </c>
      <c r="H236" s="4">
        <v>-0.06</v>
      </c>
    </row>
    <row r="237" spans="2:8">
      <c r="B237" s="1" t="s">
        <v>3549</v>
      </c>
      <c r="C237" s="11" t="s">
        <v>151</v>
      </c>
      <c r="D237" s="1" t="s">
        <v>440</v>
      </c>
      <c r="E237" s="1" t="s">
        <v>1173</v>
      </c>
      <c r="F237" s="4">
        <v>-1057500</v>
      </c>
      <c r="G237" s="4">
        <v>-1368.51</v>
      </c>
      <c r="H237" s="4">
        <v>-0.06</v>
      </c>
    </row>
    <row r="238" spans="2:8">
      <c r="B238" s="1" t="s">
        <v>3469</v>
      </c>
      <c r="C238" s="11" t="s">
        <v>151</v>
      </c>
      <c r="D238" s="1" t="s">
        <v>497</v>
      </c>
      <c r="E238" s="1" t="s">
        <v>860</v>
      </c>
      <c r="F238" s="4">
        <v>-23600</v>
      </c>
      <c r="G238" s="4">
        <v>-1403.49</v>
      </c>
      <c r="H238" s="4">
        <v>-0.06</v>
      </c>
    </row>
    <row r="239" spans="2:8">
      <c r="B239" s="1" t="s">
        <v>3474</v>
      </c>
      <c r="C239" s="11" t="s">
        <v>151</v>
      </c>
      <c r="D239" s="1" t="s">
        <v>444</v>
      </c>
      <c r="E239" s="1" t="s">
        <v>452</v>
      </c>
      <c r="F239" s="4">
        <v>-480700</v>
      </c>
      <c r="G239" s="4">
        <v>-1412.78</v>
      </c>
      <c r="H239" s="4">
        <v>-0.06</v>
      </c>
    </row>
    <row r="240" spans="2:8">
      <c r="B240" s="1" t="s">
        <v>3533</v>
      </c>
      <c r="C240" s="11" t="s">
        <v>151</v>
      </c>
      <c r="D240" s="1" t="s">
        <v>559</v>
      </c>
      <c r="E240" s="1" t="s">
        <v>637</v>
      </c>
      <c r="F240" s="4">
        <v>-17875</v>
      </c>
      <c r="G240" s="4">
        <v>-1488</v>
      </c>
      <c r="H240" s="4">
        <v>-7.0000000000000007E-2</v>
      </c>
    </row>
    <row r="241" spans="2:8">
      <c r="B241" s="1" t="s">
        <v>3550</v>
      </c>
      <c r="C241" s="11" t="s">
        <v>151</v>
      </c>
      <c r="D241" s="1" t="s">
        <v>432</v>
      </c>
      <c r="E241" s="1" t="s">
        <v>1148</v>
      </c>
      <c r="F241" s="4">
        <v>-165000</v>
      </c>
      <c r="G241" s="4">
        <v>-1506.78</v>
      </c>
      <c r="H241" s="4">
        <v>-7.0000000000000007E-2</v>
      </c>
    </row>
    <row r="242" spans="2:8">
      <c r="B242" s="1" t="s">
        <v>3551</v>
      </c>
      <c r="C242" s="11" t="s">
        <v>151</v>
      </c>
      <c r="D242" s="1" t="s">
        <v>483</v>
      </c>
      <c r="E242" s="1" t="s">
        <v>638</v>
      </c>
      <c r="F242" s="4">
        <v>-89250</v>
      </c>
      <c r="G242" s="4">
        <v>-1623.73</v>
      </c>
      <c r="H242" s="4">
        <v>-7.0000000000000007E-2</v>
      </c>
    </row>
    <row r="243" spans="2:8">
      <c r="B243" s="1" t="s">
        <v>3473</v>
      </c>
      <c r="C243" s="11" t="s">
        <v>151</v>
      </c>
      <c r="D243" s="1" t="s">
        <v>479</v>
      </c>
      <c r="E243" s="1" t="s">
        <v>734</v>
      </c>
      <c r="F243" s="4">
        <v>-40075</v>
      </c>
      <c r="G243" s="4">
        <v>-1647.8</v>
      </c>
      <c r="H243" s="4">
        <v>-7.0000000000000007E-2</v>
      </c>
    </row>
    <row r="244" spans="2:8">
      <c r="B244" s="1" t="s">
        <v>3552</v>
      </c>
      <c r="C244" s="11" t="s">
        <v>151</v>
      </c>
      <c r="D244" s="1" t="s">
        <v>863</v>
      </c>
      <c r="E244" s="1" t="s">
        <v>1153</v>
      </c>
      <c r="F244" s="4">
        <v>-275000</v>
      </c>
      <c r="G244" s="4">
        <v>-1655.36</v>
      </c>
      <c r="H244" s="4">
        <v>-7.0000000000000007E-2</v>
      </c>
    </row>
    <row r="245" spans="2:8">
      <c r="B245" s="1" t="s">
        <v>3553</v>
      </c>
      <c r="C245" s="11" t="s">
        <v>151</v>
      </c>
      <c r="D245" s="1" t="s">
        <v>554</v>
      </c>
      <c r="E245" s="1" t="s">
        <v>688</v>
      </c>
      <c r="F245" s="4">
        <v>-14550</v>
      </c>
      <c r="G245" s="4">
        <v>-1689.98</v>
      </c>
      <c r="H245" s="4">
        <v>-7.0000000000000007E-2</v>
      </c>
    </row>
    <row r="246" spans="2:8">
      <c r="B246" s="1" t="s">
        <v>3554</v>
      </c>
      <c r="C246" s="11" t="s">
        <v>151</v>
      </c>
      <c r="D246" s="1" t="s">
        <v>495</v>
      </c>
      <c r="E246" s="1" t="s">
        <v>918</v>
      </c>
      <c r="F246" s="4">
        <v>-32500</v>
      </c>
      <c r="G246" s="4">
        <v>-1711.13</v>
      </c>
      <c r="H246" s="4">
        <v>-0.08</v>
      </c>
    </row>
    <row r="247" spans="2:8">
      <c r="B247" s="1" t="s">
        <v>3555</v>
      </c>
      <c r="C247" s="11" t="s">
        <v>151</v>
      </c>
      <c r="D247" s="1" t="s">
        <v>435</v>
      </c>
      <c r="E247" s="1" t="s">
        <v>436</v>
      </c>
      <c r="F247" s="4">
        <v>-382500</v>
      </c>
      <c r="G247" s="4">
        <v>-1716.47</v>
      </c>
      <c r="H247" s="4">
        <v>-0.08</v>
      </c>
    </row>
    <row r="248" spans="2:8">
      <c r="B248" s="1" t="s">
        <v>3556</v>
      </c>
      <c r="C248" s="11" t="s">
        <v>151</v>
      </c>
      <c r="D248" s="1" t="s">
        <v>458</v>
      </c>
      <c r="E248" s="1" t="s">
        <v>1200</v>
      </c>
      <c r="F248" s="4">
        <v>-64250</v>
      </c>
      <c r="G248" s="4">
        <v>-1722.29</v>
      </c>
      <c r="H248" s="4">
        <v>-0.08</v>
      </c>
    </row>
    <row r="249" spans="2:8">
      <c r="B249" s="1" t="s">
        <v>3557</v>
      </c>
      <c r="C249" s="11" t="s">
        <v>151</v>
      </c>
      <c r="D249" s="1" t="s">
        <v>500</v>
      </c>
      <c r="E249" s="1" t="s">
        <v>859</v>
      </c>
      <c r="F249" s="4">
        <v>-406875</v>
      </c>
      <c r="G249" s="4">
        <v>-1738.78</v>
      </c>
      <c r="H249" s="4">
        <v>-0.08</v>
      </c>
    </row>
    <row r="250" spans="2:8">
      <c r="B250" s="1" t="s">
        <v>3558</v>
      </c>
      <c r="C250" s="11" t="s">
        <v>151</v>
      </c>
      <c r="D250" s="1" t="s">
        <v>499</v>
      </c>
      <c r="E250" s="1" t="s">
        <v>693</v>
      </c>
      <c r="F250" s="4">
        <v>-147500</v>
      </c>
      <c r="G250" s="4">
        <v>-1799.8</v>
      </c>
      <c r="H250" s="4">
        <v>-0.08</v>
      </c>
    </row>
    <row r="251" spans="2:8">
      <c r="B251" s="1" t="s">
        <v>3559</v>
      </c>
      <c r="C251" s="11" t="s">
        <v>151</v>
      </c>
      <c r="D251" s="1" t="s">
        <v>485</v>
      </c>
      <c r="E251" s="1" t="s">
        <v>705</v>
      </c>
      <c r="F251" s="4">
        <v>-304875</v>
      </c>
      <c r="G251" s="4">
        <v>-1983.52</v>
      </c>
      <c r="H251" s="4">
        <v>-0.09</v>
      </c>
    </row>
    <row r="252" spans="2:8">
      <c r="B252" s="1" t="s">
        <v>3560</v>
      </c>
      <c r="C252" s="11" t="s">
        <v>151</v>
      </c>
      <c r="D252" s="1" t="s">
        <v>444</v>
      </c>
      <c r="E252" s="1" t="s">
        <v>700</v>
      </c>
      <c r="F252" s="4">
        <v>-469800</v>
      </c>
      <c r="G252" s="4">
        <v>-1995.48</v>
      </c>
      <c r="H252" s="4">
        <v>-0.09</v>
      </c>
    </row>
    <row r="253" spans="2:8">
      <c r="B253" s="1" t="s">
        <v>3561</v>
      </c>
      <c r="C253" s="11" t="s">
        <v>151</v>
      </c>
      <c r="D253" s="1" t="s">
        <v>446</v>
      </c>
      <c r="E253" s="1" t="s">
        <v>447</v>
      </c>
      <c r="F253" s="4">
        <v>-41700</v>
      </c>
      <c r="G253" s="4">
        <v>-2068.5300000000002</v>
      </c>
      <c r="H253" s="4">
        <v>-0.09</v>
      </c>
    </row>
    <row r="254" spans="2:8">
      <c r="B254" s="1" t="s">
        <v>3562</v>
      </c>
      <c r="C254" s="11" t="s">
        <v>151</v>
      </c>
      <c r="D254" s="1" t="s">
        <v>489</v>
      </c>
      <c r="E254" s="1" t="s">
        <v>750</v>
      </c>
      <c r="F254" s="4">
        <v>-117250</v>
      </c>
      <c r="G254" s="4">
        <v>-2096.31</v>
      </c>
      <c r="H254" s="4">
        <v>-0.09</v>
      </c>
    </row>
    <row r="255" spans="2:8">
      <c r="B255" s="1" t="s">
        <v>3563</v>
      </c>
      <c r="C255" s="11" t="s">
        <v>151</v>
      </c>
      <c r="D255" s="1" t="s">
        <v>483</v>
      </c>
      <c r="E255" s="1" t="s">
        <v>810</v>
      </c>
      <c r="F255" s="4">
        <v>-151875</v>
      </c>
      <c r="G255" s="4">
        <v>-2132.33</v>
      </c>
      <c r="H255" s="4">
        <v>-0.09</v>
      </c>
    </row>
    <row r="256" spans="2:8">
      <c r="B256" s="1" t="s">
        <v>3564</v>
      </c>
      <c r="C256" s="11" t="s">
        <v>151</v>
      </c>
      <c r="D256" s="1" t="s">
        <v>432</v>
      </c>
      <c r="E256" s="1" t="s">
        <v>1224</v>
      </c>
      <c r="F256" s="4">
        <v>-215800</v>
      </c>
      <c r="G256" s="4">
        <v>-2254.25</v>
      </c>
      <c r="H256" s="4">
        <v>-0.1</v>
      </c>
    </row>
    <row r="257" spans="2:8">
      <c r="B257" s="1" t="s">
        <v>3565</v>
      </c>
      <c r="C257" s="11" t="s">
        <v>151</v>
      </c>
      <c r="D257" s="1" t="s">
        <v>1202</v>
      </c>
      <c r="E257" s="1" t="s">
        <v>1203</v>
      </c>
      <c r="F257" s="4">
        <v>-77250</v>
      </c>
      <c r="G257" s="4">
        <v>-2303.98</v>
      </c>
      <c r="H257" s="4">
        <v>-0.1</v>
      </c>
    </row>
    <row r="258" spans="2:8">
      <c r="B258" s="1" t="s">
        <v>3566</v>
      </c>
      <c r="C258" s="11" t="s">
        <v>151</v>
      </c>
      <c r="D258" s="1" t="s">
        <v>489</v>
      </c>
      <c r="E258" s="1" t="s">
        <v>629</v>
      </c>
      <c r="F258" s="4">
        <v>-137225</v>
      </c>
      <c r="G258" s="4">
        <v>-2449.33</v>
      </c>
      <c r="H258" s="4">
        <v>-0.11</v>
      </c>
    </row>
    <row r="259" spans="2:8">
      <c r="B259" s="1" t="s">
        <v>3567</v>
      </c>
      <c r="C259" s="11" t="s">
        <v>151</v>
      </c>
      <c r="D259" s="1" t="s">
        <v>552</v>
      </c>
      <c r="E259" s="1" t="s">
        <v>619</v>
      </c>
      <c r="F259" s="4">
        <v>-140125</v>
      </c>
      <c r="G259" s="4">
        <v>-2542.0100000000002</v>
      </c>
      <c r="H259" s="4">
        <v>-0.11</v>
      </c>
    </row>
    <row r="260" spans="2:8">
      <c r="B260" s="1" t="s">
        <v>3568</v>
      </c>
      <c r="C260" s="11" t="s">
        <v>151</v>
      </c>
      <c r="D260" s="1" t="s">
        <v>499</v>
      </c>
      <c r="E260" s="1" t="s">
        <v>694</v>
      </c>
      <c r="F260" s="4">
        <v>-202500</v>
      </c>
      <c r="G260" s="4">
        <v>-2619.54</v>
      </c>
      <c r="H260" s="4">
        <v>-0.12</v>
      </c>
    </row>
    <row r="261" spans="2:8">
      <c r="B261" s="1" t="s">
        <v>3569</v>
      </c>
      <c r="C261" s="11" t="s">
        <v>151</v>
      </c>
      <c r="D261" s="1" t="s">
        <v>554</v>
      </c>
      <c r="E261" s="1" t="s">
        <v>774</v>
      </c>
      <c r="F261" s="4">
        <v>-148525</v>
      </c>
      <c r="G261" s="4">
        <v>-2621.02</v>
      </c>
      <c r="H261" s="4">
        <v>-0.12</v>
      </c>
    </row>
    <row r="262" spans="2:8">
      <c r="B262" s="1" t="s">
        <v>3570</v>
      </c>
      <c r="C262" s="11" t="s">
        <v>151</v>
      </c>
      <c r="D262" s="1" t="s">
        <v>483</v>
      </c>
      <c r="E262" s="1" t="s">
        <v>939</v>
      </c>
      <c r="F262" s="4">
        <v>-241200</v>
      </c>
      <c r="G262" s="4">
        <v>-2631.97</v>
      </c>
      <c r="H262" s="4">
        <v>-0.12</v>
      </c>
    </row>
    <row r="263" spans="2:8">
      <c r="B263" s="1" t="s">
        <v>3571</v>
      </c>
      <c r="C263" s="11" t="s">
        <v>151</v>
      </c>
      <c r="D263" s="1" t="s">
        <v>430</v>
      </c>
      <c r="E263" s="1" t="s">
        <v>905</v>
      </c>
      <c r="F263" s="4">
        <v>-11320400</v>
      </c>
      <c r="G263" s="4">
        <v>-2667.09</v>
      </c>
      <c r="H263" s="4">
        <v>-0.12</v>
      </c>
    </row>
    <row r="264" spans="2:8">
      <c r="B264" s="1" t="s">
        <v>1771</v>
      </c>
      <c r="C264" s="11" t="s">
        <v>151</v>
      </c>
      <c r="D264" s="1" t="s">
        <v>430</v>
      </c>
      <c r="E264" s="1" t="s">
        <v>869</v>
      </c>
      <c r="F264" s="4">
        <v>-1898000</v>
      </c>
      <c r="G264" s="4">
        <v>-2683.2</v>
      </c>
      <c r="H264" s="4">
        <v>-0.12</v>
      </c>
    </row>
    <row r="265" spans="2:8">
      <c r="B265" s="1" t="s">
        <v>3572</v>
      </c>
      <c r="C265" s="11" t="s">
        <v>151</v>
      </c>
      <c r="D265" s="1" t="s">
        <v>432</v>
      </c>
      <c r="E265" s="1" t="s">
        <v>1760</v>
      </c>
      <c r="F265" s="4">
        <v>-1578100</v>
      </c>
      <c r="G265" s="4">
        <v>-2830.16</v>
      </c>
      <c r="H265" s="4">
        <v>-0.12</v>
      </c>
    </row>
    <row r="266" spans="2:8">
      <c r="B266" s="1" t="s">
        <v>3573</v>
      </c>
      <c r="C266" s="11" t="s">
        <v>151</v>
      </c>
      <c r="D266" s="1" t="s">
        <v>500</v>
      </c>
      <c r="E266" s="1" t="s">
        <v>706</v>
      </c>
      <c r="F266" s="4">
        <v>-261100</v>
      </c>
      <c r="G266" s="4">
        <v>-2982.55</v>
      </c>
      <c r="H266" s="4">
        <v>-0.13</v>
      </c>
    </row>
    <row r="267" spans="2:8">
      <c r="B267" s="1" t="s">
        <v>3574</v>
      </c>
      <c r="C267" s="11" t="s">
        <v>151</v>
      </c>
      <c r="D267" s="1" t="s">
        <v>466</v>
      </c>
      <c r="E267" s="1" t="s">
        <v>937</v>
      </c>
      <c r="F267" s="4">
        <v>-8525</v>
      </c>
      <c r="G267" s="4">
        <v>-3163.2</v>
      </c>
      <c r="H267" s="4">
        <v>-0.14000000000000001</v>
      </c>
    </row>
    <row r="268" spans="2:8">
      <c r="B268" s="1" t="s">
        <v>3575</v>
      </c>
      <c r="C268" s="11" t="s">
        <v>151</v>
      </c>
      <c r="D268" s="1" t="s">
        <v>497</v>
      </c>
      <c r="E268" s="1" t="s">
        <v>829</v>
      </c>
      <c r="F268" s="4">
        <v>-91175</v>
      </c>
      <c r="G268" s="4">
        <v>-3247.47</v>
      </c>
      <c r="H268" s="4">
        <v>-0.14000000000000001</v>
      </c>
    </row>
    <row r="269" spans="2:8">
      <c r="B269" s="1" t="s">
        <v>3576</v>
      </c>
      <c r="C269" s="11" t="s">
        <v>151</v>
      </c>
      <c r="D269" s="1" t="s">
        <v>928</v>
      </c>
      <c r="E269" s="1" t="s">
        <v>1010</v>
      </c>
      <c r="F269" s="4">
        <v>-738750</v>
      </c>
      <c r="G269" s="4">
        <v>-3307.01</v>
      </c>
      <c r="H269" s="4">
        <v>-0.15</v>
      </c>
    </row>
    <row r="270" spans="2:8">
      <c r="B270" s="1" t="s">
        <v>3577</v>
      </c>
      <c r="C270" s="11" t="s">
        <v>151</v>
      </c>
      <c r="D270" s="1" t="s">
        <v>466</v>
      </c>
      <c r="E270" s="1" t="s">
        <v>916</v>
      </c>
      <c r="F270" s="4">
        <v>-2416950</v>
      </c>
      <c r="G270" s="4">
        <v>-3511.83</v>
      </c>
      <c r="H270" s="4">
        <v>-0.15</v>
      </c>
    </row>
    <row r="271" spans="2:8">
      <c r="B271" s="1" t="s">
        <v>3578</v>
      </c>
      <c r="C271" s="11" t="s">
        <v>151</v>
      </c>
      <c r="D271" s="1" t="s">
        <v>863</v>
      </c>
      <c r="E271" s="1" t="s">
        <v>1001</v>
      </c>
      <c r="F271" s="4">
        <v>-193700</v>
      </c>
      <c r="G271" s="4">
        <v>-3514.11</v>
      </c>
      <c r="H271" s="4">
        <v>-0.15</v>
      </c>
    </row>
    <row r="272" spans="2:8">
      <c r="B272" s="1" t="s">
        <v>3579</v>
      </c>
      <c r="C272" s="11" t="s">
        <v>151</v>
      </c>
      <c r="D272" s="1" t="s">
        <v>456</v>
      </c>
      <c r="E272" s="1" t="s">
        <v>457</v>
      </c>
      <c r="F272" s="4">
        <v>-1389525</v>
      </c>
      <c r="G272" s="4">
        <v>-3540.93</v>
      </c>
      <c r="H272" s="4">
        <v>-0.16</v>
      </c>
    </row>
    <row r="273" spans="2:8">
      <c r="B273" s="1" t="s">
        <v>3522</v>
      </c>
      <c r="C273" s="11" t="s">
        <v>151</v>
      </c>
      <c r="D273" s="1" t="s">
        <v>450</v>
      </c>
      <c r="E273" s="1" t="s">
        <v>932</v>
      </c>
      <c r="F273" s="4">
        <v>-281600</v>
      </c>
      <c r="G273" s="4">
        <v>-3612.36</v>
      </c>
      <c r="H273" s="4">
        <v>-0.16</v>
      </c>
    </row>
    <row r="274" spans="2:8">
      <c r="B274" s="1" t="s">
        <v>1772</v>
      </c>
      <c r="C274" s="11" t="s">
        <v>151</v>
      </c>
      <c r="D274" s="1" t="s">
        <v>458</v>
      </c>
      <c r="E274" s="1" t="s">
        <v>1037</v>
      </c>
      <c r="F274" s="4">
        <v>-1005800</v>
      </c>
      <c r="G274" s="4">
        <v>-3616.86</v>
      </c>
      <c r="H274" s="4">
        <v>-0.16</v>
      </c>
    </row>
    <row r="275" spans="2:8">
      <c r="B275" s="1" t="s">
        <v>3380</v>
      </c>
      <c r="C275" s="11" t="s">
        <v>151</v>
      </c>
      <c r="D275" s="1" t="s">
        <v>430</v>
      </c>
      <c r="E275" s="1" t="s">
        <v>904</v>
      </c>
      <c r="F275" s="4">
        <v>-397600</v>
      </c>
      <c r="G275" s="4">
        <v>-3672.83</v>
      </c>
      <c r="H275" s="4">
        <v>-0.16</v>
      </c>
    </row>
    <row r="276" spans="2:8">
      <c r="B276" s="1" t="s">
        <v>3580</v>
      </c>
      <c r="C276" s="11" t="s">
        <v>151</v>
      </c>
      <c r="D276" s="1" t="s">
        <v>520</v>
      </c>
      <c r="E276" s="1" t="s">
        <v>613</v>
      </c>
      <c r="F276" s="4">
        <v>-20800</v>
      </c>
      <c r="G276" s="4">
        <v>-3838.85</v>
      </c>
      <c r="H276" s="4">
        <v>-0.17</v>
      </c>
    </row>
    <row r="277" spans="2:8">
      <c r="B277" s="1" t="s">
        <v>3542</v>
      </c>
      <c r="C277" s="11" t="s">
        <v>151</v>
      </c>
      <c r="D277" s="1" t="s">
        <v>430</v>
      </c>
      <c r="E277" s="1" t="s">
        <v>906</v>
      </c>
      <c r="F277" s="4">
        <v>-1104900</v>
      </c>
      <c r="G277" s="4">
        <v>-3843.95</v>
      </c>
      <c r="H277" s="4">
        <v>-0.17</v>
      </c>
    </row>
    <row r="278" spans="2:8">
      <c r="B278" s="1" t="s">
        <v>3581</v>
      </c>
      <c r="C278" s="11" t="s">
        <v>151</v>
      </c>
      <c r="D278" s="1" t="s">
        <v>470</v>
      </c>
      <c r="E278" s="1" t="s">
        <v>979</v>
      </c>
      <c r="F278" s="4">
        <v>-273375</v>
      </c>
      <c r="G278" s="4">
        <v>-3923.2</v>
      </c>
      <c r="H278" s="4">
        <v>-0.17</v>
      </c>
    </row>
    <row r="279" spans="2:8">
      <c r="B279" s="1" t="s">
        <v>3537</v>
      </c>
      <c r="C279" s="11" t="s">
        <v>151</v>
      </c>
      <c r="D279" s="1" t="s">
        <v>537</v>
      </c>
      <c r="E279" s="1" t="s">
        <v>752</v>
      </c>
      <c r="F279" s="4">
        <v>-600000</v>
      </c>
      <c r="G279" s="4">
        <v>-3974.4</v>
      </c>
      <c r="H279" s="4">
        <v>-0.17</v>
      </c>
    </row>
    <row r="280" spans="2:8">
      <c r="B280" s="1" t="s">
        <v>3582</v>
      </c>
      <c r="C280" s="11" t="s">
        <v>151</v>
      </c>
      <c r="D280" s="1" t="s">
        <v>458</v>
      </c>
      <c r="E280" s="1" t="s">
        <v>815</v>
      </c>
      <c r="F280" s="4">
        <v>-342000</v>
      </c>
      <c r="G280" s="4">
        <v>-4071.51</v>
      </c>
      <c r="H280" s="4">
        <v>-0.18</v>
      </c>
    </row>
    <row r="281" spans="2:8">
      <c r="B281" s="1" t="s">
        <v>3527</v>
      </c>
      <c r="C281" s="11" t="s">
        <v>151</v>
      </c>
      <c r="D281" s="1" t="s">
        <v>446</v>
      </c>
      <c r="E281" s="1" t="s">
        <v>807</v>
      </c>
      <c r="F281" s="4">
        <v>-1175200</v>
      </c>
      <c r="G281" s="4">
        <v>-4647.92</v>
      </c>
      <c r="H281" s="4">
        <v>-0.2</v>
      </c>
    </row>
    <row r="282" spans="2:8">
      <c r="B282" s="1" t="s">
        <v>3583</v>
      </c>
      <c r="C282" s="11" t="s">
        <v>151</v>
      </c>
      <c r="D282" s="1" t="s">
        <v>489</v>
      </c>
      <c r="E282" s="1" t="s">
        <v>889</v>
      </c>
      <c r="F282" s="4">
        <v>-509400</v>
      </c>
      <c r="G282" s="4">
        <v>-4834.21</v>
      </c>
      <c r="H282" s="4">
        <v>-0.21</v>
      </c>
    </row>
    <row r="283" spans="2:8">
      <c r="B283" s="1" t="s">
        <v>3470</v>
      </c>
      <c r="C283" s="11" t="s">
        <v>151</v>
      </c>
      <c r="D283" s="1" t="s">
        <v>446</v>
      </c>
      <c r="E283" s="1" t="s">
        <v>803</v>
      </c>
      <c r="F283" s="4">
        <v>-158600</v>
      </c>
      <c r="G283" s="4">
        <v>-4883.7700000000004</v>
      </c>
      <c r="H283" s="4">
        <v>-0.21</v>
      </c>
    </row>
    <row r="284" spans="2:8">
      <c r="B284" s="1" t="s">
        <v>3584</v>
      </c>
      <c r="C284" s="11" t="s">
        <v>151</v>
      </c>
      <c r="D284" s="1" t="s">
        <v>489</v>
      </c>
      <c r="E284" s="1" t="s">
        <v>888</v>
      </c>
      <c r="F284" s="4">
        <v>-830775</v>
      </c>
      <c r="G284" s="4">
        <v>-4956.82</v>
      </c>
      <c r="H284" s="4">
        <v>-0.22</v>
      </c>
    </row>
    <row r="285" spans="2:8">
      <c r="B285" s="1" t="s">
        <v>3385</v>
      </c>
      <c r="C285" s="11" t="s">
        <v>151</v>
      </c>
      <c r="D285" s="1" t="s">
        <v>430</v>
      </c>
      <c r="E285" s="1" t="s">
        <v>903</v>
      </c>
      <c r="F285" s="4">
        <v>-388125</v>
      </c>
      <c r="G285" s="4">
        <v>-5046.3999999999996</v>
      </c>
      <c r="H285" s="4">
        <v>-0.22</v>
      </c>
    </row>
    <row r="286" spans="2:8">
      <c r="B286" s="1" t="s">
        <v>3380</v>
      </c>
      <c r="C286" s="11" t="s">
        <v>151</v>
      </c>
      <c r="D286" s="1" t="s">
        <v>430</v>
      </c>
      <c r="E286" s="1" t="s">
        <v>904</v>
      </c>
      <c r="F286" s="4">
        <v>-543900</v>
      </c>
      <c r="G286" s="4">
        <v>-5054.7299999999996</v>
      </c>
      <c r="H286" s="4">
        <v>-0.22</v>
      </c>
    </row>
    <row r="287" spans="2:8">
      <c r="B287" s="1" t="s">
        <v>3585</v>
      </c>
      <c r="C287" s="11" t="s">
        <v>151</v>
      </c>
      <c r="D287" s="1" t="s">
        <v>564</v>
      </c>
      <c r="E287" s="1" t="s">
        <v>981</v>
      </c>
      <c r="F287" s="4">
        <v>-614400</v>
      </c>
      <c r="G287" s="4">
        <v>-5108.43</v>
      </c>
      <c r="H287" s="4">
        <v>-0.22</v>
      </c>
    </row>
    <row r="288" spans="2:8">
      <c r="B288" s="1" t="s">
        <v>3573</v>
      </c>
      <c r="C288" s="11" t="s">
        <v>151</v>
      </c>
      <c r="D288" s="1" t="s">
        <v>500</v>
      </c>
      <c r="E288" s="1" t="s">
        <v>706</v>
      </c>
      <c r="F288" s="4">
        <v>-474600</v>
      </c>
      <c r="G288" s="4">
        <v>-5410.91</v>
      </c>
      <c r="H288" s="4">
        <v>-0.24</v>
      </c>
    </row>
    <row r="289" spans="2:8">
      <c r="B289" s="1" t="s">
        <v>3586</v>
      </c>
      <c r="C289" s="11" t="s">
        <v>151</v>
      </c>
      <c r="D289" s="1" t="s">
        <v>446</v>
      </c>
      <c r="E289" s="1" t="s">
        <v>640</v>
      </c>
      <c r="F289" s="4">
        <v>-41000</v>
      </c>
      <c r="G289" s="4">
        <v>-5441.93</v>
      </c>
      <c r="H289" s="4">
        <v>-0.24</v>
      </c>
    </row>
    <row r="290" spans="2:8">
      <c r="B290" s="1" t="s">
        <v>3587</v>
      </c>
      <c r="C290" s="11" t="s">
        <v>151</v>
      </c>
      <c r="D290" s="1" t="s">
        <v>442</v>
      </c>
      <c r="E290" s="1" t="s">
        <v>699</v>
      </c>
      <c r="F290" s="4">
        <v>-1370925</v>
      </c>
      <c r="G290" s="4">
        <v>-5459.71</v>
      </c>
      <c r="H290" s="4">
        <v>-0.24</v>
      </c>
    </row>
    <row r="291" spans="2:8">
      <c r="B291" s="1" t="s">
        <v>3588</v>
      </c>
      <c r="C291" s="11" t="s">
        <v>151</v>
      </c>
      <c r="D291" s="1" t="s">
        <v>491</v>
      </c>
      <c r="E291" s="1" t="s">
        <v>877</v>
      </c>
      <c r="F291" s="4">
        <v>-494450</v>
      </c>
      <c r="G291" s="4">
        <v>-5598.66</v>
      </c>
      <c r="H291" s="4">
        <v>-0.25</v>
      </c>
    </row>
    <row r="292" spans="2:8">
      <c r="B292" s="1" t="s">
        <v>3589</v>
      </c>
      <c r="C292" s="11" t="s">
        <v>151</v>
      </c>
      <c r="D292" s="1" t="s">
        <v>430</v>
      </c>
      <c r="E292" s="1" t="s">
        <v>529</v>
      </c>
      <c r="F292" s="4">
        <v>-8013600</v>
      </c>
      <c r="G292" s="4">
        <v>-5762.58</v>
      </c>
      <c r="H292" s="4">
        <v>-0.25</v>
      </c>
    </row>
    <row r="293" spans="2:8">
      <c r="B293" s="1" t="s">
        <v>3590</v>
      </c>
      <c r="C293" s="11" t="s">
        <v>151</v>
      </c>
      <c r="D293" s="1" t="s">
        <v>442</v>
      </c>
      <c r="E293" s="1" t="s">
        <v>711</v>
      </c>
      <c r="F293" s="4">
        <v>-4255875</v>
      </c>
      <c r="G293" s="4">
        <v>-6040.79</v>
      </c>
      <c r="H293" s="4">
        <v>-0.27</v>
      </c>
    </row>
    <row r="294" spans="2:8">
      <c r="B294" s="1" t="s">
        <v>3591</v>
      </c>
      <c r="C294" s="11" t="s">
        <v>151</v>
      </c>
      <c r="D294" s="1" t="s">
        <v>432</v>
      </c>
      <c r="E294" s="1" t="s">
        <v>857</v>
      </c>
      <c r="F294" s="4">
        <v>-1655400</v>
      </c>
      <c r="G294" s="4">
        <v>-6069.52</v>
      </c>
      <c r="H294" s="4">
        <v>-0.27</v>
      </c>
    </row>
    <row r="295" spans="2:8">
      <c r="B295" s="1" t="s">
        <v>3592</v>
      </c>
      <c r="C295" s="11" t="s">
        <v>151</v>
      </c>
      <c r="D295" s="1" t="s">
        <v>432</v>
      </c>
      <c r="E295" s="1" t="s">
        <v>465</v>
      </c>
      <c r="F295" s="4">
        <v>-1422200</v>
      </c>
      <c r="G295" s="4">
        <v>-6106.93</v>
      </c>
      <c r="H295" s="4">
        <v>-0.27</v>
      </c>
    </row>
    <row r="296" spans="2:8">
      <c r="B296" s="1" t="s">
        <v>3504</v>
      </c>
      <c r="C296" s="11" t="s">
        <v>151</v>
      </c>
      <c r="D296" s="1" t="s">
        <v>444</v>
      </c>
      <c r="E296" s="1" t="s">
        <v>445</v>
      </c>
      <c r="F296" s="4">
        <v>-1627500</v>
      </c>
      <c r="G296" s="4">
        <v>-6368.41</v>
      </c>
      <c r="H296" s="4">
        <v>-0.28000000000000003</v>
      </c>
    </row>
    <row r="297" spans="2:8">
      <c r="B297" s="1" t="s">
        <v>3471</v>
      </c>
      <c r="C297" s="11" t="s">
        <v>151</v>
      </c>
      <c r="D297" s="1" t="s">
        <v>448</v>
      </c>
      <c r="E297" s="1" t="s">
        <v>1199</v>
      </c>
      <c r="F297" s="4">
        <v>-318600</v>
      </c>
      <c r="G297" s="4">
        <v>-6870.61</v>
      </c>
      <c r="H297" s="4">
        <v>-0.3</v>
      </c>
    </row>
    <row r="298" spans="2:8">
      <c r="B298" s="1" t="s">
        <v>3593</v>
      </c>
      <c r="C298" s="11" t="s">
        <v>151</v>
      </c>
      <c r="D298" s="1" t="s">
        <v>863</v>
      </c>
      <c r="E298" s="1" t="s">
        <v>1019</v>
      </c>
      <c r="F298" s="4">
        <v>-1385650</v>
      </c>
      <c r="G298" s="4">
        <v>-7031.48</v>
      </c>
      <c r="H298" s="4">
        <v>-0.31</v>
      </c>
    </row>
    <row r="299" spans="2:8">
      <c r="B299" s="1" t="s">
        <v>3594</v>
      </c>
      <c r="C299" s="11" t="s">
        <v>151</v>
      </c>
      <c r="D299" s="1" t="s">
        <v>499</v>
      </c>
      <c r="E299" s="1" t="s">
        <v>690</v>
      </c>
      <c r="F299" s="4">
        <v>-3410000</v>
      </c>
      <c r="G299" s="4">
        <v>-7040.97</v>
      </c>
      <c r="H299" s="4">
        <v>-0.31</v>
      </c>
    </row>
    <row r="300" spans="2:8">
      <c r="B300" s="1" t="s">
        <v>3595</v>
      </c>
      <c r="C300" s="11" t="s">
        <v>151</v>
      </c>
      <c r="D300" s="1" t="s">
        <v>500</v>
      </c>
      <c r="E300" s="1" t="s">
        <v>709</v>
      </c>
      <c r="F300" s="4">
        <v>-1158850</v>
      </c>
      <c r="G300" s="4">
        <v>-7405.63</v>
      </c>
      <c r="H300" s="4">
        <v>-0.33</v>
      </c>
    </row>
    <row r="301" spans="2:8">
      <c r="B301" s="1" t="s">
        <v>3596</v>
      </c>
      <c r="C301" s="11" t="s">
        <v>151</v>
      </c>
      <c r="D301" s="1" t="s">
        <v>576</v>
      </c>
      <c r="E301" s="1" t="s">
        <v>739</v>
      </c>
      <c r="F301" s="4">
        <v>-167850</v>
      </c>
      <c r="G301" s="4">
        <v>-7474.36</v>
      </c>
      <c r="H301" s="4">
        <v>-0.33</v>
      </c>
    </row>
    <row r="302" spans="2:8">
      <c r="B302" s="1" t="s">
        <v>1761</v>
      </c>
      <c r="C302" s="11" t="s">
        <v>151</v>
      </c>
      <c r="D302" s="1" t="s">
        <v>430</v>
      </c>
      <c r="E302" s="1" t="s">
        <v>921</v>
      </c>
      <c r="F302" s="4">
        <v>-2886975</v>
      </c>
      <c r="G302" s="4">
        <v>-7823.7</v>
      </c>
      <c r="H302" s="4">
        <v>-0.34</v>
      </c>
    </row>
    <row r="303" spans="2:8">
      <c r="B303" s="1" t="s">
        <v>3597</v>
      </c>
      <c r="C303" s="11" t="s">
        <v>151</v>
      </c>
      <c r="D303" s="1" t="s">
        <v>479</v>
      </c>
      <c r="E303" s="1" t="s">
        <v>771</v>
      </c>
      <c r="F303" s="4">
        <v>-7832500</v>
      </c>
      <c r="G303" s="4">
        <v>-7967.22</v>
      </c>
      <c r="H303" s="4">
        <v>-0.35</v>
      </c>
    </row>
    <row r="304" spans="2:8">
      <c r="B304" s="1" t="s">
        <v>3598</v>
      </c>
      <c r="C304" s="11" t="s">
        <v>151</v>
      </c>
      <c r="D304" s="1" t="s">
        <v>564</v>
      </c>
      <c r="E304" s="1" t="s">
        <v>1030</v>
      </c>
      <c r="F304" s="4">
        <v>-1745100</v>
      </c>
      <c r="G304" s="4">
        <v>-7991.69</v>
      </c>
      <c r="H304" s="4">
        <v>-0.35</v>
      </c>
    </row>
    <row r="305" spans="2:8">
      <c r="B305" s="1" t="s">
        <v>3599</v>
      </c>
      <c r="C305" s="11" t="s">
        <v>151</v>
      </c>
      <c r="D305" s="1" t="s">
        <v>489</v>
      </c>
      <c r="E305" s="1" t="s">
        <v>490</v>
      </c>
      <c r="F305" s="4">
        <v>-599400</v>
      </c>
      <c r="G305" s="4">
        <v>-8302.2900000000009</v>
      </c>
      <c r="H305" s="4">
        <v>-0.36</v>
      </c>
    </row>
    <row r="306" spans="2:8">
      <c r="B306" s="1" t="s">
        <v>1773</v>
      </c>
      <c r="C306" s="11" t="s">
        <v>151</v>
      </c>
      <c r="D306" s="1" t="s">
        <v>430</v>
      </c>
      <c r="E306" s="1" t="s">
        <v>875</v>
      </c>
      <c r="F306" s="4">
        <v>-861750</v>
      </c>
      <c r="G306" s="4">
        <v>-8432.2199999999993</v>
      </c>
      <c r="H306" s="4">
        <v>-0.37</v>
      </c>
    </row>
    <row r="307" spans="2:8">
      <c r="B307" s="1" t="s">
        <v>3600</v>
      </c>
      <c r="C307" s="11" t="s">
        <v>151</v>
      </c>
      <c r="D307" s="1" t="s">
        <v>432</v>
      </c>
      <c r="E307" s="1" t="s">
        <v>1029</v>
      </c>
      <c r="F307" s="4">
        <v>-1615000</v>
      </c>
      <c r="G307" s="4">
        <v>-8710.5</v>
      </c>
      <c r="H307" s="4">
        <v>-0.38</v>
      </c>
    </row>
    <row r="308" spans="2:8">
      <c r="B308" s="1" t="s">
        <v>1774</v>
      </c>
      <c r="C308" s="11" t="s">
        <v>151</v>
      </c>
      <c r="D308" s="1" t="s">
        <v>454</v>
      </c>
      <c r="E308" s="1" t="s">
        <v>692</v>
      </c>
      <c r="F308" s="4">
        <v>-3255750</v>
      </c>
      <c r="G308" s="4">
        <v>-8738.43</v>
      </c>
      <c r="H308" s="4">
        <v>-0.38</v>
      </c>
    </row>
    <row r="309" spans="2:8">
      <c r="B309" s="1" t="s">
        <v>3540</v>
      </c>
      <c r="C309" s="11" t="s">
        <v>151</v>
      </c>
      <c r="D309" s="1" t="s">
        <v>554</v>
      </c>
      <c r="E309" s="1" t="s">
        <v>689</v>
      </c>
      <c r="F309" s="4">
        <v>-1947750</v>
      </c>
      <c r="G309" s="4">
        <v>-8766.82</v>
      </c>
      <c r="H309" s="4">
        <v>-0.39</v>
      </c>
    </row>
    <row r="310" spans="2:8">
      <c r="B310" s="1" t="s">
        <v>3571</v>
      </c>
      <c r="C310" s="11" t="s">
        <v>151</v>
      </c>
      <c r="D310" s="1" t="s">
        <v>430</v>
      </c>
      <c r="E310" s="1" t="s">
        <v>905</v>
      </c>
      <c r="F310" s="4">
        <v>-37693200</v>
      </c>
      <c r="G310" s="4">
        <v>-8842.82</v>
      </c>
      <c r="H310" s="4">
        <v>-0.39</v>
      </c>
    </row>
    <row r="311" spans="2:8">
      <c r="B311" s="1" t="s">
        <v>3601</v>
      </c>
      <c r="C311" s="11" t="s">
        <v>151</v>
      </c>
      <c r="D311" s="1" t="s">
        <v>430</v>
      </c>
      <c r="E311" s="1" t="s">
        <v>867</v>
      </c>
      <c r="F311" s="4">
        <v>-892000</v>
      </c>
      <c r="G311" s="4">
        <v>-8876.2900000000009</v>
      </c>
      <c r="H311" s="4">
        <v>-0.39</v>
      </c>
    </row>
    <row r="312" spans="2:8">
      <c r="B312" s="1" t="s">
        <v>3602</v>
      </c>
      <c r="C312" s="11" t="s">
        <v>151</v>
      </c>
      <c r="D312" s="1" t="s">
        <v>461</v>
      </c>
      <c r="E312" s="1" t="s">
        <v>917</v>
      </c>
      <c r="F312" s="4">
        <v>-976650</v>
      </c>
      <c r="G312" s="4">
        <v>-9039.3799999999992</v>
      </c>
      <c r="H312" s="4">
        <v>-0.4</v>
      </c>
    </row>
    <row r="313" spans="2:8">
      <c r="B313" s="1" t="s">
        <v>3603</v>
      </c>
      <c r="C313" s="11" t="s">
        <v>151</v>
      </c>
      <c r="D313" s="1" t="s">
        <v>564</v>
      </c>
      <c r="E313" s="1" t="s">
        <v>622</v>
      </c>
      <c r="F313" s="4">
        <v>-792000</v>
      </c>
      <c r="G313" s="4">
        <v>-9442.2199999999993</v>
      </c>
      <c r="H313" s="4">
        <v>-0.41</v>
      </c>
    </row>
    <row r="314" spans="2:8">
      <c r="B314" s="1" t="s">
        <v>3560</v>
      </c>
      <c r="C314" s="11" t="s">
        <v>151</v>
      </c>
      <c r="D314" s="1" t="s">
        <v>444</v>
      </c>
      <c r="E314" s="1" t="s">
        <v>700</v>
      </c>
      <c r="F314" s="4">
        <v>-2422950</v>
      </c>
      <c r="G314" s="4">
        <v>-10230.91</v>
      </c>
      <c r="H314" s="4">
        <v>-0.45</v>
      </c>
    </row>
    <row r="315" spans="2:8">
      <c r="B315" s="1" t="s">
        <v>3604</v>
      </c>
      <c r="C315" s="11" t="s">
        <v>151</v>
      </c>
      <c r="D315" s="1" t="s">
        <v>456</v>
      </c>
      <c r="E315" s="1" t="s">
        <v>1002</v>
      </c>
      <c r="F315" s="4">
        <v>-1019250</v>
      </c>
      <c r="G315" s="4">
        <v>-10252.64</v>
      </c>
      <c r="H315" s="4">
        <v>-0.45</v>
      </c>
    </row>
    <row r="316" spans="2:8">
      <c r="B316" s="1" t="s">
        <v>1768</v>
      </c>
      <c r="C316" s="11" t="s">
        <v>151</v>
      </c>
      <c r="D316" s="1" t="s">
        <v>430</v>
      </c>
      <c r="E316" s="1" t="s">
        <v>934</v>
      </c>
      <c r="F316" s="4">
        <v>-9888000</v>
      </c>
      <c r="G316" s="4">
        <v>-10580.16</v>
      </c>
      <c r="H316" s="4">
        <v>-0.46</v>
      </c>
    </row>
    <row r="317" spans="2:8">
      <c r="B317" s="1" t="s">
        <v>3605</v>
      </c>
      <c r="C317" s="11" t="s">
        <v>151</v>
      </c>
      <c r="D317" s="1" t="s">
        <v>576</v>
      </c>
      <c r="E317" s="1" t="s">
        <v>748</v>
      </c>
      <c r="F317" s="4">
        <v>-2321925</v>
      </c>
      <c r="G317" s="4">
        <v>-10620.48</v>
      </c>
      <c r="H317" s="4">
        <v>-0.47</v>
      </c>
    </row>
    <row r="318" spans="2:8">
      <c r="B318" s="1" t="s">
        <v>1763</v>
      </c>
      <c r="C318" s="11" t="s">
        <v>151</v>
      </c>
      <c r="D318" s="1" t="s">
        <v>430</v>
      </c>
      <c r="E318" s="1" t="s">
        <v>862</v>
      </c>
      <c r="F318" s="4">
        <v>-8127000</v>
      </c>
      <c r="G318" s="4">
        <v>-10763.4</v>
      </c>
      <c r="H318" s="4">
        <v>-0.47</v>
      </c>
    </row>
    <row r="319" spans="2:8">
      <c r="B319" s="1" t="s">
        <v>3606</v>
      </c>
      <c r="C319" s="11" t="s">
        <v>151</v>
      </c>
      <c r="D319" s="1" t="s">
        <v>483</v>
      </c>
      <c r="E319" s="1" t="s">
        <v>812</v>
      </c>
      <c r="F319" s="4">
        <v>-766700</v>
      </c>
      <c r="G319" s="4">
        <v>-11037.41</v>
      </c>
      <c r="H319" s="4">
        <v>-0.48</v>
      </c>
    </row>
    <row r="320" spans="2:8">
      <c r="B320" s="1" t="s">
        <v>3384</v>
      </c>
      <c r="C320" s="11" t="s">
        <v>151</v>
      </c>
      <c r="D320" s="1" t="s">
        <v>430</v>
      </c>
      <c r="E320" s="1" t="s">
        <v>453</v>
      </c>
      <c r="F320" s="4">
        <v>-1513200</v>
      </c>
      <c r="G320" s="4">
        <v>-11287.72</v>
      </c>
      <c r="H320" s="4">
        <v>-0.5</v>
      </c>
    </row>
    <row r="321" spans="2:8">
      <c r="B321" s="1" t="s">
        <v>3607</v>
      </c>
      <c r="C321" s="11" t="s">
        <v>151</v>
      </c>
      <c r="D321" s="1" t="s">
        <v>576</v>
      </c>
      <c r="E321" s="1" t="s">
        <v>764</v>
      </c>
      <c r="F321" s="4">
        <v>-2465000</v>
      </c>
      <c r="G321" s="4">
        <v>-11532.5</v>
      </c>
      <c r="H321" s="4">
        <v>-0.51</v>
      </c>
    </row>
    <row r="322" spans="2:8">
      <c r="B322" s="1" t="s">
        <v>3608</v>
      </c>
      <c r="C322" s="11" t="s">
        <v>151</v>
      </c>
      <c r="D322" s="1" t="s">
        <v>432</v>
      </c>
      <c r="E322" s="1" t="s">
        <v>915</v>
      </c>
      <c r="F322" s="4">
        <v>-755000</v>
      </c>
      <c r="G322" s="4">
        <v>-11727.42</v>
      </c>
      <c r="H322" s="4">
        <v>-0.52</v>
      </c>
    </row>
    <row r="323" spans="2:8">
      <c r="B323" s="1" t="s">
        <v>3609</v>
      </c>
      <c r="C323" s="11" t="s">
        <v>151</v>
      </c>
      <c r="D323" s="1" t="s">
        <v>483</v>
      </c>
      <c r="E323" s="1" t="s">
        <v>955</v>
      </c>
      <c r="F323" s="4">
        <v>-2762500</v>
      </c>
      <c r="G323" s="4">
        <v>-11975.44</v>
      </c>
      <c r="H323" s="4">
        <v>-0.53</v>
      </c>
    </row>
    <row r="324" spans="2:8">
      <c r="B324" s="1" t="s">
        <v>3610</v>
      </c>
      <c r="C324" s="11" t="s">
        <v>151</v>
      </c>
      <c r="D324" s="1" t="s">
        <v>444</v>
      </c>
      <c r="E324" s="1" t="s">
        <v>468</v>
      </c>
      <c r="F324" s="4">
        <v>-4870600</v>
      </c>
      <c r="G324" s="4">
        <v>-11992.88</v>
      </c>
      <c r="H324" s="4">
        <v>-0.53</v>
      </c>
    </row>
    <row r="325" spans="2:8">
      <c r="B325" s="1" t="s">
        <v>3611</v>
      </c>
      <c r="C325" s="11" t="s">
        <v>151</v>
      </c>
      <c r="D325" s="1" t="s">
        <v>442</v>
      </c>
      <c r="E325" s="1" t="s">
        <v>443</v>
      </c>
      <c r="F325" s="4">
        <v>-4032950</v>
      </c>
      <c r="G325" s="4">
        <v>-12149.26</v>
      </c>
      <c r="H325" s="4">
        <v>-0.53</v>
      </c>
    </row>
    <row r="326" spans="2:8">
      <c r="B326" s="1" t="s">
        <v>3385</v>
      </c>
      <c r="C326" s="11" t="s">
        <v>151</v>
      </c>
      <c r="D326" s="1" t="s">
        <v>430</v>
      </c>
      <c r="E326" s="1" t="s">
        <v>903</v>
      </c>
      <c r="F326" s="4">
        <v>-939375</v>
      </c>
      <c r="G326" s="4">
        <v>-12288.9</v>
      </c>
      <c r="H326" s="4">
        <v>-0.54</v>
      </c>
    </row>
    <row r="327" spans="2:8">
      <c r="B327" s="1" t="s">
        <v>3612</v>
      </c>
      <c r="C327" s="11" t="s">
        <v>151</v>
      </c>
      <c r="D327" s="1" t="s">
        <v>928</v>
      </c>
      <c r="E327" s="1" t="s">
        <v>929</v>
      </c>
      <c r="F327" s="4">
        <v>-1235500</v>
      </c>
      <c r="G327" s="4">
        <v>-12850.44</v>
      </c>
      <c r="H327" s="4">
        <v>-0.56000000000000005</v>
      </c>
    </row>
    <row r="328" spans="2:8">
      <c r="B328" s="1" t="s">
        <v>3565</v>
      </c>
      <c r="C328" s="11" t="s">
        <v>151</v>
      </c>
      <c r="D328" s="1" t="s">
        <v>1202</v>
      </c>
      <c r="E328" s="1" t="s">
        <v>1203</v>
      </c>
      <c r="F328" s="4">
        <v>-452067</v>
      </c>
      <c r="G328" s="4">
        <v>-13406.05</v>
      </c>
      <c r="H328" s="4">
        <v>-0.59</v>
      </c>
    </row>
    <row r="329" spans="2:8">
      <c r="B329" s="1" t="s">
        <v>3613</v>
      </c>
      <c r="C329" s="11" t="s">
        <v>151</v>
      </c>
      <c r="D329" s="1" t="s">
        <v>432</v>
      </c>
      <c r="E329" s="1" t="s">
        <v>633</v>
      </c>
      <c r="F329" s="4">
        <v>-4101000</v>
      </c>
      <c r="G329" s="4">
        <v>-13457.43</v>
      </c>
      <c r="H329" s="4">
        <v>-0.59</v>
      </c>
    </row>
    <row r="330" spans="2:8">
      <c r="B330" s="1" t="s">
        <v>3614</v>
      </c>
      <c r="C330" s="11" t="s">
        <v>151</v>
      </c>
      <c r="D330" s="1" t="s">
        <v>483</v>
      </c>
      <c r="E330" s="1" t="s">
        <v>813</v>
      </c>
      <c r="F330" s="4">
        <v>-587250</v>
      </c>
      <c r="G330" s="4">
        <v>-13537.29</v>
      </c>
      <c r="H330" s="4">
        <v>-0.59</v>
      </c>
    </row>
    <row r="331" spans="2:8">
      <c r="B331" s="1" t="s">
        <v>3507</v>
      </c>
      <c r="C331" s="11" t="s">
        <v>151</v>
      </c>
      <c r="D331" s="1" t="s">
        <v>430</v>
      </c>
      <c r="E331" s="1" t="s">
        <v>907</v>
      </c>
      <c r="F331" s="4">
        <v>-6588000</v>
      </c>
      <c r="G331" s="4">
        <v>-13894.75</v>
      </c>
      <c r="H331" s="4">
        <v>-0.61</v>
      </c>
    </row>
    <row r="332" spans="2:8">
      <c r="B332" s="1" t="s">
        <v>3615</v>
      </c>
      <c r="C332" s="11" t="s">
        <v>151</v>
      </c>
      <c r="D332" s="1" t="s">
        <v>432</v>
      </c>
      <c r="E332" s="1" t="s">
        <v>927</v>
      </c>
      <c r="F332" s="4">
        <v>-4201400</v>
      </c>
      <c r="G332" s="4">
        <v>-14270.06</v>
      </c>
      <c r="H332" s="4">
        <v>-0.63</v>
      </c>
    </row>
    <row r="333" spans="2:8">
      <c r="B333" s="1" t="s">
        <v>3616</v>
      </c>
      <c r="C333" s="11" t="s">
        <v>151</v>
      </c>
      <c r="D333" s="1" t="s">
        <v>475</v>
      </c>
      <c r="E333" s="1" t="s">
        <v>476</v>
      </c>
      <c r="F333" s="4">
        <v>-16814250</v>
      </c>
      <c r="G333" s="4">
        <v>-14983.18</v>
      </c>
      <c r="H333" s="4">
        <v>-0.66</v>
      </c>
    </row>
    <row r="334" spans="2:8">
      <c r="B334" s="1" t="s">
        <v>3617</v>
      </c>
      <c r="C334" s="11" t="s">
        <v>151</v>
      </c>
      <c r="D334" s="1" t="s">
        <v>863</v>
      </c>
      <c r="E334" s="1" t="s">
        <v>864</v>
      </c>
      <c r="F334" s="4">
        <v>-917200</v>
      </c>
      <c r="G334" s="4">
        <v>-15495.18</v>
      </c>
      <c r="H334" s="4">
        <v>-0.68</v>
      </c>
    </row>
    <row r="335" spans="2:8">
      <c r="B335" s="1" t="s">
        <v>3509</v>
      </c>
      <c r="C335" s="11" t="s">
        <v>151</v>
      </c>
      <c r="D335" s="1" t="s">
        <v>463</v>
      </c>
      <c r="E335" s="1" t="s">
        <v>464</v>
      </c>
      <c r="F335" s="4">
        <v>-358500</v>
      </c>
      <c r="G335" s="4">
        <v>-15591.17</v>
      </c>
      <c r="H335" s="4">
        <v>-0.69</v>
      </c>
    </row>
    <row r="336" spans="2:8">
      <c r="B336" s="1" t="s">
        <v>3618</v>
      </c>
      <c r="C336" s="11" t="s">
        <v>151</v>
      </c>
      <c r="D336" s="1" t="s">
        <v>483</v>
      </c>
      <c r="E336" s="1" t="s">
        <v>811</v>
      </c>
      <c r="F336" s="4">
        <v>-1282650</v>
      </c>
      <c r="G336" s="4">
        <v>-17636.439999999999</v>
      </c>
      <c r="H336" s="4">
        <v>-0.77</v>
      </c>
    </row>
    <row r="337" spans="2:8">
      <c r="B337" s="1" t="s">
        <v>3579</v>
      </c>
      <c r="C337" s="11" t="s">
        <v>151</v>
      </c>
      <c r="D337" s="1" t="s">
        <v>456</v>
      </c>
      <c r="E337" s="1" t="s">
        <v>457</v>
      </c>
      <c r="F337" s="4">
        <v>-6962175</v>
      </c>
      <c r="G337" s="4">
        <v>-17642.150000000001</v>
      </c>
      <c r="H337" s="4">
        <v>-0.78</v>
      </c>
    </row>
    <row r="338" spans="2:8">
      <c r="B338" s="1" t="s">
        <v>3523</v>
      </c>
      <c r="C338" s="11" t="s">
        <v>151</v>
      </c>
      <c r="D338" s="1" t="s">
        <v>450</v>
      </c>
      <c r="E338" s="1" t="s">
        <v>636</v>
      </c>
      <c r="F338" s="4">
        <v>-3326625</v>
      </c>
      <c r="G338" s="4">
        <v>-17767.5</v>
      </c>
      <c r="H338" s="4">
        <v>-0.78</v>
      </c>
    </row>
    <row r="339" spans="2:8">
      <c r="B339" s="1" t="s">
        <v>3510</v>
      </c>
      <c r="C339" s="11" t="s">
        <v>151</v>
      </c>
      <c r="D339" s="1" t="s">
        <v>446</v>
      </c>
      <c r="E339" s="1" t="s">
        <v>876</v>
      </c>
      <c r="F339" s="4">
        <v>-525000</v>
      </c>
      <c r="G339" s="4">
        <v>-17831.099999999999</v>
      </c>
      <c r="H339" s="4">
        <v>-0.78</v>
      </c>
    </row>
    <row r="340" spans="2:8">
      <c r="B340" s="1" t="s">
        <v>3619</v>
      </c>
      <c r="C340" s="11" t="s">
        <v>151</v>
      </c>
      <c r="D340" s="1" t="s">
        <v>440</v>
      </c>
      <c r="E340" s="1" t="s">
        <v>472</v>
      </c>
      <c r="F340" s="4">
        <v>-771900</v>
      </c>
      <c r="G340" s="4">
        <v>-20884.53</v>
      </c>
      <c r="H340" s="4">
        <v>-0.92</v>
      </c>
    </row>
    <row r="341" spans="2:8">
      <c r="B341" s="1" t="s">
        <v>3620</v>
      </c>
      <c r="C341" s="11" t="s">
        <v>151</v>
      </c>
      <c r="D341" s="1" t="s">
        <v>432</v>
      </c>
      <c r="E341" s="1" t="s">
        <v>433</v>
      </c>
      <c r="F341" s="4">
        <v>-2317425</v>
      </c>
      <c r="G341" s="4">
        <v>-22161.54</v>
      </c>
      <c r="H341" s="4">
        <v>-0.97</v>
      </c>
    </row>
    <row r="342" spans="2:8">
      <c r="B342" s="1" t="s">
        <v>3621</v>
      </c>
      <c r="C342" s="11" t="s">
        <v>151</v>
      </c>
      <c r="D342" s="1" t="s">
        <v>440</v>
      </c>
      <c r="E342" s="1" t="s">
        <v>616</v>
      </c>
      <c r="F342" s="4">
        <v>-762500</v>
      </c>
      <c r="G342" s="4">
        <v>-22756.05</v>
      </c>
      <c r="H342" s="4">
        <v>-1</v>
      </c>
    </row>
    <row r="343" spans="2:8">
      <c r="B343" s="1" t="s">
        <v>3475</v>
      </c>
      <c r="C343" s="11" t="s">
        <v>151</v>
      </c>
      <c r="D343" s="1" t="s">
        <v>448</v>
      </c>
      <c r="E343" s="1" t="s">
        <v>449</v>
      </c>
      <c r="F343" s="4">
        <v>-8248000</v>
      </c>
      <c r="G343" s="4">
        <v>-23915.08</v>
      </c>
      <c r="H343" s="4">
        <v>-1.05</v>
      </c>
    </row>
    <row r="344" spans="2:8">
      <c r="B344" s="1" t="s">
        <v>3555</v>
      </c>
      <c r="C344" s="11" t="s">
        <v>151</v>
      </c>
      <c r="D344" s="1" t="s">
        <v>435</v>
      </c>
      <c r="E344" s="1" t="s">
        <v>436</v>
      </c>
      <c r="F344" s="4">
        <v>-5470600</v>
      </c>
      <c r="G344" s="4">
        <v>-24415.29</v>
      </c>
      <c r="H344" s="4">
        <v>-1.07</v>
      </c>
    </row>
    <row r="345" spans="2:8">
      <c r="B345" s="1" t="s">
        <v>3508</v>
      </c>
      <c r="C345" s="11" t="s">
        <v>151</v>
      </c>
      <c r="D345" s="1" t="s">
        <v>444</v>
      </c>
      <c r="E345" s="1" t="s">
        <v>493</v>
      </c>
      <c r="F345" s="4">
        <v>-1673325</v>
      </c>
      <c r="G345" s="4">
        <v>-25603.55</v>
      </c>
      <c r="H345" s="4">
        <v>-1.1200000000000001</v>
      </c>
    </row>
    <row r="346" spans="2:8">
      <c r="B346" s="1" t="s">
        <v>3468</v>
      </c>
      <c r="C346" s="11" t="s">
        <v>151</v>
      </c>
      <c r="D346" s="1" t="s">
        <v>463</v>
      </c>
      <c r="E346" s="1" t="s">
        <v>641</v>
      </c>
      <c r="F346" s="4">
        <v>-6419625</v>
      </c>
      <c r="G346" s="4">
        <v>-26670.33</v>
      </c>
      <c r="H346" s="4">
        <v>-1.17</v>
      </c>
    </row>
    <row r="347" spans="2:8">
      <c r="B347" s="1" t="s">
        <v>3622</v>
      </c>
      <c r="C347" s="11" t="s">
        <v>151</v>
      </c>
      <c r="D347" s="1" t="s">
        <v>461</v>
      </c>
      <c r="E347" s="1" t="s">
        <v>736</v>
      </c>
      <c r="F347" s="4">
        <v>-6355125</v>
      </c>
      <c r="G347" s="4">
        <v>-26713.77</v>
      </c>
      <c r="H347" s="4">
        <v>-1.17</v>
      </c>
    </row>
    <row r="348" spans="2:8">
      <c r="B348" s="1" t="s">
        <v>3383</v>
      </c>
      <c r="C348" s="11" t="s">
        <v>151</v>
      </c>
      <c r="D348" s="1" t="s">
        <v>442</v>
      </c>
      <c r="E348" s="1" t="s">
        <v>615</v>
      </c>
      <c r="F348" s="4">
        <v>-2020500</v>
      </c>
      <c r="G348" s="4">
        <v>-26870.63</v>
      </c>
      <c r="H348" s="4">
        <v>-1.18</v>
      </c>
    </row>
    <row r="349" spans="2:8">
      <c r="B349" s="1" t="s">
        <v>3539</v>
      </c>
      <c r="C349" s="11" t="s">
        <v>151</v>
      </c>
      <c r="D349" s="1" t="s">
        <v>430</v>
      </c>
      <c r="E349" s="1" t="s">
        <v>434</v>
      </c>
      <c r="F349" s="4">
        <v>-7152000</v>
      </c>
      <c r="G349" s="4">
        <v>-27767.64</v>
      </c>
      <c r="H349" s="4">
        <v>-1.22</v>
      </c>
    </row>
    <row r="350" spans="2:8">
      <c r="B350" s="1" t="s">
        <v>1764</v>
      </c>
      <c r="C350" s="11" t="s">
        <v>151</v>
      </c>
      <c r="D350" s="1" t="s">
        <v>432</v>
      </c>
      <c r="E350" s="1" t="s">
        <v>1152</v>
      </c>
      <c r="F350" s="4">
        <v>-12476150</v>
      </c>
      <c r="G350" s="4">
        <v>-30068.77</v>
      </c>
      <c r="H350" s="4">
        <v>-1.32</v>
      </c>
    </row>
    <row r="351" spans="2:8">
      <c r="B351" s="1" t="s">
        <v>3514</v>
      </c>
      <c r="C351" s="11" t="s">
        <v>151</v>
      </c>
      <c r="D351" s="1" t="s">
        <v>444</v>
      </c>
      <c r="E351" s="1" t="s">
        <v>922</v>
      </c>
      <c r="F351" s="4">
        <v>-2024400</v>
      </c>
      <c r="G351" s="4">
        <v>-30169.63</v>
      </c>
      <c r="H351" s="4">
        <v>-1.33</v>
      </c>
    </row>
    <row r="352" spans="2:8">
      <c r="B352" s="1" t="s">
        <v>3552</v>
      </c>
      <c r="C352" s="11" t="s">
        <v>151</v>
      </c>
      <c r="D352" s="1" t="s">
        <v>863</v>
      </c>
      <c r="E352" s="1" t="s">
        <v>1153</v>
      </c>
      <c r="F352" s="4">
        <v>-5358100</v>
      </c>
      <c r="G352" s="4">
        <v>-32084.3</v>
      </c>
      <c r="H352" s="4">
        <v>-1.41</v>
      </c>
    </row>
    <row r="353" spans="2:8">
      <c r="B353" s="1" t="s">
        <v>1773</v>
      </c>
      <c r="C353" s="11" t="s">
        <v>151</v>
      </c>
      <c r="D353" s="1" t="s">
        <v>430</v>
      </c>
      <c r="E353" s="1" t="s">
        <v>875</v>
      </c>
      <c r="F353" s="4">
        <v>-3315000</v>
      </c>
      <c r="G353" s="4">
        <v>-32264.9</v>
      </c>
      <c r="H353" s="4">
        <v>-1.42</v>
      </c>
    </row>
    <row r="354" spans="2:8">
      <c r="B354" s="1" t="s">
        <v>3623</v>
      </c>
      <c r="C354" s="11" t="s">
        <v>151</v>
      </c>
      <c r="D354" s="1" t="s">
        <v>499</v>
      </c>
      <c r="E354" s="1" t="s">
        <v>1008</v>
      </c>
      <c r="F354" s="4">
        <v>-16135100</v>
      </c>
      <c r="G354" s="4">
        <v>-33331.89</v>
      </c>
      <c r="H354" s="4">
        <v>-1.46</v>
      </c>
    </row>
    <row r="355" spans="2:8">
      <c r="B355" s="1" t="s">
        <v>3568</v>
      </c>
      <c r="C355" s="11" t="s">
        <v>151</v>
      </c>
      <c r="D355" s="1" t="s">
        <v>499</v>
      </c>
      <c r="E355" s="1" t="s">
        <v>694</v>
      </c>
      <c r="F355" s="4">
        <v>-2913300</v>
      </c>
      <c r="G355" s="4">
        <v>-37666.06</v>
      </c>
      <c r="H355" s="4">
        <v>-1.65</v>
      </c>
    </row>
    <row r="356" spans="2:8">
      <c r="B356" s="1" t="s">
        <v>3624</v>
      </c>
      <c r="C356" s="11" t="s">
        <v>151</v>
      </c>
      <c r="D356" s="1" t="s">
        <v>435</v>
      </c>
      <c r="E356" s="1" t="s">
        <v>743</v>
      </c>
      <c r="F356" s="4">
        <v>-269460750</v>
      </c>
      <c r="G356" s="4">
        <v>-38101.75</v>
      </c>
      <c r="H356" s="4">
        <v>-1.67</v>
      </c>
    </row>
    <row r="357" spans="2:8">
      <c r="B357" s="1" t="s">
        <v>3379</v>
      </c>
      <c r="C357" s="11" t="s">
        <v>151</v>
      </c>
      <c r="D357" s="1" t="s">
        <v>435</v>
      </c>
      <c r="E357" s="1" t="s">
        <v>733</v>
      </c>
      <c r="F357" s="4">
        <v>-2193075</v>
      </c>
      <c r="G357" s="4">
        <v>-40462.230000000003</v>
      </c>
      <c r="H357" s="4">
        <v>-1.78</v>
      </c>
    </row>
    <row r="358" spans="2:8">
      <c r="B358" s="1" t="s">
        <v>3382</v>
      </c>
      <c r="C358" s="11" t="s">
        <v>151</v>
      </c>
      <c r="D358" s="1" t="s">
        <v>430</v>
      </c>
      <c r="E358" s="1" t="s">
        <v>431</v>
      </c>
      <c r="F358" s="4">
        <v>-6934900</v>
      </c>
      <c r="G358" s="4">
        <v>-88073.23</v>
      </c>
      <c r="H358" s="4">
        <v>-3.87</v>
      </c>
    </row>
    <row r="359" spans="2:8">
      <c r="B359" s="1" t="s">
        <v>3384</v>
      </c>
      <c r="C359" s="11" t="s">
        <v>151</v>
      </c>
      <c r="D359" s="1" t="s">
        <v>430</v>
      </c>
      <c r="E359" s="1" t="s">
        <v>453</v>
      </c>
      <c r="F359" s="4">
        <v>-24945250</v>
      </c>
      <c r="G359" s="4">
        <v>-184844.3</v>
      </c>
      <c r="H359" s="4">
        <v>-8.1199999999999992</v>
      </c>
    </row>
    <row r="360" spans="2:8" ht="13">
      <c r="B360" s="2" t="s">
        <v>161</v>
      </c>
      <c r="C360" s="12"/>
      <c r="D360" s="2"/>
      <c r="E360" s="2"/>
      <c r="F360" s="14"/>
      <c r="G360" s="14">
        <f>SUM(G12:G166)</f>
        <v>1495415.8699999992</v>
      </c>
      <c r="H360" s="14">
        <f>SUM(H12:H166)</f>
        <v>65.700000000000088</v>
      </c>
    </row>
    <row r="361" spans="2:8" ht="13">
      <c r="B361" s="2" t="s">
        <v>241</v>
      </c>
    </row>
    <row r="362" spans="2:8">
      <c r="B362" s="1" t="s">
        <v>12</v>
      </c>
      <c r="C362" s="11" t="s">
        <v>151</v>
      </c>
      <c r="D362" s="1" t="s">
        <v>152</v>
      </c>
      <c r="E362" s="1" t="s">
        <v>1520</v>
      </c>
      <c r="F362" s="4">
        <v>5661001.835</v>
      </c>
      <c r="G362" s="4">
        <v>287738.78999999998</v>
      </c>
      <c r="H362" s="4">
        <v>12.64</v>
      </c>
    </row>
    <row r="363" spans="2:8">
      <c r="B363" s="1" t="s">
        <v>28</v>
      </c>
      <c r="C363" s="11" t="s">
        <v>151</v>
      </c>
      <c r="D363" s="1" t="s">
        <v>152</v>
      </c>
      <c r="E363" s="1" t="s">
        <v>1775</v>
      </c>
      <c r="F363" s="4">
        <v>114788714.71600001</v>
      </c>
      <c r="G363" s="4">
        <v>18111.82</v>
      </c>
      <c r="H363" s="4">
        <v>0.8</v>
      </c>
    </row>
    <row r="364" spans="2:8" ht="13">
      <c r="B364" s="2" t="s">
        <v>2764</v>
      </c>
      <c r="C364" s="12"/>
      <c r="D364" s="2"/>
      <c r="E364" s="2"/>
      <c r="F364" s="14"/>
      <c r="G364" s="14">
        <f>SUM(G361:G363)</f>
        <v>305850.61</v>
      </c>
      <c r="H364" s="14">
        <f>SUM(H361:H363)</f>
        <v>13.440000000000001</v>
      </c>
    </row>
    <row r="365" spans="2:8" ht="13">
      <c r="B365" s="9" t="s">
        <v>146</v>
      </c>
      <c r="C365" s="10" t="s">
        <v>147</v>
      </c>
      <c r="D365" s="9" t="s">
        <v>269</v>
      </c>
      <c r="E365" s="9" t="s">
        <v>149</v>
      </c>
      <c r="F365" s="13" t="s">
        <v>156</v>
      </c>
      <c r="G365" s="13" t="s">
        <v>157</v>
      </c>
      <c r="H365" s="13" t="s">
        <v>158</v>
      </c>
    </row>
    <row r="366" spans="2:8" ht="13">
      <c r="B366" s="2" t="s">
        <v>270</v>
      </c>
    </row>
    <row r="367" spans="2:8" ht="13">
      <c r="B367" s="2" t="s">
        <v>150</v>
      </c>
    </row>
    <row r="368" spans="2:8" ht="13">
      <c r="B368" s="2" t="s">
        <v>1776</v>
      </c>
    </row>
    <row r="369" spans="2:8">
      <c r="B369" s="1" t="s">
        <v>3625</v>
      </c>
      <c r="C369" s="11">
        <v>7.73</v>
      </c>
      <c r="D369" s="1" t="s">
        <v>279</v>
      </c>
      <c r="E369" s="1" t="s">
        <v>1777</v>
      </c>
      <c r="F369" s="4">
        <v>20000</v>
      </c>
      <c r="G369" s="4">
        <v>19976.68</v>
      </c>
      <c r="H369" s="4">
        <v>0.88</v>
      </c>
    </row>
    <row r="370" spans="2:8">
      <c r="B370" s="1" t="s">
        <v>1778</v>
      </c>
      <c r="C370" s="11">
        <v>7.79</v>
      </c>
      <c r="D370" s="1" t="s">
        <v>279</v>
      </c>
      <c r="E370" s="1" t="s">
        <v>1779</v>
      </c>
      <c r="F370" s="4">
        <v>20000</v>
      </c>
      <c r="G370" s="4">
        <v>19688.240000000002</v>
      </c>
      <c r="H370" s="4">
        <v>0.87</v>
      </c>
    </row>
    <row r="371" spans="2:8">
      <c r="B371" s="1" t="s">
        <v>3626</v>
      </c>
      <c r="C371" s="11">
        <v>6.83</v>
      </c>
      <c r="D371" s="1" t="s">
        <v>279</v>
      </c>
      <c r="E371" s="1" t="s">
        <v>1780</v>
      </c>
      <c r="F371" s="4">
        <v>15000</v>
      </c>
      <c r="G371" s="4">
        <v>15003.05</v>
      </c>
      <c r="H371" s="4">
        <v>0.66</v>
      </c>
    </row>
    <row r="372" spans="2:8">
      <c r="B372" s="1" t="s">
        <v>3627</v>
      </c>
      <c r="C372" s="11">
        <v>8.2799999999999994</v>
      </c>
      <c r="D372" s="1" t="s">
        <v>279</v>
      </c>
      <c r="E372" s="1" t="s">
        <v>1781</v>
      </c>
      <c r="F372" s="4">
        <v>15000</v>
      </c>
      <c r="G372" s="4">
        <v>14789.25</v>
      </c>
      <c r="H372" s="4">
        <v>0.65</v>
      </c>
    </row>
    <row r="373" spans="2:8">
      <c r="B373" s="1" t="s">
        <v>3628</v>
      </c>
      <c r="C373" s="11">
        <v>7.79</v>
      </c>
      <c r="D373" s="1" t="s">
        <v>1709</v>
      </c>
      <c r="E373" s="1" t="s">
        <v>1782</v>
      </c>
      <c r="F373" s="4">
        <v>12500</v>
      </c>
      <c r="G373" s="4">
        <v>12503.93</v>
      </c>
      <c r="H373" s="4">
        <v>0.55000000000000004</v>
      </c>
    </row>
    <row r="374" spans="2:8">
      <c r="B374" s="1" t="s">
        <v>1783</v>
      </c>
      <c r="C374" s="11">
        <v>7.58</v>
      </c>
      <c r="D374" s="1" t="s">
        <v>279</v>
      </c>
      <c r="E374" s="1" t="s">
        <v>1784</v>
      </c>
      <c r="F374" s="4">
        <v>10500</v>
      </c>
      <c r="G374" s="4">
        <v>10491.82</v>
      </c>
      <c r="H374" s="4">
        <v>0.46</v>
      </c>
    </row>
    <row r="375" spans="2:8">
      <c r="B375" s="1" t="s">
        <v>2668</v>
      </c>
      <c r="C375" s="11">
        <v>8.23</v>
      </c>
      <c r="D375" s="1" t="s">
        <v>1696</v>
      </c>
      <c r="E375" s="1" t="s">
        <v>1785</v>
      </c>
      <c r="F375" s="4">
        <v>10000</v>
      </c>
      <c r="G375" s="4">
        <v>9993.9500000000007</v>
      </c>
      <c r="H375" s="4">
        <v>0.44</v>
      </c>
    </row>
    <row r="376" spans="2:8">
      <c r="B376" s="1" t="s">
        <v>3629</v>
      </c>
      <c r="C376" s="11">
        <v>7.94</v>
      </c>
      <c r="D376" s="1" t="s">
        <v>279</v>
      </c>
      <c r="E376" s="1" t="s">
        <v>1786</v>
      </c>
      <c r="F376" s="4">
        <v>1000</v>
      </c>
      <c r="G376" s="4">
        <v>9913.92</v>
      </c>
      <c r="H376" s="4">
        <v>0.44</v>
      </c>
    </row>
    <row r="377" spans="2:8">
      <c r="B377" s="1" t="s">
        <v>3630</v>
      </c>
      <c r="C377" s="11">
        <v>7.64</v>
      </c>
      <c r="D377" s="1" t="s">
        <v>279</v>
      </c>
      <c r="E377" s="1" t="s">
        <v>1787</v>
      </c>
      <c r="F377" s="4">
        <v>7500</v>
      </c>
      <c r="G377" s="4">
        <v>7496.14</v>
      </c>
      <c r="H377" s="4">
        <v>0.33</v>
      </c>
    </row>
    <row r="378" spans="2:8">
      <c r="B378" s="1" t="s">
        <v>3631</v>
      </c>
      <c r="C378" s="11">
        <v>8.2899999999999991</v>
      </c>
      <c r="D378" s="1" t="s">
        <v>1696</v>
      </c>
      <c r="E378" s="1" t="s">
        <v>1788</v>
      </c>
      <c r="F378" s="4">
        <v>7500</v>
      </c>
      <c r="G378" s="4">
        <v>7487.41</v>
      </c>
      <c r="H378" s="4">
        <v>0.33</v>
      </c>
    </row>
    <row r="379" spans="2:8">
      <c r="B379" s="1" t="s">
        <v>3632</v>
      </c>
      <c r="C379" s="11">
        <v>7.5</v>
      </c>
      <c r="D379" s="1" t="s">
        <v>279</v>
      </c>
      <c r="E379" s="1" t="s">
        <v>1789</v>
      </c>
      <c r="F379" s="4">
        <v>5000</v>
      </c>
      <c r="G379" s="4">
        <v>5000.49</v>
      </c>
      <c r="H379" s="4">
        <v>0.22</v>
      </c>
    </row>
    <row r="380" spans="2:8">
      <c r="B380" s="1" t="s">
        <v>3633</v>
      </c>
      <c r="C380" s="11">
        <v>8</v>
      </c>
      <c r="D380" s="1" t="s">
        <v>279</v>
      </c>
      <c r="E380" s="1" t="s">
        <v>1790</v>
      </c>
      <c r="F380" s="4">
        <v>5000</v>
      </c>
      <c r="G380" s="4">
        <v>4998.8100000000004</v>
      </c>
      <c r="H380" s="4">
        <v>0.22</v>
      </c>
    </row>
    <row r="381" spans="2:8">
      <c r="B381" s="1" t="s">
        <v>1791</v>
      </c>
      <c r="C381" s="11">
        <v>7.26</v>
      </c>
      <c r="D381" s="1" t="s">
        <v>279</v>
      </c>
      <c r="E381" s="1" t="s">
        <v>1792</v>
      </c>
      <c r="F381" s="4">
        <v>500</v>
      </c>
      <c r="G381" s="4">
        <v>4996.88</v>
      </c>
      <c r="H381" s="4">
        <v>0.22</v>
      </c>
    </row>
    <row r="382" spans="2:8">
      <c r="B382" s="1" t="s">
        <v>3634</v>
      </c>
      <c r="C382" s="11">
        <v>8.1999999999999993</v>
      </c>
      <c r="D382" s="1" t="s">
        <v>279</v>
      </c>
      <c r="E382" s="1" t="s">
        <v>1793</v>
      </c>
      <c r="F382" s="4">
        <v>5000</v>
      </c>
      <c r="G382" s="4">
        <v>4990.91</v>
      </c>
      <c r="H382" s="4">
        <v>0.22</v>
      </c>
    </row>
    <row r="383" spans="2:8" ht="13">
      <c r="B383" s="2" t="s">
        <v>281</v>
      </c>
      <c r="C383" s="12"/>
      <c r="D383" s="2"/>
      <c r="E383" s="2"/>
      <c r="F383" s="14"/>
      <c r="G383" s="14">
        <f>SUM(G365:G382)</f>
        <v>147331.48000000001</v>
      </c>
      <c r="H383" s="14">
        <f>SUM(H365:H382)</f>
        <v>6.49</v>
      </c>
    </row>
    <row r="384" spans="2:8" ht="13">
      <c r="B384" s="2" t="s">
        <v>282</v>
      </c>
    </row>
    <row r="385" spans="2:8">
      <c r="B385" s="1" t="s">
        <v>1794</v>
      </c>
      <c r="C385" s="11">
        <v>7.89</v>
      </c>
      <c r="D385" s="1" t="s">
        <v>283</v>
      </c>
      <c r="E385" s="1" t="s">
        <v>1795</v>
      </c>
      <c r="F385" s="4">
        <v>10000</v>
      </c>
      <c r="G385" s="4">
        <v>48490.6</v>
      </c>
      <c r="H385" s="4">
        <v>2.13</v>
      </c>
    </row>
    <row r="386" spans="2:8">
      <c r="B386" s="1" t="s">
        <v>1796</v>
      </c>
      <c r="C386" s="11">
        <v>7.85</v>
      </c>
      <c r="D386" s="1" t="s">
        <v>283</v>
      </c>
      <c r="E386" s="1" t="s">
        <v>1797</v>
      </c>
      <c r="F386" s="4">
        <v>7500</v>
      </c>
      <c r="G386" s="4">
        <v>35652.11</v>
      </c>
      <c r="H386" s="4">
        <v>1.57</v>
      </c>
    </row>
    <row r="387" spans="2:8">
      <c r="B387" s="1" t="s">
        <v>1798</v>
      </c>
      <c r="C387" s="11">
        <v>7.77</v>
      </c>
      <c r="D387" s="1" t="s">
        <v>283</v>
      </c>
      <c r="E387" s="1" t="s">
        <v>1799</v>
      </c>
      <c r="F387" s="4">
        <v>5500</v>
      </c>
      <c r="G387" s="4">
        <v>26158</v>
      </c>
      <c r="H387" s="4">
        <v>1.1499999999999999</v>
      </c>
    </row>
    <row r="388" spans="2:8">
      <c r="B388" s="1" t="s">
        <v>1800</v>
      </c>
      <c r="C388" s="11">
        <v>7.85</v>
      </c>
      <c r="D388" s="1" t="s">
        <v>283</v>
      </c>
      <c r="E388" s="1" t="s">
        <v>1801</v>
      </c>
      <c r="F388" s="4">
        <v>5500</v>
      </c>
      <c r="G388" s="4">
        <v>25890.76</v>
      </c>
      <c r="H388" s="4">
        <v>1.1399999999999999</v>
      </c>
    </row>
    <row r="389" spans="2:8">
      <c r="B389" s="1" t="s">
        <v>1802</v>
      </c>
      <c r="C389" s="11">
        <v>7.89</v>
      </c>
      <c r="D389" s="1" t="s">
        <v>283</v>
      </c>
      <c r="E389" s="1" t="s">
        <v>1803</v>
      </c>
      <c r="F389" s="4">
        <v>4000</v>
      </c>
      <c r="G389" s="4">
        <v>19226.96</v>
      </c>
      <c r="H389" s="4">
        <v>0.84</v>
      </c>
    </row>
    <row r="390" spans="2:8">
      <c r="B390" s="1" t="s">
        <v>1804</v>
      </c>
      <c r="C390" s="11">
        <v>7.95</v>
      </c>
      <c r="D390" s="1" t="s">
        <v>283</v>
      </c>
      <c r="E390" s="1" t="s">
        <v>1805</v>
      </c>
      <c r="F390" s="4">
        <v>4000</v>
      </c>
      <c r="G390" s="4">
        <v>18784.84</v>
      </c>
      <c r="H390" s="4">
        <v>0.83</v>
      </c>
    </row>
    <row r="391" spans="2:8">
      <c r="B391" s="1" t="s">
        <v>1806</v>
      </c>
      <c r="C391" s="11">
        <v>7.85</v>
      </c>
      <c r="D391" s="1" t="s">
        <v>283</v>
      </c>
      <c r="E391" s="1" t="s">
        <v>1807</v>
      </c>
      <c r="F391" s="4">
        <v>3000</v>
      </c>
      <c r="G391" s="4">
        <v>14278.35</v>
      </c>
      <c r="H391" s="4">
        <v>0.63</v>
      </c>
    </row>
    <row r="392" spans="2:8">
      <c r="B392" s="1" t="s">
        <v>1808</v>
      </c>
      <c r="C392" s="11">
        <v>7.85</v>
      </c>
      <c r="D392" s="1" t="s">
        <v>283</v>
      </c>
      <c r="E392" s="1" t="s">
        <v>1809</v>
      </c>
      <c r="F392" s="4">
        <v>3000</v>
      </c>
      <c r="G392" s="4">
        <v>14240.46</v>
      </c>
      <c r="H392" s="4">
        <v>0.63</v>
      </c>
    </row>
    <row r="393" spans="2:8">
      <c r="B393" s="1" t="s">
        <v>2874</v>
      </c>
      <c r="C393" s="11">
        <v>8.56</v>
      </c>
      <c r="D393" s="1" t="s">
        <v>283</v>
      </c>
      <c r="E393" s="1" t="s">
        <v>1810</v>
      </c>
      <c r="F393" s="4">
        <v>2500</v>
      </c>
      <c r="G393" s="4">
        <v>11847.44</v>
      </c>
      <c r="H393" s="4">
        <v>0.52</v>
      </c>
    </row>
    <row r="394" spans="2:8">
      <c r="B394" s="1" t="s">
        <v>1811</v>
      </c>
      <c r="C394" s="11">
        <v>7.89</v>
      </c>
      <c r="D394" s="1" t="s">
        <v>283</v>
      </c>
      <c r="E394" s="1" t="s">
        <v>1812</v>
      </c>
      <c r="F394" s="4">
        <v>2000</v>
      </c>
      <c r="G394" s="4">
        <v>9718.49</v>
      </c>
      <c r="H394" s="4">
        <v>0.43</v>
      </c>
    </row>
    <row r="395" spans="2:8">
      <c r="B395" s="1" t="s">
        <v>1813</v>
      </c>
      <c r="C395" s="11">
        <v>7.89</v>
      </c>
      <c r="D395" s="1" t="s">
        <v>283</v>
      </c>
      <c r="E395" s="1" t="s">
        <v>1814</v>
      </c>
      <c r="F395" s="4">
        <v>2000</v>
      </c>
      <c r="G395" s="4">
        <v>9661.66</v>
      </c>
      <c r="H395" s="4">
        <v>0.42</v>
      </c>
    </row>
    <row r="396" spans="2:8">
      <c r="B396" s="1" t="s">
        <v>1815</v>
      </c>
      <c r="C396" s="11">
        <v>7.95</v>
      </c>
      <c r="D396" s="1" t="s">
        <v>283</v>
      </c>
      <c r="E396" s="1" t="s">
        <v>1816</v>
      </c>
      <c r="F396" s="4">
        <v>2000</v>
      </c>
      <c r="G396" s="4">
        <v>9528.8799999999992</v>
      </c>
      <c r="H396" s="4">
        <v>0.42</v>
      </c>
    </row>
    <row r="397" spans="2:8">
      <c r="B397" s="1" t="s">
        <v>1817</v>
      </c>
      <c r="C397" s="11">
        <v>7.79</v>
      </c>
      <c r="D397" s="1" t="s">
        <v>293</v>
      </c>
      <c r="E397" s="1" t="s">
        <v>1818</v>
      </c>
      <c r="F397" s="4">
        <v>2000</v>
      </c>
      <c r="G397" s="4">
        <v>9497.32</v>
      </c>
      <c r="H397" s="4">
        <v>0.42</v>
      </c>
    </row>
    <row r="398" spans="2:8">
      <c r="B398" s="1" t="s">
        <v>1819</v>
      </c>
      <c r="C398" s="11">
        <v>7.8</v>
      </c>
      <c r="D398" s="1" t="s">
        <v>283</v>
      </c>
      <c r="E398" s="1" t="s">
        <v>1820</v>
      </c>
      <c r="F398" s="4">
        <v>2000</v>
      </c>
      <c r="G398" s="4">
        <v>9428.07</v>
      </c>
      <c r="H398" s="4">
        <v>0.41</v>
      </c>
    </row>
    <row r="399" spans="2:8">
      <c r="B399" s="1" t="s">
        <v>2653</v>
      </c>
      <c r="C399" s="11">
        <v>7.61</v>
      </c>
      <c r="D399" s="1" t="s">
        <v>283</v>
      </c>
      <c r="E399" s="1" t="s">
        <v>1821</v>
      </c>
      <c r="F399" s="4">
        <v>1500</v>
      </c>
      <c r="G399" s="4">
        <v>7343.83</v>
      </c>
      <c r="H399" s="4">
        <v>0.32</v>
      </c>
    </row>
    <row r="400" spans="2:8">
      <c r="B400" s="1" t="s">
        <v>1822</v>
      </c>
      <c r="C400" s="11">
        <v>7.89</v>
      </c>
      <c r="D400" s="1" t="s">
        <v>283</v>
      </c>
      <c r="E400" s="1" t="s">
        <v>1823</v>
      </c>
      <c r="F400" s="4">
        <v>1500</v>
      </c>
      <c r="G400" s="4">
        <v>7267.49</v>
      </c>
      <c r="H400" s="4">
        <v>0.32</v>
      </c>
    </row>
    <row r="401" spans="2:8">
      <c r="B401" s="1" t="s">
        <v>1824</v>
      </c>
      <c r="C401" s="11">
        <v>7.95</v>
      </c>
      <c r="D401" s="1" t="s">
        <v>283</v>
      </c>
      <c r="E401" s="1" t="s">
        <v>1825</v>
      </c>
      <c r="F401" s="4">
        <v>1500</v>
      </c>
      <c r="G401" s="4">
        <v>7125.95</v>
      </c>
      <c r="H401" s="4">
        <v>0.31</v>
      </c>
    </row>
    <row r="402" spans="2:8">
      <c r="B402" s="1" t="s">
        <v>1826</v>
      </c>
      <c r="C402" s="11">
        <v>7.92</v>
      </c>
      <c r="D402" s="1" t="s">
        <v>296</v>
      </c>
      <c r="E402" s="1" t="s">
        <v>1827</v>
      </c>
      <c r="F402" s="4">
        <v>1500</v>
      </c>
      <c r="G402" s="4">
        <v>7064.65</v>
      </c>
      <c r="H402" s="4">
        <v>0.31</v>
      </c>
    </row>
    <row r="403" spans="2:8">
      <c r="B403" s="1" t="s">
        <v>1828</v>
      </c>
      <c r="C403" s="11">
        <v>7.7</v>
      </c>
      <c r="D403" s="1" t="s">
        <v>293</v>
      </c>
      <c r="E403" s="1" t="s">
        <v>1829</v>
      </c>
      <c r="F403" s="4">
        <v>1000</v>
      </c>
      <c r="G403" s="4">
        <v>4811.22</v>
      </c>
      <c r="H403" s="4">
        <v>0.21</v>
      </c>
    </row>
    <row r="404" spans="2:8">
      <c r="B404" s="1" t="s">
        <v>1830</v>
      </c>
      <c r="C404" s="11">
        <v>7.81</v>
      </c>
      <c r="D404" s="1" t="s">
        <v>293</v>
      </c>
      <c r="E404" s="1" t="s">
        <v>1831</v>
      </c>
      <c r="F404" s="4">
        <v>1000</v>
      </c>
      <c r="G404" s="4">
        <v>4757.71</v>
      </c>
      <c r="H404" s="4">
        <v>0.21</v>
      </c>
    </row>
    <row r="405" spans="2:8">
      <c r="B405" s="1" t="s">
        <v>1832</v>
      </c>
      <c r="C405" s="11">
        <v>7.95</v>
      </c>
      <c r="D405" s="1" t="s">
        <v>283</v>
      </c>
      <c r="E405" s="1" t="s">
        <v>1833</v>
      </c>
      <c r="F405" s="4">
        <v>1000</v>
      </c>
      <c r="G405" s="4">
        <v>4743.76</v>
      </c>
      <c r="H405" s="4">
        <v>0.21</v>
      </c>
    </row>
    <row r="406" spans="2:8">
      <c r="B406" s="1" t="s">
        <v>1834</v>
      </c>
      <c r="C406" s="11">
        <v>7.79</v>
      </c>
      <c r="D406" s="1" t="s">
        <v>293</v>
      </c>
      <c r="E406" s="1" t="s">
        <v>1835</v>
      </c>
      <c r="F406" s="4">
        <v>1000</v>
      </c>
      <c r="G406" s="4">
        <v>4718.0600000000004</v>
      </c>
      <c r="H406" s="4">
        <v>0.21</v>
      </c>
    </row>
    <row r="407" spans="2:8">
      <c r="B407" s="1" t="s">
        <v>1836</v>
      </c>
      <c r="C407" s="11">
        <v>7.85</v>
      </c>
      <c r="D407" s="1" t="s">
        <v>283</v>
      </c>
      <c r="E407" s="1" t="s">
        <v>1837</v>
      </c>
      <c r="F407" s="4">
        <v>1000</v>
      </c>
      <c r="G407" s="4">
        <v>4714.1000000000004</v>
      </c>
      <c r="H407" s="4">
        <v>0.21</v>
      </c>
    </row>
    <row r="408" spans="2:8">
      <c r="B408" s="1" t="s">
        <v>1838</v>
      </c>
      <c r="C408" s="11">
        <v>7.78</v>
      </c>
      <c r="D408" s="1" t="s">
        <v>283</v>
      </c>
      <c r="E408" s="1" t="s">
        <v>1839</v>
      </c>
      <c r="F408" s="4">
        <v>500</v>
      </c>
      <c r="G408" s="4">
        <v>2361.0500000000002</v>
      </c>
      <c r="H408" s="4">
        <v>0.1</v>
      </c>
    </row>
    <row r="409" spans="2:8" ht="13">
      <c r="B409" s="2" t="s">
        <v>391</v>
      </c>
      <c r="C409" s="12"/>
      <c r="D409" s="2"/>
      <c r="E409" s="2"/>
      <c r="F409" s="14"/>
      <c r="G409" s="14">
        <f>SUM(G384:G408)</f>
        <v>317311.76</v>
      </c>
      <c r="H409" s="14">
        <f>SUM(H384:H408)</f>
        <v>13.950000000000005</v>
      </c>
    </row>
    <row r="410" spans="2:8" ht="13">
      <c r="B410" s="2" t="s">
        <v>396</v>
      </c>
      <c r="C410" s="12"/>
      <c r="D410" s="2"/>
      <c r="E410" s="2"/>
      <c r="F410" s="14"/>
      <c r="G410" s="14">
        <v>40300</v>
      </c>
      <c r="H410" s="14">
        <v>1.77</v>
      </c>
    </row>
    <row r="411" spans="2:8" ht="13">
      <c r="B411" s="2" t="s">
        <v>397</v>
      </c>
      <c r="C411" s="12"/>
      <c r="D411" s="2"/>
      <c r="E411" s="2"/>
      <c r="F411" s="14"/>
      <c r="G411" s="14">
        <v>4500.6499999999996</v>
      </c>
      <c r="H411" s="14">
        <v>0.2</v>
      </c>
    </row>
    <row r="412" spans="2:8" ht="13">
      <c r="B412" s="2" t="s">
        <v>154</v>
      </c>
      <c r="C412" s="12"/>
      <c r="D412" s="2"/>
      <c r="E412" s="2"/>
      <c r="F412" s="14"/>
      <c r="G412" s="14">
        <f>G411+G410+G409+G383+G364+G360+G1</f>
        <v>2310710.3699999992</v>
      </c>
      <c r="H412" s="14">
        <f>H411+H410+H409+H383+H364+H360+H1</f>
        <v>101.5500000000001</v>
      </c>
    </row>
    <row r="413" spans="2:8" ht="13">
      <c r="B413" s="2" t="s">
        <v>245</v>
      </c>
      <c r="C413" s="12"/>
      <c r="D413" s="2"/>
      <c r="E413" s="2"/>
      <c r="F413" s="14"/>
      <c r="G413" s="14">
        <f>G414-G412</f>
        <v>-34676.664149879012</v>
      </c>
      <c r="H413" s="14">
        <f>H414-H412</f>
        <v>-1.5500000000000966</v>
      </c>
    </row>
    <row r="414" spans="2:8" ht="13">
      <c r="B414" s="2" t="s">
        <v>162</v>
      </c>
      <c r="C414" s="12"/>
      <c r="D414" s="2"/>
      <c r="E414" s="2"/>
      <c r="F414" s="14"/>
      <c r="G414" s="14">
        <v>2276033.7058501202</v>
      </c>
      <c r="H414" s="14">
        <v>100</v>
      </c>
    </row>
    <row r="415" spans="2:8">
      <c r="B415" s="1" t="s">
        <v>163</v>
      </c>
    </row>
    <row r="416" spans="2:8" ht="13">
      <c r="B416" s="2" t="s">
        <v>164</v>
      </c>
    </row>
    <row r="417" spans="2:3" ht="13">
      <c r="B417" s="2" t="s">
        <v>165</v>
      </c>
      <c r="C417" s="11" t="s">
        <v>166</v>
      </c>
    </row>
    <row r="418" spans="2:3" ht="13">
      <c r="B418" s="2" t="s">
        <v>169</v>
      </c>
      <c r="C418" s="11" t="s">
        <v>168</v>
      </c>
    </row>
    <row r="419" spans="2:3" ht="13">
      <c r="B419" s="2" t="s">
        <v>170</v>
      </c>
      <c r="C419" s="11" t="s">
        <v>168</v>
      </c>
    </row>
    <row r="420" spans="2:3" ht="13">
      <c r="B420" s="2" t="s">
        <v>171</v>
      </c>
      <c r="C420" s="11" t="s">
        <v>172</v>
      </c>
    </row>
    <row r="421" spans="2:3" ht="13">
      <c r="B421" s="2" t="s">
        <v>1840</v>
      </c>
      <c r="C421" s="12"/>
    </row>
    <row r="422" spans="2:3" ht="13">
      <c r="B422" s="2" t="s">
        <v>1841</v>
      </c>
      <c r="C422" s="12"/>
    </row>
    <row r="423" spans="2:3" ht="13">
      <c r="B423" s="2" t="s">
        <v>1842</v>
      </c>
      <c r="C423" s="12"/>
    </row>
    <row r="424" spans="2:3" ht="13">
      <c r="B424" s="2" t="s">
        <v>1843</v>
      </c>
      <c r="C424" s="12"/>
    </row>
    <row r="425" spans="2:3" ht="13">
      <c r="B425" s="2" t="s">
        <v>1844</v>
      </c>
      <c r="C425" s="12"/>
    </row>
    <row r="426" spans="2:3" ht="13">
      <c r="B426" s="2" t="s">
        <v>1845</v>
      </c>
      <c r="C426" s="12"/>
    </row>
    <row r="427" spans="2:3" ht="13">
      <c r="B427" s="2" t="s">
        <v>1846</v>
      </c>
      <c r="C427" s="12"/>
    </row>
    <row r="428" spans="2:3" ht="13">
      <c r="B428" s="2" t="s">
        <v>1847</v>
      </c>
      <c r="C428" s="12"/>
    </row>
    <row r="429" spans="2:3" ht="13">
      <c r="B429" s="2" t="s">
        <v>1848</v>
      </c>
      <c r="C429" s="12"/>
    </row>
    <row r="430" spans="2:3">
      <c r="B430" s="1" t="s">
        <v>3921</v>
      </c>
    </row>
    <row r="431" spans="2:3">
      <c r="B431" s="1" t="s">
        <v>182</v>
      </c>
    </row>
    <row r="432" spans="2:3">
      <c r="B432" s="1" t="s">
        <v>411</v>
      </c>
    </row>
    <row r="435" spans="2:4" ht="14.5">
      <c r="B435" s="39" t="s">
        <v>412</v>
      </c>
      <c r="C435" s="41"/>
    </row>
    <row r="436" spans="2:4" ht="14.5">
      <c r="B436" s="39" t="s">
        <v>3982</v>
      </c>
      <c r="C436" s="42" t="s">
        <v>413</v>
      </c>
    </row>
    <row r="437" spans="2:4" ht="14.5">
      <c r="B437" s="16" t="s">
        <v>414</v>
      </c>
      <c r="C437" s="17">
        <v>0</v>
      </c>
    </row>
    <row r="438" spans="2:4" ht="14.5">
      <c r="B438" s="16" t="s">
        <v>3983</v>
      </c>
      <c r="C438" s="17">
        <v>0</v>
      </c>
    </row>
    <row r="439" spans="2:4" ht="14.5">
      <c r="B439" s="16" t="s">
        <v>416</v>
      </c>
      <c r="C439" s="17">
        <v>0</v>
      </c>
    </row>
    <row r="440" spans="2:4" ht="14.5">
      <c r="B440" s="16" t="s">
        <v>417</v>
      </c>
      <c r="C440" s="17">
        <v>0</v>
      </c>
    </row>
    <row r="441" spans="2:4" ht="14.5">
      <c r="B441" s="16" t="s">
        <v>418</v>
      </c>
      <c r="C441" s="17">
        <v>287391.89312999998</v>
      </c>
    </row>
    <row r="442" spans="2:4" ht="14.5">
      <c r="B442" s="16" t="s">
        <v>419</v>
      </c>
      <c r="C442" s="17">
        <v>464614.20981999999</v>
      </c>
    </row>
    <row r="443" spans="2:4" ht="14.5">
      <c r="B443" s="39" t="s">
        <v>420</v>
      </c>
      <c r="C443" s="41">
        <v>752006.10294999997</v>
      </c>
    </row>
    <row r="445" spans="2:4" ht="14.5">
      <c r="B445" s="16" t="s">
        <v>191</v>
      </c>
      <c r="C445" s="17"/>
      <c r="D445" s="16"/>
    </row>
    <row r="446" spans="2:4" ht="29">
      <c r="B446" s="19" t="s">
        <v>192</v>
      </c>
      <c r="C446" s="18" t="s">
        <v>193</v>
      </c>
      <c r="D446" s="19" t="s">
        <v>194</v>
      </c>
    </row>
    <row r="447" spans="2:4" ht="14.5">
      <c r="B447" s="16" t="s">
        <v>168</v>
      </c>
      <c r="C447" s="17" t="s">
        <v>168</v>
      </c>
      <c r="D447" s="16" t="s">
        <v>168</v>
      </c>
    </row>
    <row r="449" spans="2:7" ht="13">
      <c r="B449" s="2" t="s">
        <v>195</v>
      </c>
      <c r="C449" s="45">
        <v>46173</v>
      </c>
    </row>
    <row r="450" spans="2:7" ht="13">
      <c r="B450" s="20" t="s">
        <v>196</v>
      </c>
      <c r="C450" s="25" t="s">
        <v>197</v>
      </c>
      <c r="D450" s="20" t="s">
        <v>198</v>
      </c>
      <c r="E450" s="26" t="s">
        <v>199</v>
      </c>
      <c r="F450" s="46" t="s">
        <v>200</v>
      </c>
      <c r="G450" s="14"/>
    </row>
    <row r="451" spans="2:7">
      <c r="B451" s="22" t="s">
        <v>3635</v>
      </c>
      <c r="C451" s="32">
        <v>-8500</v>
      </c>
      <c r="D451" s="22">
        <v>1136.6600000000001</v>
      </c>
      <c r="E451" s="23">
        <v>1113.8</v>
      </c>
      <c r="F451" s="24">
        <f>C443</f>
        <v>752006.10294999997</v>
      </c>
    </row>
    <row r="452" spans="2:7">
      <c r="B452" s="22" t="s">
        <v>3636</v>
      </c>
      <c r="C452" s="32">
        <v>-3375</v>
      </c>
      <c r="D452" s="22">
        <v>1348.18</v>
      </c>
      <c r="E452" s="23">
        <v>1541.6</v>
      </c>
      <c r="F452" s="47"/>
    </row>
    <row r="453" spans="2:7">
      <c r="B453" s="22" t="s">
        <v>3637</v>
      </c>
      <c r="C453" s="32">
        <v>-1673325</v>
      </c>
      <c r="D453" s="22">
        <v>1386.99</v>
      </c>
      <c r="E453" s="23">
        <v>1530.1</v>
      </c>
      <c r="F453" s="47"/>
    </row>
    <row r="454" spans="2:7">
      <c r="B454" s="22" t="s">
        <v>3638</v>
      </c>
      <c r="C454" s="32">
        <v>-77250</v>
      </c>
      <c r="D454" s="22">
        <v>2763.4</v>
      </c>
      <c r="E454" s="23">
        <v>2982.5</v>
      </c>
      <c r="F454" s="47"/>
    </row>
    <row r="455" spans="2:7">
      <c r="B455" s="22" t="s">
        <v>3639</v>
      </c>
      <c r="C455" s="32">
        <v>-452067</v>
      </c>
      <c r="D455" s="22">
        <v>2751.07</v>
      </c>
      <c r="E455" s="23">
        <v>2965.5</v>
      </c>
      <c r="F455" s="47"/>
    </row>
    <row r="456" spans="2:7">
      <c r="B456" s="22" t="s">
        <v>3640</v>
      </c>
      <c r="C456" s="32">
        <v>-6600</v>
      </c>
      <c r="D456" s="22">
        <v>1376.65</v>
      </c>
      <c r="E456" s="23">
        <v>1499.5</v>
      </c>
      <c r="F456" s="47"/>
    </row>
    <row r="457" spans="2:7">
      <c r="B457" s="22" t="s">
        <v>3641</v>
      </c>
      <c r="C457" s="32">
        <v>-2024400</v>
      </c>
      <c r="D457" s="22">
        <v>1405.58</v>
      </c>
      <c r="E457" s="23">
        <v>1490.3</v>
      </c>
      <c r="F457" s="47"/>
    </row>
    <row r="458" spans="2:7">
      <c r="B458" s="22" t="s">
        <v>3642</v>
      </c>
      <c r="C458" s="32">
        <v>-140125</v>
      </c>
      <c r="D458" s="22">
        <v>1795.29</v>
      </c>
      <c r="E458" s="23">
        <v>1814.1</v>
      </c>
      <c r="F458" s="47"/>
    </row>
    <row r="459" spans="2:7">
      <c r="B459" s="22" t="s">
        <v>3643</v>
      </c>
      <c r="C459" s="32">
        <v>-4870600</v>
      </c>
      <c r="D459" s="22">
        <v>225.95</v>
      </c>
      <c r="E459" s="23">
        <v>246.23</v>
      </c>
      <c r="F459" s="47"/>
    </row>
    <row r="460" spans="2:7">
      <c r="B460" s="22" t="s">
        <v>3644</v>
      </c>
      <c r="C460" s="32">
        <v>-1655400</v>
      </c>
      <c r="D460" s="22">
        <v>355.71</v>
      </c>
      <c r="E460" s="23">
        <v>366.65</v>
      </c>
      <c r="F460" s="47"/>
    </row>
    <row r="461" spans="2:7">
      <c r="B461" s="22" t="s">
        <v>3645</v>
      </c>
      <c r="C461" s="32">
        <v>-10700</v>
      </c>
      <c r="D461" s="22">
        <v>7651.68</v>
      </c>
      <c r="E461" s="23">
        <v>7704.5</v>
      </c>
      <c r="F461" s="47"/>
    </row>
    <row r="462" spans="2:7">
      <c r="B462" s="22" t="s">
        <v>3646</v>
      </c>
      <c r="C462" s="32">
        <v>-210000</v>
      </c>
      <c r="D462" s="22">
        <v>432.5</v>
      </c>
      <c r="E462" s="23">
        <v>453.4</v>
      </c>
      <c r="F462" s="47"/>
    </row>
    <row r="463" spans="2:7">
      <c r="B463" s="22" t="s">
        <v>3647</v>
      </c>
      <c r="C463" s="32">
        <v>-1947750</v>
      </c>
      <c r="D463" s="22">
        <v>438.84</v>
      </c>
      <c r="E463" s="23">
        <v>450.1</v>
      </c>
      <c r="F463" s="47"/>
    </row>
    <row r="464" spans="2:7">
      <c r="B464" s="22" t="s">
        <v>3648</v>
      </c>
      <c r="C464" s="32">
        <v>-38150</v>
      </c>
      <c r="D464" s="22">
        <v>1869.18</v>
      </c>
      <c r="E464" s="23">
        <v>1850.8</v>
      </c>
      <c r="F464" s="47"/>
    </row>
    <row r="465" spans="2:6">
      <c r="B465" s="22" t="s">
        <v>3649</v>
      </c>
      <c r="C465" s="32">
        <v>-17875</v>
      </c>
      <c r="D465" s="22">
        <v>8438.3700000000008</v>
      </c>
      <c r="E465" s="23">
        <v>8324.5</v>
      </c>
      <c r="F465" s="47"/>
    </row>
    <row r="466" spans="2:6">
      <c r="B466" s="22" t="s">
        <v>3650</v>
      </c>
      <c r="C466" s="32">
        <v>-8000</v>
      </c>
      <c r="D466" s="22">
        <v>8253.5400000000009</v>
      </c>
      <c r="E466" s="23">
        <v>8272.5</v>
      </c>
      <c r="F466" s="47"/>
    </row>
    <row r="467" spans="2:6">
      <c r="B467" s="22" t="s">
        <v>3651</v>
      </c>
      <c r="C467" s="32">
        <v>-380000</v>
      </c>
      <c r="D467" s="22">
        <v>154.68</v>
      </c>
      <c r="E467" s="23">
        <v>154.81</v>
      </c>
      <c r="F467" s="47"/>
    </row>
    <row r="468" spans="2:6">
      <c r="B468" s="22" t="s">
        <v>3652</v>
      </c>
      <c r="C468" s="32">
        <v>-64250</v>
      </c>
      <c r="D468" s="22">
        <v>2662.71</v>
      </c>
      <c r="E468" s="23">
        <v>2680.6</v>
      </c>
      <c r="F468" s="47"/>
    </row>
    <row r="469" spans="2:6">
      <c r="B469" s="22" t="s">
        <v>3653</v>
      </c>
      <c r="C469" s="32">
        <v>-892000</v>
      </c>
      <c r="D469" s="22">
        <v>987.23</v>
      </c>
      <c r="E469" s="23">
        <v>995.1</v>
      </c>
      <c r="F469" s="47"/>
    </row>
    <row r="470" spans="2:6">
      <c r="B470" s="22" t="s">
        <v>3654</v>
      </c>
      <c r="C470" s="32">
        <v>-766700</v>
      </c>
      <c r="D470" s="22">
        <v>1509.6</v>
      </c>
      <c r="E470" s="23">
        <v>1439.6</v>
      </c>
      <c r="F470" s="47"/>
    </row>
    <row r="471" spans="2:6">
      <c r="B471" s="22" t="s">
        <v>3655</v>
      </c>
      <c r="C471" s="32">
        <v>-939375</v>
      </c>
      <c r="D471" s="22">
        <v>1257.6600000000001</v>
      </c>
      <c r="E471" s="23">
        <v>1308.2</v>
      </c>
      <c r="F471" s="47"/>
    </row>
    <row r="472" spans="2:6">
      <c r="B472" s="22" t="s">
        <v>3386</v>
      </c>
      <c r="C472" s="32">
        <v>-388125</v>
      </c>
      <c r="D472" s="22">
        <v>1273.56</v>
      </c>
      <c r="E472" s="23">
        <v>1300.2</v>
      </c>
      <c r="F472" s="47"/>
    </row>
    <row r="473" spans="2:6">
      <c r="B473" s="22" t="s">
        <v>3656</v>
      </c>
      <c r="C473" s="32">
        <v>-165000</v>
      </c>
      <c r="D473" s="22">
        <v>913.83</v>
      </c>
      <c r="E473" s="23">
        <v>913.2</v>
      </c>
      <c r="F473" s="47"/>
    </row>
    <row r="474" spans="2:6">
      <c r="B474" s="22" t="s">
        <v>3657</v>
      </c>
      <c r="C474" s="32">
        <v>-31500</v>
      </c>
      <c r="D474" s="22">
        <v>1767.8</v>
      </c>
      <c r="E474" s="23">
        <v>1813</v>
      </c>
      <c r="F474" s="47"/>
    </row>
    <row r="475" spans="2:6">
      <c r="B475" s="22" t="s">
        <v>3658</v>
      </c>
      <c r="C475" s="32">
        <v>-13250</v>
      </c>
      <c r="D475" s="22">
        <v>1811.02</v>
      </c>
      <c r="E475" s="23">
        <v>1801.3</v>
      </c>
      <c r="F475" s="47"/>
    </row>
    <row r="476" spans="2:6">
      <c r="B476" s="22" t="s">
        <v>3659</v>
      </c>
      <c r="C476" s="32">
        <v>-21600</v>
      </c>
      <c r="D476" s="22">
        <v>191.89</v>
      </c>
      <c r="E476" s="23">
        <v>211.69</v>
      </c>
      <c r="F476" s="47"/>
    </row>
    <row r="477" spans="2:6">
      <c r="B477" s="22" t="s">
        <v>3660</v>
      </c>
      <c r="C477" s="32">
        <v>-6588000</v>
      </c>
      <c r="D477" s="22">
        <v>196.59</v>
      </c>
      <c r="E477" s="23">
        <v>210.91</v>
      </c>
      <c r="F477" s="47"/>
    </row>
    <row r="478" spans="2:6">
      <c r="B478" s="22" t="s">
        <v>1849</v>
      </c>
      <c r="C478" s="32">
        <v>-2925</v>
      </c>
      <c r="D478" s="22">
        <v>267.2</v>
      </c>
      <c r="E478" s="23">
        <v>272.64999999999998</v>
      </c>
      <c r="F478" s="47"/>
    </row>
    <row r="479" spans="2:6">
      <c r="B479" s="22" t="s">
        <v>1850</v>
      </c>
      <c r="C479" s="32">
        <v>-2886975</v>
      </c>
      <c r="D479" s="22">
        <v>271.83999999999997</v>
      </c>
      <c r="E479" s="23">
        <v>271</v>
      </c>
      <c r="F479" s="47"/>
    </row>
    <row r="480" spans="2:6">
      <c r="B480" s="22" t="s">
        <v>1851</v>
      </c>
      <c r="C480" s="32">
        <v>-1898000</v>
      </c>
      <c r="D480" s="22">
        <v>143.01</v>
      </c>
      <c r="E480" s="23">
        <v>141.37</v>
      </c>
      <c r="F480" s="47"/>
    </row>
    <row r="481" spans="2:6">
      <c r="B481" s="22" t="s">
        <v>3661</v>
      </c>
      <c r="C481" s="32">
        <v>-126825</v>
      </c>
      <c r="D481" s="22">
        <v>415.18</v>
      </c>
      <c r="E481" s="23">
        <v>418.05</v>
      </c>
      <c r="F481" s="47"/>
    </row>
    <row r="482" spans="2:6">
      <c r="B482" s="22" t="s">
        <v>3484</v>
      </c>
      <c r="C482" s="32">
        <v>-6419625</v>
      </c>
      <c r="D482" s="22">
        <v>423.5</v>
      </c>
      <c r="E482" s="23">
        <v>415.45</v>
      </c>
      <c r="F482" s="47"/>
    </row>
    <row r="483" spans="2:6">
      <c r="B483" s="22" t="s">
        <v>3662</v>
      </c>
      <c r="C483" s="32">
        <v>-17500</v>
      </c>
      <c r="D483" s="22">
        <v>1938.15</v>
      </c>
      <c r="E483" s="23">
        <v>1966.7</v>
      </c>
      <c r="F483" s="47"/>
    </row>
    <row r="484" spans="2:6">
      <c r="B484" s="22" t="s">
        <v>3663</v>
      </c>
      <c r="C484" s="32">
        <v>-6355125</v>
      </c>
      <c r="D484" s="22">
        <v>412.37</v>
      </c>
      <c r="E484" s="23">
        <v>420.35</v>
      </c>
      <c r="F484" s="47"/>
    </row>
    <row r="485" spans="2:6">
      <c r="B485" s="22" t="s">
        <v>3664</v>
      </c>
      <c r="C485" s="32">
        <v>-4032950</v>
      </c>
      <c r="D485" s="22">
        <v>304.47000000000003</v>
      </c>
      <c r="E485" s="23">
        <v>301.25</v>
      </c>
      <c r="F485" s="47"/>
    </row>
    <row r="486" spans="2:6">
      <c r="B486" s="22" t="s">
        <v>3387</v>
      </c>
      <c r="C486" s="32">
        <v>-2193075</v>
      </c>
      <c r="D486" s="22">
        <v>1884.3</v>
      </c>
      <c r="E486" s="23">
        <v>1845</v>
      </c>
      <c r="F486" s="47"/>
    </row>
    <row r="487" spans="2:6">
      <c r="B487" s="22" t="s">
        <v>3665</v>
      </c>
      <c r="C487" s="32">
        <v>-2762500</v>
      </c>
      <c r="D487" s="22">
        <v>433.19</v>
      </c>
      <c r="E487" s="23">
        <v>433.5</v>
      </c>
      <c r="F487" s="47"/>
    </row>
    <row r="488" spans="2:6">
      <c r="B488" s="22" t="s">
        <v>3666</v>
      </c>
      <c r="C488" s="32">
        <v>-8525</v>
      </c>
      <c r="D488" s="22">
        <v>36742.019999999997</v>
      </c>
      <c r="E488" s="23">
        <v>37105</v>
      </c>
      <c r="F488" s="47"/>
    </row>
    <row r="489" spans="2:6">
      <c r="B489" s="22" t="s">
        <v>3667</v>
      </c>
      <c r="C489" s="32">
        <v>-32500</v>
      </c>
      <c r="D489" s="22">
        <v>5682.46</v>
      </c>
      <c r="E489" s="23">
        <v>5265</v>
      </c>
      <c r="F489" s="47"/>
    </row>
    <row r="490" spans="2:6">
      <c r="B490" s="22" t="s">
        <v>3668</v>
      </c>
      <c r="C490" s="32">
        <v>-3000</v>
      </c>
      <c r="D490" s="22">
        <v>4215.3999999999996</v>
      </c>
      <c r="E490" s="23">
        <v>4192.2</v>
      </c>
      <c r="F490" s="47"/>
    </row>
    <row r="491" spans="2:6">
      <c r="B491" s="22" t="s">
        <v>1852</v>
      </c>
      <c r="C491" s="32">
        <v>-40500</v>
      </c>
      <c r="D491" s="22">
        <v>127.22</v>
      </c>
      <c r="E491" s="23">
        <v>133.29</v>
      </c>
      <c r="F491" s="47"/>
    </row>
    <row r="492" spans="2:6">
      <c r="B492" s="22" t="s">
        <v>1853</v>
      </c>
      <c r="C492" s="32">
        <v>-8127000</v>
      </c>
      <c r="D492" s="22">
        <v>134.44999999999999</v>
      </c>
      <c r="E492" s="23">
        <v>132.44</v>
      </c>
      <c r="F492" s="47"/>
    </row>
    <row r="493" spans="2:6">
      <c r="B493" s="22" t="s">
        <v>3669</v>
      </c>
      <c r="C493" s="32">
        <v>-976650</v>
      </c>
      <c r="D493" s="22">
        <v>872.35</v>
      </c>
      <c r="E493" s="23">
        <v>925.55</v>
      </c>
      <c r="F493" s="47"/>
    </row>
    <row r="494" spans="2:6">
      <c r="B494" s="22" t="s">
        <v>3670</v>
      </c>
      <c r="C494" s="32">
        <v>-755000</v>
      </c>
      <c r="D494" s="22">
        <v>1529.95</v>
      </c>
      <c r="E494" s="23">
        <v>1553.3</v>
      </c>
      <c r="F494" s="47"/>
    </row>
    <row r="495" spans="2:6">
      <c r="B495" s="22" t="s">
        <v>3671</v>
      </c>
      <c r="C495" s="32">
        <v>-151875</v>
      </c>
      <c r="D495" s="22">
        <v>1406.66</v>
      </c>
      <c r="E495" s="23">
        <v>1404</v>
      </c>
      <c r="F495" s="47"/>
    </row>
    <row r="496" spans="2:6">
      <c r="B496" s="22" t="s">
        <v>3672</v>
      </c>
      <c r="C496" s="32">
        <v>-273375</v>
      </c>
      <c r="D496" s="22">
        <v>1406.39</v>
      </c>
      <c r="E496" s="23">
        <v>1435.1</v>
      </c>
      <c r="F496" s="47"/>
    </row>
    <row r="497" spans="2:6">
      <c r="B497" s="22" t="s">
        <v>3673</v>
      </c>
      <c r="C497" s="32">
        <v>-2465000</v>
      </c>
      <c r="D497" s="22">
        <v>505.29</v>
      </c>
      <c r="E497" s="23">
        <v>467.85</v>
      </c>
      <c r="F497" s="47"/>
    </row>
    <row r="498" spans="2:6">
      <c r="B498" s="22" t="s">
        <v>3674</v>
      </c>
      <c r="C498" s="32">
        <v>-349200</v>
      </c>
      <c r="D498" s="22">
        <v>294.76</v>
      </c>
      <c r="E498" s="23">
        <v>285.35000000000002</v>
      </c>
      <c r="F498" s="47"/>
    </row>
    <row r="499" spans="2:6">
      <c r="B499" s="22" t="s">
        <v>3485</v>
      </c>
      <c r="C499" s="32">
        <v>-23600</v>
      </c>
      <c r="D499" s="22">
        <v>5425.5</v>
      </c>
      <c r="E499" s="23">
        <v>5947</v>
      </c>
      <c r="F499" s="47"/>
    </row>
    <row r="500" spans="2:6">
      <c r="B500" s="22" t="s">
        <v>3675</v>
      </c>
      <c r="C500" s="32">
        <v>-738750</v>
      </c>
      <c r="D500" s="22">
        <v>454.27</v>
      </c>
      <c r="E500" s="23">
        <v>447.65</v>
      </c>
      <c r="F500" s="47"/>
    </row>
    <row r="501" spans="2:6">
      <c r="B501" s="22" t="s">
        <v>3676</v>
      </c>
      <c r="C501" s="32">
        <v>-148525</v>
      </c>
      <c r="D501" s="22">
        <v>1820.69</v>
      </c>
      <c r="E501" s="23">
        <v>1764.7</v>
      </c>
      <c r="F501" s="47"/>
    </row>
    <row r="502" spans="2:6">
      <c r="B502" s="22" t="s">
        <v>3677</v>
      </c>
      <c r="C502" s="32">
        <v>-2321925</v>
      </c>
      <c r="D502" s="22">
        <v>455.35</v>
      </c>
      <c r="E502" s="23">
        <v>457.4</v>
      </c>
      <c r="F502" s="47"/>
    </row>
    <row r="503" spans="2:6">
      <c r="B503" s="22" t="s">
        <v>3678</v>
      </c>
      <c r="C503" s="32">
        <v>-1900</v>
      </c>
      <c r="D503" s="22">
        <v>6834.11</v>
      </c>
      <c r="E503" s="23">
        <v>6747</v>
      </c>
      <c r="F503" s="47"/>
    </row>
    <row r="504" spans="2:6">
      <c r="B504" s="22" t="s">
        <v>3679</v>
      </c>
      <c r="C504" s="32">
        <v>-830775</v>
      </c>
      <c r="D504" s="22">
        <v>609.48</v>
      </c>
      <c r="E504" s="23">
        <v>596.65</v>
      </c>
      <c r="F504" s="47"/>
    </row>
    <row r="505" spans="2:6">
      <c r="B505" s="22" t="s">
        <v>3680</v>
      </c>
      <c r="C505" s="32">
        <v>-11700</v>
      </c>
      <c r="D505" s="22">
        <v>7360.82</v>
      </c>
      <c r="E505" s="23">
        <v>7264</v>
      </c>
      <c r="F505" s="47"/>
    </row>
    <row r="506" spans="2:6">
      <c r="B506" s="22" t="s">
        <v>3681</v>
      </c>
      <c r="C506" s="32">
        <v>-1389525</v>
      </c>
      <c r="D506" s="22">
        <v>248.98</v>
      </c>
      <c r="E506" s="23">
        <v>254.83</v>
      </c>
      <c r="F506" s="47"/>
    </row>
    <row r="507" spans="2:6">
      <c r="B507" s="22" t="s">
        <v>3682</v>
      </c>
      <c r="C507" s="32">
        <v>-6962175</v>
      </c>
      <c r="D507" s="22">
        <v>253.74</v>
      </c>
      <c r="E507" s="23">
        <v>253.4</v>
      </c>
      <c r="F507" s="47"/>
    </row>
    <row r="508" spans="2:6">
      <c r="B508" s="22" t="s">
        <v>3388</v>
      </c>
      <c r="C508" s="32">
        <v>-277200</v>
      </c>
      <c r="D508" s="22">
        <v>391.49</v>
      </c>
      <c r="E508" s="23">
        <v>391.3</v>
      </c>
      <c r="F508" s="47"/>
    </row>
    <row r="509" spans="2:6">
      <c r="B509" s="22" t="s">
        <v>3683</v>
      </c>
      <c r="C509" s="32">
        <v>-30000</v>
      </c>
      <c r="D509" s="22">
        <v>291.60000000000002</v>
      </c>
      <c r="E509" s="23">
        <v>288.7</v>
      </c>
      <c r="F509" s="47"/>
    </row>
    <row r="510" spans="2:6">
      <c r="B510" s="22" t="s">
        <v>3684</v>
      </c>
      <c r="C510" s="32">
        <v>-34875</v>
      </c>
      <c r="D510" s="22">
        <v>971.98</v>
      </c>
      <c r="E510" s="23">
        <v>939.55</v>
      </c>
      <c r="F510" s="47"/>
    </row>
    <row r="511" spans="2:6">
      <c r="B511" s="22" t="s">
        <v>3685</v>
      </c>
      <c r="C511" s="32">
        <v>-645750</v>
      </c>
      <c r="D511" s="22">
        <v>159.37</v>
      </c>
      <c r="E511" s="23">
        <v>166.35</v>
      </c>
      <c r="F511" s="47"/>
    </row>
    <row r="512" spans="2:6">
      <c r="B512" s="22" t="s">
        <v>3686</v>
      </c>
      <c r="C512" s="32">
        <v>-587250</v>
      </c>
      <c r="D512" s="22">
        <v>2370.6</v>
      </c>
      <c r="E512" s="23">
        <v>2305.1999999999998</v>
      </c>
      <c r="F512" s="47"/>
    </row>
    <row r="513" spans="2:6">
      <c r="B513" s="22" t="s">
        <v>1854</v>
      </c>
      <c r="C513" s="32">
        <v>-760275</v>
      </c>
      <c r="D513" s="22">
        <v>96.55</v>
      </c>
      <c r="E513" s="23">
        <v>101.22</v>
      </c>
      <c r="F513" s="47"/>
    </row>
    <row r="514" spans="2:6">
      <c r="B514" s="22" t="s">
        <v>3687</v>
      </c>
      <c r="C514" s="32">
        <v>-1235500</v>
      </c>
      <c r="D514" s="22">
        <v>1027.24</v>
      </c>
      <c r="E514" s="23">
        <v>1040.0999999999999</v>
      </c>
      <c r="F514" s="47"/>
    </row>
    <row r="515" spans="2:6">
      <c r="B515" s="22" t="s">
        <v>3688</v>
      </c>
      <c r="C515" s="32">
        <v>-137225</v>
      </c>
      <c r="D515" s="22">
        <v>1790.15</v>
      </c>
      <c r="E515" s="23">
        <v>1784.9</v>
      </c>
      <c r="F515" s="47"/>
    </row>
    <row r="516" spans="2:6">
      <c r="B516" s="22" t="s">
        <v>3689</v>
      </c>
      <c r="C516" s="32">
        <v>-14000</v>
      </c>
      <c r="D516" s="22">
        <v>2964.82</v>
      </c>
      <c r="E516" s="23">
        <v>3173.4</v>
      </c>
      <c r="F516" s="47"/>
    </row>
    <row r="517" spans="2:6">
      <c r="B517" s="22" t="s">
        <v>3486</v>
      </c>
      <c r="C517" s="32">
        <v>-17750</v>
      </c>
      <c r="D517" s="22">
        <v>3121.69</v>
      </c>
      <c r="E517" s="23">
        <v>3157.4</v>
      </c>
      <c r="F517" s="47"/>
    </row>
    <row r="518" spans="2:6">
      <c r="B518" s="22" t="s">
        <v>3690</v>
      </c>
      <c r="C518" s="32">
        <v>-342000</v>
      </c>
      <c r="D518" s="22">
        <v>1209.55</v>
      </c>
      <c r="E518" s="23">
        <v>1190.5</v>
      </c>
      <c r="F518" s="47"/>
    </row>
    <row r="519" spans="2:6">
      <c r="B519" s="22" t="s">
        <v>3691</v>
      </c>
      <c r="C519" s="32">
        <v>-771900</v>
      </c>
      <c r="D519" s="22">
        <v>2774.04</v>
      </c>
      <c r="E519" s="23">
        <v>2705.6</v>
      </c>
      <c r="F519" s="47"/>
    </row>
    <row r="520" spans="2:6">
      <c r="B520" s="22" t="s">
        <v>3692</v>
      </c>
      <c r="C520" s="32">
        <v>-7150</v>
      </c>
      <c r="D520" s="22">
        <v>764.27</v>
      </c>
      <c r="E520" s="23">
        <v>750.3</v>
      </c>
      <c r="F520" s="47"/>
    </row>
    <row r="521" spans="2:6">
      <c r="B521" s="22" t="s">
        <v>3693</v>
      </c>
      <c r="C521" s="32">
        <v>-1513200</v>
      </c>
      <c r="D521" s="22">
        <v>757.26</v>
      </c>
      <c r="E521" s="23">
        <v>745.95</v>
      </c>
      <c r="F521" s="47"/>
    </row>
    <row r="522" spans="2:6">
      <c r="B522" s="22" t="s">
        <v>3389</v>
      </c>
      <c r="C522" s="32">
        <v>-24945250</v>
      </c>
      <c r="D522" s="22">
        <v>764.75</v>
      </c>
      <c r="E522" s="23">
        <v>741</v>
      </c>
      <c r="F522" s="47"/>
    </row>
    <row r="523" spans="2:6">
      <c r="B523" s="22" t="s">
        <v>3694</v>
      </c>
      <c r="C523" s="32">
        <v>-275000</v>
      </c>
      <c r="D523" s="22">
        <v>620.24</v>
      </c>
      <c r="E523" s="23">
        <v>601.95000000000005</v>
      </c>
      <c r="F523" s="47"/>
    </row>
    <row r="524" spans="2:6">
      <c r="B524" s="22" t="s">
        <v>3695</v>
      </c>
      <c r="C524" s="32">
        <v>-5358100</v>
      </c>
      <c r="D524" s="22">
        <v>617.02</v>
      </c>
      <c r="E524" s="23">
        <v>598.79999999999995</v>
      </c>
      <c r="F524" s="47"/>
    </row>
    <row r="525" spans="2:6">
      <c r="B525" s="22" t="s">
        <v>3696</v>
      </c>
      <c r="C525" s="32">
        <v>-41700</v>
      </c>
      <c r="D525" s="22">
        <v>4974.92</v>
      </c>
      <c r="E525" s="23">
        <v>4960.5</v>
      </c>
      <c r="F525" s="47"/>
    </row>
    <row r="526" spans="2:6">
      <c r="B526" s="22" t="s">
        <v>3697</v>
      </c>
      <c r="C526" s="32">
        <v>-261100</v>
      </c>
      <c r="D526" s="22">
        <v>1120.7</v>
      </c>
      <c r="E526" s="23">
        <v>1142.3</v>
      </c>
      <c r="F526" s="47"/>
    </row>
    <row r="527" spans="2:6">
      <c r="B527" s="22" t="s">
        <v>3698</v>
      </c>
      <c r="C527" s="32">
        <v>-474600</v>
      </c>
      <c r="D527" s="22">
        <v>1072.58</v>
      </c>
      <c r="E527" s="23">
        <v>1140.0999999999999</v>
      </c>
      <c r="F527" s="47"/>
    </row>
    <row r="528" spans="2:6">
      <c r="B528" s="22" t="s">
        <v>3699</v>
      </c>
      <c r="C528" s="32">
        <v>-1350</v>
      </c>
      <c r="D528" s="22">
        <v>4330.47</v>
      </c>
      <c r="E528" s="23">
        <v>4372.2</v>
      </c>
      <c r="F528" s="47"/>
    </row>
    <row r="529" spans="2:6">
      <c r="B529" s="22" t="s">
        <v>3700</v>
      </c>
      <c r="C529" s="32">
        <v>-358500</v>
      </c>
      <c r="D529" s="22">
        <v>4443.63</v>
      </c>
      <c r="E529" s="23">
        <v>4349</v>
      </c>
      <c r="F529" s="47"/>
    </row>
    <row r="530" spans="2:6">
      <c r="B530" s="22" t="s">
        <v>3701</v>
      </c>
      <c r="C530" s="32">
        <v>-1370925</v>
      </c>
      <c r="D530" s="22">
        <v>397.41</v>
      </c>
      <c r="E530" s="23">
        <v>398.25</v>
      </c>
      <c r="F530" s="47"/>
    </row>
    <row r="531" spans="2:6">
      <c r="B531" s="22" t="s">
        <v>3487</v>
      </c>
      <c r="C531" s="32">
        <v>-318600</v>
      </c>
      <c r="D531" s="22">
        <v>2181.5700000000002</v>
      </c>
      <c r="E531" s="23">
        <v>2156.5</v>
      </c>
      <c r="F531" s="47"/>
    </row>
    <row r="532" spans="2:6">
      <c r="B532" s="22" t="s">
        <v>3702</v>
      </c>
      <c r="C532" s="32">
        <v>-1158850</v>
      </c>
      <c r="D532" s="22">
        <v>642.26</v>
      </c>
      <c r="E532" s="23">
        <v>639.04999999999995</v>
      </c>
      <c r="F532" s="47"/>
    </row>
    <row r="533" spans="2:6">
      <c r="B533" s="22" t="s">
        <v>3703</v>
      </c>
      <c r="C533" s="32">
        <v>-23650</v>
      </c>
      <c r="D533" s="22">
        <v>1951.59</v>
      </c>
      <c r="E533" s="23">
        <v>1946.1</v>
      </c>
      <c r="F533" s="47"/>
    </row>
    <row r="534" spans="2:6">
      <c r="B534" s="22" t="s">
        <v>3390</v>
      </c>
      <c r="C534" s="32">
        <v>-6934900</v>
      </c>
      <c r="D534" s="22">
        <v>1309.92</v>
      </c>
      <c r="E534" s="23">
        <v>1270</v>
      </c>
      <c r="F534" s="47"/>
    </row>
    <row r="535" spans="2:6">
      <c r="B535" s="22" t="s">
        <v>3704</v>
      </c>
      <c r="C535" s="32">
        <v>-193700</v>
      </c>
      <c r="D535" s="22">
        <v>1805.72</v>
      </c>
      <c r="E535" s="23">
        <v>1814.2</v>
      </c>
      <c r="F535" s="47"/>
    </row>
    <row r="536" spans="2:6">
      <c r="B536" s="22" t="s">
        <v>3705</v>
      </c>
      <c r="C536" s="32">
        <v>-1385650</v>
      </c>
      <c r="D536" s="22">
        <v>519.66</v>
      </c>
      <c r="E536" s="23">
        <v>507.45</v>
      </c>
      <c r="F536" s="47"/>
    </row>
    <row r="537" spans="2:6">
      <c r="B537" s="22" t="s">
        <v>3706</v>
      </c>
      <c r="C537" s="32">
        <v>-8013600</v>
      </c>
      <c r="D537" s="22">
        <v>69.930000000000007</v>
      </c>
      <c r="E537" s="23">
        <v>71.91</v>
      </c>
      <c r="F537" s="47"/>
    </row>
    <row r="538" spans="2:6">
      <c r="B538" s="22" t="s">
        <v>3707</v>
      </c>
      <c r="C538" s="32">
        <v>-1057500</v>
      </c>
      <c r="D538" s="22">
        <v>129.69</v>
      </c>
      <c r="E538" s="23">
        <v>129.41</v>
      </c>
      <c r="F538" s="47"/>
    </row>
    <row r="539" spans="2:6">
      <c r="B539" s="22" t="s">
        <v>3708</v>
      </c>
      <c r="C539" s="32">
        <v>-600000</v>
      </c>
      <c r="D539" s="22">
        <v>648.75</v>
      </c>
      <c r="E539" s="23">
        <v>662.4</v>
      </c>
      <c r="F539" s="47"/>
    </row>
    <row r="540" spans="2:6">
      <c r="B540" s="22" t="s">
        <v>3709</v>
      </c>
      <c r="C540" s="32">
        <v>-126000</v>
      </c>
      <c r="D540" s="22">
        <v>660.15</v>
      </c>
      <c r="E540" s="23">
        <v>659.15</v>
      </c>
      <c r="F540" s="47"/>
    </row>
    <row r="541" spans="2:6">
      <c r="B541" s="22" t="s">
        <v>3710</v>
      </c>
      <c r="C541" s="32">
        <v>-4255875</v>
      </c>
      <c r="D541" s="22">
        <v>142.06</v>
      </c>
      <c r="E541" s="23">
        <v>141.94</v>
      </c>
      <c r="F541" s="47"/>
    </row>
    <row r="542" spans="2:6">
      <c r="B542" s="22" t="s">
        <v>3711</v>
      </c>
      <c r="C542" s="32">
        <v>-382500</v>
      </c>
      <c r="D542" s="22">
        <v>442.25</v>
      </c>
      <c r="E542" s="23">
        <v>448.75</v>
      </c>
      <c r="F542" s="47"/>
    </row>
    <row r="543" spans="2:6">
      <c r="B543" s="22" t="s">
        <v>3712</v>
      </c>
      <c r="C543" s="32">
        <v>-5470600</v>
      </c>
      <c r="D543" s="22">
        <v>436.36</v>
      </c>
      <c r="E543" s="23">
        <v>446.3</v>
      </c>
      <c r="F543" s="47"/>
    </row>
    <row r="544" spans="2:6">
      <c r="B544" s="22" t="s">
        <v>3713</v>
      </c>
      <c r="C544" s="32">
        <v>-543900</v>
      </c>
      <c r="D544" s="22">
        <v>914.29</v>
      </c>
      <c r="E544" s="23">
        <v>929.35</v>
      </c>
      <c r="F544" s="47"/>
    </row>
    <row r="545" spans="2:6">
      <c r="B545" s="22" t="s">
        <v>3391</v>
      </c>
      <c r="C545" s="32">
        <v>-397600</v>
      </c>
      <c r="D545" s="22">
        <v>899.28</v>
      </c>
      <c r="E545" s="23">
        <v>923.75</v>
      </c>
      <c r="F545" s="47"/>
    </row>
    <row r="546" spans="2:6">
      <c r="B546" s="22" t="s">
        <v>3714</v>
      </c>
      <c r="C546" s="32">
        <v>-1019250</v>
      </c>
      <c r="D546" s="22">
        <v>946.38</v>
      </c>
      <c r="E546" s="23">
        <v>1005.9</v>
      </c>
      <c r="F546" s="47"/>
    </row>
    <row r="547" spans="2:6">
      <c r="B547" s="22" t="s">
        <v>1855</v>
      </c>
      <c r="C547" s="32">
        <v>-246675</v>
      </c>
      <c r="D547" s="22">
        <v>97.47</v>
      </c>
      <c r="E547" s="23">
        <v>93.79</v>
      </c>
      <c r="F547" s="47"/>
    </row>
    <row r="548" spans="2:6">
      <c r="B548" s="22" t="s">
        <v>3715</v>
      </c>
      <c r="C548" s="32">
        <v>-167850</v>
      </c>
      <c r="D548" s="22">
        <v>4504.4799999999996</v>
      </c>
      <c r="E548" s="23">
        <v>4453</v>
      </c>
      <c r="F548" s="47"/>
    </row>
    <row r="549" spans="2:6">
      <c r="B549" s="22" t="s">
        <v>3716</v>
      </c>
      <c r="C549" s="32">
        <v>-44850</v>
      </c>
      <c r="D549" s="22">
        <v>310.77</v>
      </c>
      <c r="E549" s="23">
        <v>291.64999999999998</v>
      </c>
      <c r="F549" s="47"/>
    </row>
    <row r="550" spans="2:6">
      <c r="B550" s="22" t="s">
        <v>3488</v>
      </c>
      <c r="C550" s="32">
        <v>-8248000</v>
      </c>
      <c r="D550" s="22">
        <v>306.43</v>
      </c>
      <c r="E550" s="23">
        <v>289.95</v>
      </c>
      <c r="F550" s="47"/>
    </row>
    <row r="551" spans="2:6">
      <c r="B551" s="22" t="s">
        <v>3717</v>
      </c>
      <c r="C551" s="32">
        <v>-147500</v>
      </c>
      <c r="D551" s="22">
        <v>1223.69</v>
      </c>
      <c r="E551" s="23">
        <v>1220.2</v>
      </c>
      <c r="F551" s="47"/>
    </row>
    <row r="552" spans="2:6">
      <c r="B552" s="22" t="s">
        <v>1856</v>
      </c>
      <c r="C552" s="32">
        <v>-39950</v>
      </c>
      <c r="D552" s="22">
        <v>239.53</v>
      </c>
      <c r="E552" s="23">
        <v>242.26</v>
      </c>
      <c r="F552" s="47"/>
    </row>
    <row r="553" spans="2:6">
      <c r="B553" s="22" t="s">
        <v>1857</v>
      </c>
      <c r="C553" s="32">
        <v>-12476150</v>
      </c>
      <c r="D553" s="22">
        <v>242.39</v>
      </c>
      <c r="E553" s="23">
        <v>241.01</v>
      </c>
      <c r="F553" s="47"/>
    </row>
    <row r="554" spans="2:6">
      <c r="B554" s="22" t="s">
        <v>3718</v>
      </c>
      <c r="C554" s="32">
        <v>-196000</v>
      </c>
      <c r="D554" s="22">
        <v>570.71</v>
      </c>
      <c r="E554" s="23">
        <v>597.04999999999995</v>
      </c>
      <c r="F554" s="47"/>
    </row>
    <row r="555" spans="2:6">
      <c r="B555" s="22" t="s">
        <v>3719</v>
      </c>
      <c r="C555" s="32">
        <v>-202500</v>
      </c>
      <c r="D555" s="22">
        <v>1275.5999999999999</v>
      </c>
      <c r="E555" s="23">
        <v>1293.5999999999999</v>
      </c>
      <c r="F555" s="47"/>
    </row>
    <row r="556" spans="2:6">
      <c r="B556" s="22" t="s">
        <v>3720</v>
      </c>
      <c r="C556" s="32">
        <v>-2913300</v>
      </c>
      <c r="D556" s="22">
        <v>1286.1099999999999</v>
      </c>
      <c r="E556" s="23">
        <v>1292.9000000000001</v>
      </c>
      <c r="F556" s="47"/>
    </row>
    <row r="557" spans="2:6">
      <c r="B557" s="22" t="s">
        <v>3721</v>
      </c>
      <c r="C557" s="32">
        <v>-316250</v>
      </c>
      <c r="D557" s="22">
        <v>432.48</v>
      </c>
      <c r="E557" s="23">
        <v>432.6</v>
      </c>
      <c r="F557" s="47"/>
    </row>
    <row r="558" spans="2:6">
      <c r="B558" s="22" t="s">
        <v>1858</v>
      </c>
      <c r="C558" s="32">
        <v>-1005800</v>
      </c>
      <c r="D558" s="22">
        <v>359.44</v>
      </c>
      <c r="E558" s="23">
        <v>359.6</v>
      </c>
      <c r="F558" s="47"/>
    </row>
    <row r="559" spans="2:6">
      <c r="B559" s="22" t="s">
        <v>3722</v>
      </c>
      <c r="C559" s="32">
        <v>-232000</v>
      </c>
      <c r="D559" s="22">
        <v>384.3</v>
      </c>
      <c r="E559" s="23">
        <v>390.4</v>
      </c>
      <c r="F559" s="47"/>
    </row>
    <row r="560" spans="2:6">
      <c r="B560" s="22" t="s">
        <v>3723</v>
      </c>
      <c r="C560" s="32">
        <v>-7152000</v>
      </c>
      <c r="D560" s="22">
        <v>380.39</v>
      </c>
      <c r="E560" s="23">
        <v>388.25</v>
      </c>
      <c r="F560" s="47"/>
    </row>
    <row r="561" spans="2:6">
      <c r="B561" s="22" t="s">
        <v>3489</v>
      </c>
      <c r="C561" s="32">
        <v>-40075</v>
      </c>
      <c r="D561" s="22">
        <v>3939.31</v>
      </c>
      <c r="E561" s="23">
        <v>4111.8</v>
      </c>
      <c r="F561" s="47"/>
    </row>
    <row r="562" spans="2:6">
      <c r="B562" s="22" t="s">
        <v>3724</v>
      </c>
      <c r="C562" s="32">
        <v>-1282650</v>
      </c>
      <c r="D562" s="22">
        <v>1351.03</v>
      </c>
      <c r="E562" s="23">
        <v>1375</v>
      </c>
      <c r="F562" s="47"/>
    </row>
    <row r="563" spans="2:6">
      <c r="B563" s="22" t="s">
        <v>3725</v>
      </c>
      <c r="C563" s="32">
        <v>-1615000</v>
      </c>
      <c r="D563" s="22">
        <v>544.59</v>
      </c>
      <c r="E563" s="23">
        <v>539.35</v>
      </c>
      <c r="F563" s="47"/>
    </row>
    <row r="564" spans="2:6">
      <c r="B564" s="22" t="s">
        <v>1859</v>
      </c>
      <c r="C564" s="32">
        <v>-25200</v>
      </c>
      <c r="D564" s="22">
        <v>430.35</v>
      </c>
      <c r="E564" s="23">
        <v>408.9</v>
      </c>
      <c r="F564" s="47"/>
    </row>
    <row r="565" spans="2:6">
      <c r="B565" s="22" t="s">
        <v>3726</v>
      </c>
      <c r="C565" s="32">
        <v>-509400</v>
      </c>
      <c r="D565" s="22">
        <v>948.24</v>
      </c>
      <c r="E565" s="23">
        <v>949</v>
      </c>
      <c r="F565" s="47"/>
    </row>
    <row r="566" spans="2:6">
      <c r="B566" s="22" t="s">
        <v>3727</v>
      </c>
      <c r="C566" s="32">
        <v>-25075</v>
      </c>
      <c r="D566" s="22">
        <v>2272.89</v>
      </c>
      <c r="E566" s="23">
        <v>2282.4</v>
      </c>
      <c r="F566" s="47"/>
    </row>
    <row r="567" spans="2:6">
      <c r="B567" s="22" t="s">
        <v>3490</v>
      </c>
      <c r="C567" s="32">
        <v>-158600</v>
      </c>
      <c r="D567" s="22">
        <v>3136.34</v>
      </c>
      <c r="E567" s="23">
        <v>3079.3</v>
      </c>
      <c r="F567" s="47"/>
    </row>
    <row r="568" spans="2:6">
      <c r="B568" s="22" t="s">
        <v>3728</v>
      </c>
      <c r="C568" s="32">
        <v>-4101000</v>
      </c>
      <c r="D568" s="22">
        <v>326.95999999999998</v>
      </c>
      <c r="E568" s="23">
        <v>328.15</v>
      </c>
      <c r="F568" s="47"/>
    </row>
    <row r="569" spans="2:6">
      <c r="B569" s="22" t="s">
        <v>3729</v>
      </c>
      <c r="C569" s="32">
        <v>-614400</v>
      </c>
      <c r="D569" s="22">
        <v>832.65</v>
      </c>
      <c r="E569" s="23">
        <v>831.45</v>
      </c>
      <c r="F569" s="47"/>
    </row>
    <row r="570" spans="2:6">
      <c r="B570" s="22" t="s">
        <v>3730</v>
      </c>
      <c r="C570" s="32">
        <v>-41000</v>
      </c>
      <c r="D570" s="22">
        <v>13549.12</v>
      </c>
      <c r="E570" s="23">
        <v>13273</v>
      </c>
      <c r="F570" s="47"/>
    </row>
    <row r="571" spans="2:6">
      <c r="B571" s="22" t="s">
        <v>3731</v>
      </c>
      <c r="C571" s="32">
        <v>-917200</v>
      </c>
      <c r="D571" s="22">
        <v>1670.08</v>
      </c>
      <c r="E571" s="23">
        <v>1689.4</v>
      </c>
      <c r="F571" s="47"/>
    </row>
    <row r="572" spans="2:6">
      <c r="B572" s="22" t="s">
        <v>3732</v>
      </c>
      <c r="C572" s="32">
        <v>-109725</v>
      </c>
      <c r="D572" s="22">
        <v>980.35</v>
      </c>
      <c r="E572" s="23">
        <v>976.35</v>
      </c>
      <c r="F572" s="47"/>
    </row>
    <row r="573" spans="2:6">
      <c r="B573" s="22" t="s">
        <v>3733</v>
      </c>
      <c r="C573" s="32">
        <v>-6050</v>
      </c>
      <c r="D573" s="22">
        <v>2287.8000000000002</v>
      </c>
      <c r="E573" s="23">
        <v>2285.4</v>
      </c>
      <c r="F573" s="47"/>
    </row>
    <row r="574" spans="2:6">
      <c r="B574" s="22" t="s">
        <v>3734</v>
      </c>
      <c r="C574" s="32">
        <v>-762500</v>
      </c>
      <c r="D574" s="22">
        <v>3305.51</v>
      </c>
      <c r="E574" s="23">
        <v>2984.4</v>
      </c>
      <c r="F574" s="47"/>
    </row>
    <row r="575" spans="2:6">
      <c r="B575" s="22" t="s">
        <v>3735</v>
      </c>
      <c r="C575" s="32">
        <v>-406875</v>
      </c>
      <c r="D575" s="22">
        <v>415.88</v>
      </c>
      <c r="E575" s="23">
        <v>427.35</v>
      </c>
      <c r="F575" s="47"/>
    </row>
    <row r="576" spans="2:6">
      <c r="B576" s="22" t="s">
        <v>3736</v>
      </c>
      <c r="C576" s="32">
        <v>-7832500</v>
      </c>
      <c r="D576" s="22">
        <v>96.89</v>
      </c>
      <c r="E576" s="23">
        <v>101.72</v>
      </c>
      <c r="F576" s="47"/>
    </row>
    <row r="577" spans="2:6">
      <c r="B577" s="22" t="s">
        <v>3737</v>
      </c>
      <c r="C577" s="32">
        <v>-82500</v>
      </c>
      <c r="D577" s="22">
        <v>1435.37</v>
      </c>
      <c r="E577" s="23">
        <v>1438.3</v>
      </c>
      <c r="F577" s="47"/>
    </row>
    <row r="578" spans="2:6">
      <c r="B578" s="22" t="s">
        <v>3738</v>
      </c>
      <c r="C578" s="32">
        <v>-16814250</v>
      </c>
      <c r="D578" s="22">
        <v>88.84</v>
      </c>
      <c r="E578" s="23">
        <v>89.11</v>
      </c>
      <c r="F578" s="47"/>
    </row>
    <row r="579" spans="2:6">
      <c r="B579" s="22" t="s">
        <v>3739</v>
      </c>
      <c r="C579" s="32">
        <v>-1500</v>
      </c>
      <c r="D579" s="22">
        <v>392.7</v>
      </c>
      <c r="E579" s="23">
        <v>393.45</v>
      </c>
      <c r="F579" s="47"/>
    </row>
    <row r="580" spans="2:6">
      <c r="B580" s="22" t="s">
        <v>3740</v>
      </c>
      <c r="C580" s="32">
        <v>-1627500</v>
      </c>
      <c r="D580" s="22">
        <v>403.31</v>
      </c>
      <c r="E580" s="23">
        <v>391.3</v>
      </c>
      <c r="F580" s="47"/>
    </row>
    <row r="581" spans="2:6">
      <c r="B581" s="22" t="s">
        <v>1860</v>
      </c>
      <c r="C581" s="32">
        <v>-3255750</v>
      </c>
      <c r="D581" s="22">
        <v>294.92</v>
      </c>
      <c r="E581" s="23">
        <v>268.39999999999998</v>
      </c>
      <c r="F581" s="47"/>
    </row>
    <row r="582" spans="2:6">
      <c r="B582" s="22" t="s">
        <v>3741</v>
      </c>
      <c r="C582" s="32">
        <v>-494450</v>
      </c>
      <c r="D582" s="22">
        <v>1133.93</v>
      </c>
      <c r="E582" s="23">
        <v>1132.3</v>
      </c>
      <c r="F582" s="47"/>
    </row>
    <row r="583" spans="2:6">
      <c r="B583" s="22" t="s">
        <v>3742</v>
      </c>
      <c r="C583" s="32">
        <v>-1745100</v>
      </c>
      <c r="D583" s="22">
        <v>470.56</v>
      </c>
      <c r="E583" s="23">
        <v>457.95</v>
      </c>
      <c r="F583" s="47"/>
    </row>
    <row r="584" spans="2:6">
      <c r="B584" s="22" t="s">
        <v>3743</v>
      </c>
      <c r="C584" s="32">
        <v>-275500</v>
      </c>
      <c r="D584" s="22">
        <v>280.05</v>
      </c>
      <c r="E584" s="23">
        <v>273.39999999999998</v>
      </c>
      <c r="F584" s="47"/>
    </row>
    <row r="585" spans="2:6">
      <c r="B585" s="22" t="s">
        <v>3744</v>
      </c>
      <c r="C585" s="32">
        <v>-43500</v>
      </c>
      <c r="D585" s="22">
        <v>1489.8</v>
      </c>
      <c r="E585" s="23">
        <v>1493.7</v>
      </c>
      <c r="F585" s="47"/>
    </row>
    <row r="586" spans="2:6">
      <c r="B586" s="22" t="s">
        <v>3745</v>
      </c>
      <c r="C586" s="32">
        <v>-215800</v>
      </c>
      <c r="D586" s="22">
        <v>1080.8399999999999</v>
      </c>
      <c r="E586" s="23">
        <v>1044.5999999999999</v>
      </c>
      <c r="F586" s="47"/>
    </row>
    <row r="587" spans="2:6">
      <c r="B587" s="22" t="s">
        <v>3491</v>
      </c>
      <c r="C587" s="32">
        <v>-6375</v>
      </c>
      <c r="D587" s="22">
        <v>9321.42</v>
      </c>
      <c r="E587" s="23">
        <v>9569.5</v>
      </c>
      <c r="F587" s="47"/>
    </row>
    <row r="588" spans="2:6">
      <c r="B588" s="22" t="s">
        <v>3746</v>
      </c>
      <c r="C588" s="32">
        <v>-1422200</v>
      </c>
      <c r="D588" s="22">
        <v>434.74</v>
      </c>
      <c r="E588" s="23">
        <v>429.4</v>
      </c>
      <c r="F588" s="47"/>
    </row>
    <row r="589" spans="2:6">
      <c r="B589" s="22" t="s">
        <v>3747</v>
      </c>
      <c r="C589" s="32">
        <v>-210900</v>
      </c>
      <c r="D589" s="22">
        <v>302.5</v>
      </c>
      <c r="E589" s="23">
        <v>295.8</v>
      </c>
      <c r="F589" s="47"/>
    </row>
    <row r="590" spans="2:6">
      <c r="B590" s="22" t="s">
        <v>3492</v>
      </c>
      <c r="C590" s="32">
        <v>-480700</v>
      </c>
      <c r="D590" s="22">
        <v>295.18</v>
      </c>
      <c r="E590" s="23">
        <v>293.89999999999998</v>
      </c>
      <c r="F590" s="47"/>
    </row>
    <row r="591" spans="2:6">
      <c r="B591" s="22" t="s">
        <v>3748</v>
      </c>
      <c r="C591" s="32">
        <v>-599400</v>
      </c>
      <c r="D591" s="22">
        <v>1403.34</v>
      </c>
      <c r="E591" s="23">
        <v>1385.1</v>
      </c>
      <c r="F591" s="47"/>
    </row>
    <row r="592" spans="2:6">
      <c r="B592" s="22" t="s">
        <v>1861</v>
      </c>
      <c r="C592" s="32">
        <v>-632000</v>
      </c>
      <c r="D592" s="22">
        <v>103.6</v>
      </c>
      <c r="E592" s="23">
        <v>107.6</v>
      </c>
      <c r="F592" s="47"/>
    </row>
    <row r="593" spans="2:6">
      <c r="B593" s="22" t="s">
        <v>1862</v>
      </c>
      <c r="C593" s="32">
        <v>-9888000</v>
      </c>
      <c r="D593" s="22">
        <v>104.89</v>
      </c>
      <c r="E593" s="23">
        <v>107</v>
      </c>
      <c r="F593" s="47"/>
    </row>
    <row r="594" spans="2:6">
      <c r="B594" s="22" t="s">
        <v>1863</v>
      </c>
      <c r="C594" s="32">
        <v>-106750</v>
      </c>
      <c r="D594" s="22">
        <v>247.58</v>
      </c>
      <c r="E594" s="23">
        <v>247.8</v>
      </c>
      <c r="F594" s="47"/>
    </row>
    <row r="595" spans="2:6">
      <c r="B595" s="22" t="s">
        <v>3749</v>
      </c>
      <c r="C595" s="32">
        <v>-298450</v>
      </c>
      <c r="D595" s="22">
        <v>338.45</v>
      </c>
      <c r="E595" s="23">
        <v>349.7</v>
      </c>
      <c r="F595" s="47"/>
    </row>
    <row r="596" spans="2:6">
      <c r="B596" s="22" t="s">
        <v>3750</v>
      </c>
      <c r="C596" s="32">
        <v>-1104900</v>
      </c>
      <c r="D596" s="22">
        <v>345.48</v>
      </c>
      <c r="E596" s="23">
        <v>347.9</v>
      </c>
      <c r="F596" s="47"/>
    </row>
    <row r="597" spans="2:6">
      <c r="B597" s="22" t="s">
        <v>3751</v>
      </c>
      <c r="C597" s="32">
        <v>-4201400</v>
      </c>
      <c r="D597" s="22">
        <v>340.08</v>
      </c>
      <c r="E597" s="23">
        <v>339.65</v>
      </c>
      <c r="F597" s="47"/>
    </row>
    <row r="598" spans="2:6">
      <c r="B598" s="22" t="s">
        <v>3752</v>
      </c>
      <c r="C598" s="32">
        <v>-500</v>
      </c>
      <c r="D598" s="22">
        <v>1369</v>
      </c>
      <c r="E598" s="23">
        <v>1344.5</v>
      </c>
      <c r="F598" s="47"/>
    </row>
    <row r="599" spans="2:6">
      <c r="B599" s="22" t="s">
        <v>3753</v>
      </c>
      <c r="C599" s="32">
        <v>-8500</v>
      </c>
      <c r="D599" s="22">
        <v>1364.68</v>
      </c>
      <c r="E599" s="23">
        <v>1338</v>
      </c>
      <c r="F599" s="47"/>
    </row>
    <row r="600" spans="2:6">
      <c r="B600" s="22" t="s">
        <v>3392</v>
      </c>
      <c r="C600" s="32">
        <v>-2020500</v>
      </c>
      <c r="D600" s="22">
        <v>1365.98</v>
      </c>
      <c r="E600" s="23">
        <v>1329.9</v>
      </c>
      <c r="F600" s="47"/>
    </row>
    <row r="601" spans="2:6">
      <c r="B601" s="22" t="s">
        <v>3754</v>
      </c>
      <c r="C601" s="32">
        <v>-1578100</v>
      </c>
      <c r="D601" s="22">
        <v>165.61</v>
      </c>
      <c r="E601" s="23">
        <v>179.34</v>
      </c>
      <c r="F601" s="47"/>
    </row>
    <row r="602" spans="2:6">
      <c r="B602" s="22" t="s">
        <v>3755</v>
      </c>
      <c r="C602" s="32">
        <v>-2416950</v>
      </c>
      <c r="D602" s="22">
        <v>136.06</v>
      </c>
      <c r="E602" s="23">
        <v>145.30000000000001</v>
      </c>
      <c r="F602" s="47"/>
    </row>
    <row r="603" spans="2:6">
      <c r="B603" s="22" t="s">
        <v>3756</v>
      </c>
      <c r="C603" s="32">
        <v>-7875</v>
      </c>
      <c r="D603" s="22">
        <v>1890.07</v>
      </c>
      <c r="E603" s="23">
        <v>1847.2</v>
      </c>
      <c r="F603" s="47"/>
    </row>
    <row r="604" spans="2:6">
      <c r="B604" s="22" t="s">
        <v>3757</v>
      </c>
      <c r="C604" s="32">
        <v>-2317425</v>
      </c>
      <c r="D604" s="22">
        <v>998.75</v>
      </c>
      <c r="E604" s="23">
        <v>956.3</v>
      </c>
      <c r="F604" s="47"/>
    </row>
    <row r="605" spans="2:6">
      <c r="B605" s="22" t="s">
        <v>3758</v>
      </c>
      <c r="C605" s="32">
        <v>-20800</v>
      </c>
      <c r="D605" s="22">
        <v>18448.36</v>
      </c>
      <c r="E605" s="23">
        <v>18456</v>
      </c>
      <c r="F605" s="47"/>
    </row>
    <row r="606" spans="2:6">
      <c r="B606" s="22" t="s">
        <v>3759</v>
      </c>
      <c r="C606" s="32">
        <v>-39200</v>
      </c>
      <c r="D606" s="22">
        <v>601.46</v>
      </c>
      <c r="E606" s="23">
        <v>613.5</v>
      </c>
      <c r="F606" s="47"/>
    </row>
    <row r="607" spans="2:6">
      <c r="B607" s="22" t="s">
        <v>3760</v>
      </c>
      <c r="C607" s="32">
        <v>-600</v>
      </c>
      <c r="D607" s="22">
        <v>2662.97</v>
      </c>
      <c r="E607" s="23">
        <v>2735.4</v>
      </c>
      <c r="F607" s="47"/>
    </row>
    <row r="608" spans="2:6">
      <c r="B608" s="22" t="s">
        <v>3761</v>
      </c>
      <c r="C608" s="32">
        <v>-7000</v>
      </c>
      <c r="D608" s="22">
        <v>2690.87</v>
      </c>
      <c r="E608" s="23">
        <v>2723.7</v>
      </c>
      <c r="F608" s="47"/>
    </row>
    <row r="609" spans="2:6">
      <c r="B609" s="22" t="s">
        <v>1864</v>
      </c>
      <c r="C609" s="32">
        <v>-861750</v>
      </c>
      <c r="D609" s="22">
        <v>955.3</v>
      </c>
      <c r="E609" s="23">
        <v>978.5</v>
      </c>
      <c r="F609" s="47"/>
    </row>
    <row r="610" spans="2:6">
      <c r="B610" s="22" t="s">
        <v>1865</v>
      </c>
      <c r="C610" s="32">
        <v>-3315000</v>
      </c>
      <c r="D610" s="22">
        <v>979.25</v>
      </c>
      <c r="E610" s="23">
        <v>973.3</v>
      </c>
      <c r="F610" s="47"/>
    </row>
    <row r="611" spans="2:6">
      <c r="B611" s="22" t="s">
        <v>3762</v>
      </c>
      <c r="C611" s="32">
        <v>-16135100</v>
      </c>
      <c r="D611" s="22">
        <v>197.8</v>
      </c>
      <c r="E611" s="23">
        <v>206.58</v>
      </c>
      <c r="F611" s="47"/>
    </row>
    <row r="612" spans="2:6">
      <c r="B612" s="22" t="s">
        <v>3763</v>
      </c>
      <c r="C612" s="32">
        <v>-89250</v>
      </c>
      <c r="D612" s="22">
        <v>1832.72</v>
      </c>
      <c r="E612" s="23">
        <v>1819.3</v>
      </c>
      <c r="F612" s="47"/>
    </row>
    <row r="613" spans="2:6">
      <c r="B613" s="22" t="s">
        <v>3764</v>
      </c>
      <c r="C613" s="32">
        <v>-91175</v>
      </c>
      <c r="D613" s="22">
        <v>3541.21</v>
      </c>
      <c r="E613" s="23">
        <v>3561.8</v>
      </c>
      <c r="F613" s="47"/>
    </row>
    <row r="614" spans="2:6">
      <c r="B614" s="22" t="s">
        <v>3765</v>
      </c>
      <c r="C614" s="32">
        <v>-577600</v>
      </c>
      <c r="D614" s="22">
        <v>55.39</v>
      </c>
      <c r="E614" s="23">
        <v>57.6</v>
      </c>
      <c r="F614" s="47"/>
    </row>
    <row r="615" spans="2:6">
      <c r="B615" s="22" t="s">
        <v>3766</v>
      </c>
      <c r="C615" s="32">
        <v>-236600</v>
      </c>
      <c r="D615" s="22">
        <v>261.26</v>
      </c>
      <c r="E615" s="23">
        <v>260.14999999999998</v>
      </c>
      <c r="F615" s="47"/>
    </row>
    <row r="616" spans="2:6">
      <c r="B616" s="22" t="s">
        <v>3444</v>
      </c>
      <c r="C616" s="32">
        <v>-2100</v>
      </c>
      <c r="D616" s="22">
        <v>2285.58</v>
      </c>
      <c r="E616" s="23">
        <v>2281.1</v>
      </c>
      <c r="F616" s="47"/>
    </row>
    <row r="617" spans="2:6">
      <c r="B617" s="22" t="s">
        <v>3767</v>
      </c>
      <c r="C617" s="32">
        <v>-792000</v>
      </c>
      <c r="D617" s="22">
        <v>1196.72</v>
      </c>
      <c r="E617" s="23">
        <v>1192.2</v>
      </c>
      <c r="F617" s="47"/>
    </row>
    <row r="618" spans="2:6">
      <c r="B618" s="22" t="s">
        <v>3768</v>
      </c>
      <c r="C618" s="32">
        <v>-96000</v>
      </c>
      <c r="D618" s="22">
        <v>364</v>
      </c>
      <c r="E618" s="23">
        <v>397.85</v>
      </c>
      <c r="F618" s="47"/>
    </row>
    <row r="619" spans="2:6">
      <c r="B619" s="22" t="s">
        <v>3769</v>
      </c>
      <c r="C619" s="32">
        <v>-1175200</v>
      </c>
      <c r="D619" s="22">
        <v>394.9</v>
      </c>
      <c r="E619" s="23">
        <v>395.5</v>
      </c>
      <c r="F619" s="47"/>
    </row>
    <row r="620" spans="2:6">
      <c r="B620" s="22" t="s">
        <v>3770</v>
      </c>
      <c r="C620" s="32">
        <v>-469800</v>
      </c>
      <c r="D620" s="22">
        <v>415.1</v>
      </c>
      <c r="E620" s="23">
        <v>424.75</v>
      </c>
      <c r="F620" s="47"/>
    </row>
    <row r="621" spans="2:6">
      <c r="B621" s="22" t="s">
        <v>3771</v>
      </c>
      <c r="C621" s="32">
        <v>-2422950</v>
      </c>
      <c r="D621" s="22">
        <v>417.92</v>
      </c>
      <c r="E621" s="23">
        <v>422.25</v>
      </c>
      <c r="F621" s="47"/>
    </row>
    <row r="622" spans="2:6">
      <c r="B622" s="22" t="s">
        <v>3772</v>
      </c>
      <c r="C622" s="32">
        <v>-3410000</v>
      </c>
      <c r="D622" s="22">
        <v>208.99</v>
      </c>
      <c r="E622" s="23">
        <v>206.48</v>
      </c>
      <c r="F622" s="47"/>
    </row>
    <row r="623" spans="2:6">
      <c r="B623" s="22" t="s">
        <v>3773</v>
      </c>
      <c r="C623" s="32">
        <v>-117250</v>
      </c>
      <c r="D623" s="22">
        <v>1792.9</v>
      </c>
      <c r="E623" s="23">
        <v>1787.9</v>
      </c>
      <c r="F623" s="47"/>
    </row>
    <row r="624" spans="2:6">
      <c r="B624" s="22" t="s">
        <v>3774</v>
      </c>
      <c r="C624" s="32">
        <v>-29400</v>
      </c>
      <c r="D624" s="22">
        <v>4463.12</v>
      </c>
      <c r="E624" s="23">
        <v>4109.6000000000004</v>
      </c>
      <c r="F624" s="47"/>
    </row>
    <row r="625" spans="2:6">
      <c r="B625" s="22" t="s">
        <v>3775</v>
      </c>
      <c r="C625" s="32">
        <v>-2375</v>
      </c>
      <c r="D625" s="22">
        <v>4442.87</v>
      </c>
      <c r="E625" s="23">
        <v>4461.3999999999996</v>
      </c>
      <c r="F625" s="47"/>
    </row>
    <row r="626" spans="2:6">
      <c r="B626" s="22" t="s">
        <v>3776</v>
      </c>
      <c r="C626" s="32">
        <v>-300</v>
      </c>
      <c r="D626" s="22">
        <v>4272.87</v>
      </c>
      <c r="E626" s="23">
        <v>4265</v>
      </c>
      <c r="F626" s="47"/>
    </row>
    <row r="627" spans="2:6">
      <c r="B627" s="22" t="s">
        <v>3777</v>
      </c>
      <c r="C627" s="32">
        <v>-2000</v>
      </c>
      <c r="D627" s="22">
        <v>3179.73</v>
      </c>
      <c r="E627" s="23">
        <v>3180.4</v>
      </c>
      <c r="F627" s="47"/>
    </row>
    <row r="628" spans="2:6">
      <c r="B628" s="22" t="s">
        <v>3778</v>
      </c>
      <c r="C628" s="32">
        <v>-1750</v>
      </c>
      <c r="D628" s="22">
        <v>3461.27</v>
      </c>
      <c r="E628" s="23">
        <v>3423.8</v>
      </c>
      <c r="F628" s="47"/>
    </row>
    <row r="629" spans="2:6">
      <c r="B629" s="22" t="s">
        <v>3779</v>
      </c>
      <c r="C629" s="32">
        <v>-525000</v>
      </c>
      <c r="D629" s="22">
        <v>3439.19</v>
      </c>
      <c r="E629" s="23">
        <v>3396.4</v>
      </c>
      <c r="F629" s="47"/>
    </row>
    <row r="630" spans="2:6">
      <c r="B630" s="22" t="s">
        <v>3780</v>
      </c>
      <c r="C630" s="32">
        <v>-14550</v>
      </c>
      <c r="D630" s="22">
        <v>11641.59</v>
      </c>
      <c r="E630" s="23">
        <v>11615</v>
      </c>
      <c r="F630" s="47"/>
    </row>
    <row r="631" spans="2:6">
      <c r="B631" s="22" t="s">
        <v>1866</v>
      </c>
      <c r="C631" s="32">
        <v>-469050</v>
      </c>
      <c r="D631" s="22">
        <v>170.35</v>
      </c>
      <c r="E631" s="23">
        <v>169.88</v>
      </c>
      <c r="F631" s="47"/>
    </row>
    <row r="632" spans="2:6">
      <c r="B632" s="22" t="s">
        <v>3781</v>
      </c>
      <c r="C632" s="32">
        <v>-19600</v>
      </c>
      <c r="D632" s="22">
        <v>1286.57</v>
      </c>
      <c r="E632" s="23">
        <v>1280.2</v>
      </c>
      <c r="F632" s="47"/>
    </row>
    <row r="633" spans="2:6">
      <c r="B633" s="22" t="s">
        <v>3782</v>
      </c>
      <c r="C633" s="32">
        <v>-281600</v>
      </c>
      <c r="D633" s="22">
        <v>1362.52</v>
      </c>
      <c r="E633" s="23">
        <v>1282.8</v>
      </c>
      <c r="F633" s="47"/>
    </row>
    <row r="634" spans="2:6">
      <c r="B634" s="22" t="s">
        <v>3783</v>
      </c>
      <c r="C634" s="32">
        <v>-304875</v>
      </c>
      <c r="D634" s="22">
        <v>635.16999999999996</v>
      </c>
      <c r="E634" s="23">
        <v>650.6</v>
      </c>
      <c r="F634" s="47"/>
    </row>
    <row r="635" spans="2:6">
      <c r="B635" s="22" t="s">
        <v>3784</v>
      </c>
      <c r="C635" s="32">
        <v>-57375</v>
      </c>
      <c r="D635" s="22">
        <v>536.30999999999995</v>
      </c>
      <c r="E635" s="23">
        <v>538.04999999999995</v>
      </c>
      <c r="F635" s="47"/>
    </row>
    <row r="636" spans="2:6">
      <c r="B636" s="22" t="s">
        <v>3785</v>
      </c>
      <c r="C636" s="32">
        <v>-3326625</v>
      </c>
      <c r="D636" s="22">
        <v>531.78</v>
      </c>
      <c r="E636" s="23">
        <v>534.1</v>
      </c>
      <c r="F636" s="47"/>
    </row>
    <row r="637" spans="2:6">
      <c r="B637" s="22" t="s">
        <v>3786</v>
      </c>
      <c r="C637" s="32">
        <v>-1150</v>
      </c>
      <c r="D637" s="22">
        <v>346.45</v>
      </c>
      <c r="E637" s="23">
        <v>350.1</v>
      </c>
      <c r="F637" s="47"/>
    </row>
    <row r="638" spans="2:6">
      <c r="B638" s="22" t="s">
        <v>3787</v>
      </c>
      <c r="C638" s="32">
        <v>-269460750</v>
      </c>
      <c r="D638" s="22">
        <v>14.05</v>
      </c>
      <c r="E638" s="23">
        <v>14.14</v>
      </c>
      <c r="F638" s="47"/>
    </row>
    <row r="639" spans="2:6">
      <c r="B639" s="22" t="s">
        <v>1867</v>
      </c>
      <c r="C639" s="32">
        <v>-350</v>
      </c>
      <c r="D639" s="22">
        <v>3055.2</v>
      </c>
      <c r="E639" s="23">
        <v>3157.7</v>
      </c>
      <c r="F639" s="47"/>
    </row>
    <row r="640" spans="2:6">
      <c r="B640" s="22" t="s">
        <v>1868</v>
      </c>
      <c r="C640" s="32">
        <v>-4900</v>
      </c>
      <c r="D640" s="22">
        <v>3082.15</v>
      </c>
      <c r="E640" s="23">
        <v>3148.1</v>
      </c>
      <c r="F640" s="47"/>
    </row>
    <row r="641" spans="2:6">
      <c r="B641" s="22" t="s">
        <v>3788</v>
      </c>
      <c r="C641" s="32">
        <v>-11320400</v>
      </c>
      <c r="D641" s="22">
        <v>22.04</v>
      </c>
      <c r="E641" s="23">
        <v>23.56</v>
      </c>
      <c r="F641" s="47"/>
    </row>
    <row r="642" spans="2:6">
      <c r="B642" s="22" t="s">
        <v>3789</v>
      </c>
      <c r="C642" s="32">
        <v>-37693200</v>
      </c>
      <c r="D642" s="22">
        <v>22.36</v>
      </c>
      <c r="E642" s="23">
        <v>23.46</v>
      </c>
      <c r="F642" s="47"/>
    </row>
    <row r="643" spans="2:6">
      <c r="B643" s="22" t="s">
        <v>3790</v>
      </c>
      <c r="C643" s="32">
        <v>-241200</v>
      </c>
      <c r="D643" s="22">
        <v>1088.81</v>
      </c>
      <c r="E643" s="23">
        <v>1091.2</v>
      </c>
      <c r="F643" s="31"/>
    </row>
    <row r="646" spans="2:6" ht="13">
      <c r="B646" s="2" t="s">
        <v>201</v>
      </c>
      <c r="C646" s="221">
        <v>0.66220000000000001</v>
      </c>
    </row>
    <row r="647" spans="2:6" ht="13">
      <c r="B647" s="2"/>
    </row>
    <row r="648" spans="2:6" ht="13">
      <c r="B648" s="2" t="s">
        <v>202</v>
      </c>
    </row>
    <row r="649" spans="2:6" ht="13">
      <c r="B649" s="26" t="s">
        <v>203</v>
      </c>
      <c r="C649" s="25" t="s">
        <v>204</v>
      </c>
      <c r="D649" s="2"/>
    </row>
    <row r="650" spans="2:6">
      <c r="B650" s="23" t="s">
        <v>3637</v>
      </c>
      <c r="C650" s="32">
        <v>136</v>
      </c>
    </row>
    <row r="651" spans="2:6">
      <c r="B651" s="23" t="s">
        <v>3639</v>
      </c>
      <c r="C651" s="32">
        <v>65</v>
      </c>
    </row>
    <row r="652" spans="2:6">
      <c r="B652" s="23" t="s">
        <v>3641</v>
      </c>
      <c r="C652" s="32">
        <v>51</v>
      </c>
    </row>
    <row r="653" spans="2:6">
      <c r="B653" s="23" t="s">
        <v>3644</v>
      </c>
      <c r="C653" s="32">
        <v>2</v>
      </c>
    </row>
    <row r="654" spans="2:6">
      <c r="B654" s="23" t="s">
        <v>3647</v>
      </c>
      <c r="C654" s="32">
        <v>19</v>
      </c>
    </row>
    <row r="655" spans="2:6">
      <c r="B655" s="23" t="s">
        <v>3648</v>
      </c>
      <c r="C655" s="32">
        <v>16</v>
      </c>
    </row>
    <row r="656" spans="2:6">
      <c r="B656" s="23" t="s">
        <v>3650</v>
      </c>
      <c r="C656" s="32">
        <v>2</v>
      </c>
    </row>
    <row r="657" spans="2:3">
      <c r="B657" s="23" t="s">
        <v>3653</v>
      </c>
      <c r="C657" s="32">
        <v>35</v>
      </c>
    </row>
    <row r="658" spans="2:3">
      <c r="B658" s="23" t="s">
        <v>3654</v>
      </c>
      <c r="C658" s="32">
        <v>2</v>
      </c>
    </row>
    <row r="659" spans="2:3">
      <c r="B659" s="23" t="s">
        <v>3386</v>
      </c>
      <c r="C659" s="32">
        <v>314</v>
      </c>
    </row>
    <row r="660" spans="2:3">
      <c r="B660" s="23" t="s">
        <v>3656</v>
      </c>
      <c r="C660" s="32">
        <v>165</v>
      </c>
    </row>
    <row r="661" spans="2:3">
      <c r="B661" s="23" t="s">
        <v>1850</v>
      </c>
      <c r="C661" s="32">
        <v>2</v>
      </c>
    </row>
    <row r="662" spans="2:3">
      <c r="B662" s="23" t="s">
        <v>1851</v>
      </c>
      <c r="C662" s="32">
        <v>172</v>
      </c>
    </row>
    <row r="663" spans="2:3">
      <c r="B663" s="23" t="s">
        <v>3662</v>
      </c>
      <c r="C663" s="32">
        <v>39</v>
      </c>
    </row>
    <row r="664" spans="2:3">
      <c r="B664" s="23" t="s">
        <v>3663</v>
      </c>
      <c r="C664" s="32">
        <v>3</v>
      </c>
    </row>
    <row r="665" spans="2:3">
      <c r="B665" s="23" t="s">
        <v>3387</v>
      </c>
      <c r="C665" s="32">
        <v>675</v>
      </c>
    </row>
    <row r="666" spans="2:3">
      <c r="B666" s="23" t="s">
        <v>3669</v>
      </c>
      <c r="C666" s="32">
        <v>81</v>
      </c>
    </row>
    <row r="667" spans="2:3">
      <c r="B667" s="23" t="s">
        <v>3670</v>
      </c>
      <c r="C667" s="32">
        <v>2</v>
      </c>
    </row>
    <row r="668" spans="2:3">
      <c r="B668" s="23" t="s">
        <v>3672</v>
      </c>
      <c r="C668" s="32">
        <v>4</v>
      </c>
    </row>
    <row r="669" spans="2:3">
      <c r="B669" s="23" t="s">
        <v>3675</v>
      </c>
      <c r="C669" s="32">
        <v>228</v>
      </c>
    </row>
    <row r="670" spans="2:3">
      <c r="B670" s="23" t="s">
        <v>3676</v>
      </c>
      <c r="C670" s="32">
        <v>3</v>
      </c>
    </row>
    <row r="671" spans="2:3">
      <c r="B671" s="23" t="s">
        <v>3677</v>
      </c>
      <c r="C671" s="32">
        <v>10</v>
      </c>
    </row>
    <row r="672" spans="2:3">
      <c r="B672" s="23" t="s">
        <v>3679</v>
      </c>
      <c r="C672" s="32">
        <v>455</v>
      </c>
    </row>
    <row r="673" spans="2:3">
      <c r="B673" s="23" t="s">
        <v>3682</v>
      </c>
      <c r="C673" s="32">
        <v>7</v>
      </c>
    </row>
    <row r="674" spans="2:3">
      <c r="B674" s="23" t="s">
        <v>3683</v>
      </c>
      <c r="C674" s="32">
        <v>461</v>
      </c>
    </row>
    <row r="675" spans="2:3">
      <c r="B675" s="23" t="s">
        <v>3686</v>
      </c>
      <c r="C675" s="32">
        <v>7</v>
      </c>
    </row>
    <row r="676" spans="2:3">
      <c r="B676" s="23" t="s">
        <v>1854</v>
      </c>
      <c r="C676" s="32">
        <v>1</v>
      </c>
    </row>
    <row r="677" spans="2:3">
      <c r="B677" s="23" t="s">
        <v>3687</v>
      </c>
      <c r="C677" s="32">
        <v>22</v>
      </c>
    </row>
    <row r="678" spans="2:3">
      <c r="B678" s="23" t="s">
        <v>3486</v>
      </c>
      <c r="C678" s="32">
        <v>7</v>
      </c>
    </row>
    <row r="679" spans="2:3">
      <c r="B679" s="23" t="s">
        <v>3691</v>
      </c>
      <c r="C679" s="32">
        <v>62</v>
      </c>
    </row>
    <row r="680" spans="2:3">
      <c r="B680" s="23" t="s">
        <v>3389</v>
      </c>
      <c r="C680" s="32">
        <v>30</v>
      </c>
    </row>
    <row r="681" spans="2:3">
      <c r="B681" s="23" t="s">
        <v>3695</v>
      </c>
      <c r="C681" s="32">
        <v>20</v>
      </c>
    </row>
    <row r="682" spans="2:3">
      <c r="B682" s="23" t="s">
        <v>3696</v>
      </c>
      <c r="C682" s="32">
        <v>27</v>
      </c>
    </row>
    <row r="683" spans="2:3">
      <c r="B683" s="23" t="s">
        <v>3698</v>
      </c>
      <c r="C683" s="32">
        <v>51</v>
      </c>
    </row>
    <row r="684" spans="2:3">
      <c r="B684" s="23" t="s">
        <v>3700</v>
      </c>
      <c r="C684" s="32">
        <v>21</v>
      </c>
    </row>
    <row r="685" spans="2:3">
      <c r="B685" s="23" t="s">
        <v>3702</v>
      </c>
      <c r="C685" s="32">
        <v>1</v>
      </c>
    </row>
    <row r="686" spans="2:3">
      <c r="B686" s="23" t="s">
        <v>3704</v>
      </c>
      <c r="C686" s="32">
        <v>257</v>
      </c>
    </row>
    <row r="687" spans="2:3">
      <c r="B687" s="23" t="s">
        <v>3705</v>
      </c>
      <c r="C687" s="32">
        <v>16</v>
      </c>
    </row>
    <row r="688" spans="2:3">
      <c r="B688" s="23" t="s">
        <v>3706</v>
      </c>
      <c r="C688" s="32">
        <v>292</v>
      </c>
    </row>
    <row r="689" spans="2:3">
      <c r="B689" s="23" t="s">
        <v>3707</v>
      </c>
      <c r="C689" s="32">
        <v>3</v>
      </c>
    </row>
    <row r="690" spans="2:3">
      <c r="B690" s="23" t="s">
        <v>3712</v>
      </c>
      <c r="C690" s="32">
        <v>19</v>
      </c>
    </row>
    <row r="691" spans="2:3">
      <c r="B691" s="23" t="s">
        <v>3714</v>
      </c>
      <c r="C691" s="32">
        <v>178</v>
      </c>
    </row>
    <row r="692" spans="2:3">
      <c r="B692" s="23" t="s">
        <v>1855</v>
      </c>
      <c r="C692" s="32">
        <v>45</v>
      </c>
    </row>
    <row r="693" spans="2:3">
      <c r="B693" s="23" t="s">
        <v>3715</v>
      </c>
      <c r="C693" s="32">
        <v>9</v>
      </c>
    </row>
    <row r="694" spans="2:3">
      <c r="B694" s="23" t="s">
        <v>3488</v>
      </c>
      <c r="C694" s="32">
        <v>693</v>
      </c>
    </row>
    <row r="695" spans="2:3">
      <c r="B695" s="23" t="s">
        <v>1857</v>
      </c>
      <c r="C695" s="32">
        <v>41</v>
      </c>
    </row>
    <row r="696" spans="2:3">
      <c r="B696" s="23" t="s">
        <v>3718</v>
      </c>
      <c r="C696" s="32">
        <v>455</v>
      </c>
    </row>
    <row r="697" spans="2:3">
      <c r="B697" s="23" t="s">
        <v>3720</v>
      </c>
      <c r="C697" s="32">
        <v>91</v>
      </c>
    </row>
    <row r="698" spans="2:3">
      <c r="B698" s="23" t="s">
        <v>3723</v>
      </c>
      <c r="C698" s="32">
        <v>177</v>
      </c>
    </row>
    <row r="699" spans="2:3">
      <c r="B699" s="23" t="s">
        <v>3489</v>
      </c>
      <c r="C699" s="32">
        <v>771</v>
      </c>
    </row>
    <row r="700" spans="2:3">
      <c r="B700" s="23" t="s">
        <v>3724</v>
      </c>
      <c r="C700" s="32">
        <v>26</v>
      </c>
    </row>
    <row r="701" spans="2:3">
      <c r="B701" s="23" t="s">
        <v>1859</v>
      </c>
      <c r="C701" s="32">
        <v>36</v>
      </c>
    </row>
    <row r="702" spans="2:3">
      <c r="B702" s="23" t="s">
        <v>3727</v>
      </c>
      <c r="C702" s="32">
        <v>65</v>
      </c>
    </row>
    <row r="703" spans="2:3">
      <c r="B703" s="23" t="s">
        <v>3490</v>
      </c>
      <c r="C703" s="32">
        <v>23</v>
      </c>
    </row>
    <row r="704" spans="2:3">
      <c r="B704" s="23" t="s">
        <v>3728</v>
      </c>
      <c r="C704" s="32">
        <v>1</v>
      </c>
    </row>
    <row r="705" spans="2:3">
      <c r="B705" s="23" t="s">
        <v>3729</v>
      </c>
      <c r="C705" s="32">
        <v>592</v>
      </c>
    </row>
    <row r="706" spans="2:3">
      <c r="B706" s="23" t="s">
        <v>3730</v>
      </c>
      <c r="C706" s="32">
        <v>24</v>
      </c>
    </row>
    <row r="707" spans="2:3">
      <c r="B707" s="23" t="s">
        <v>3731</v>
      </c>
      <c r="C707" s="32">
        <v>38</v>
      </c>
    </row>
    <row r="708" spans="2:3">
      <c r="B708" s="23" t="s">
        <v>3732</v>
      </c>
      <c r="C708" s="32">
        <v>42</v>
      </c>
    </row>
    <row r="709" spans="2:3">
      <c r="B709" s="23" t="s">
        <v>1869</v>
      </c>
      <c r="C709" s="32">
        <v>112</v>
      </c>
    </row>
    <row r="710" spans="2:3">
      <c r="B710" s="23" t="s">
        <v>3734</v>
      </c>
      <c r="C710" s="32">
        <v>139</v>
      </c>
    </row>
    <row r="711" spans="2:3">
      <c r="B711" s="23" t="s">
        <v>3735</v>
      </c>
      <c r="C711" s="32">
        <v>533</v>
      </c>
    </row>
    <row r="712" spans="2:3">
      <c r="B712" s="23" t="s">
        <v>3737</v>
      </c>
      <c r="C712" s="32">
        <v>262</v>
      </c>
    </row>
    <row r="713" spans="2:3">
      <c r="B713" s="23" t="s">
        <v>3738</v>
      </c>
      <c r="C713" s="32">
        <v>2</v>
      </c>
    </row>
    <row r="714" spans="2:3">
      <c r="B714" s="23" t="s">
        <v>3740</v>
      </c>
      <c r="C714" s="32">
        <v>69</v>
      </c>
    </row>
    <row r="715" spans="2:3">
      <c r="B715" s="23" t="s">
        <v>1860</v>
      </c>
      <c r="C715" s="32">
        <v>6</v>
      </c>
    </row>
    <row r="716" spans="2:3">
      <c r="B716" s="23" t="s">
        <v>3742</v>
      </c>
      <c r="C716" s="32">
        <v>124</v>
      </c>
    </row>
    <row r="717" spans="2:3">
      <c r="B717" s="23" t="s">
        <v>3743</v>
      </c>
      <c r="C717" s="32">
        <v>39</v>
      </c>
    </row>
    <row r="718" spans="2:3">
      <c r="B718" s="23" t="s">
        <v>3744</v>
      </c>
      <c r="C718" s="32">
        <v>219</v>
      </c>
    </row>
    <row r="719" spans="2:3">
      <c r="B719" s="23" t="s">
        <v>3745</v>
      </c>
      <c r="C719" s="32">
        <v>15</v>
      </c>
    </row>
    <row r="720" spans="2:3">
      <c r="B720" s="23" t="s">
        <v>3492</v>
      </c>
      <c r="C720" s="32">
        <v>29</v>
      </c>
    </row>
    <row r="721" spans="2:3">
      <c r="B721" s="23" t="s">
        <v>3748</v>
      </c>
      <c r="C721" s="32">
        <v>16</v>
      </c>
    </row>
    <row r="722" spans="2:3">
      <c r="B722" s="23" t="s">
        <v>3750</v>
      </c>
      <c r="C722" s="32">
        <v>306</v>
      </c>
    </row>
    <row r="723" spans="2:3">
      <c r="B723" s="23" t="s">
        <v>3392</v>
      </c>
      <c r="C723" s="32">
        <v>79</v>
      </c>
    </row>
    <row r="724" spans="2:3">
      <c r="B724" s="23" t="s">
        <v>3754</v>
      </c>
      <c r="C724" s="32">
        <v>3</v>
      </c>
    </row>
    <row r="725" spans="2:3">
      <c r="B725" s="23" t="s">
        <v>3791</v>
      </c>
      <c r="C725" s="32">
        <v>12</v>
      </c>
    </row>
    <row r="726" spans="2:3">
      <c r="B726" s="23" t="s">
        <v>3757</v>
      </c>
      <c r="C726" s="32">
        <v>161</v>
      </c>
    </row>
    <row r="727" spans="2:3">
      <c r="B727" s="23" t="s">
        <v>3761</v>
      </c>
      <c r="C727" s="32">
        <v>213</v>
      </c>
    </row>
    <row r="728" spans="2:3">
      <c r="B728" s="23" t="s">
        <v>1865</v>
      </c>
      <c r="C728" s="32">
        <v>787</v>
      </c>
    </row>
    <row r="729" spans="2:3">
      <c r="B729" s="23" t="s">
        <v>3762</v>
      </c>
      <c r="C729" s="32">
        <v>9</v>
      </c>
    </row>
    <row r="730" spans="2:3">
      <c r="B730" s="23" t="s">
        <v>3771</v>
      </c>
      <c r="C730" s="32">
        <v>82</v>
      </c>
    </row>
    <row r="731" spans="2:3">
      <c r="B731" s="23" t="s">
        <v>3773</v>
      </c>
      <c r="C731" s="32">
        <v>89</v>
      </c>
    </row>
    <row r="732" spans="2:3">
      <c r="B732" s="23" t="s">
        <v>3777</v>
      </c>
      <c r="C732" s="32">
        <v>2</v>
      </c>
    </row>
    <row r="733" spans="2:3">
      <c r="B733" s="23" t="s">
        <v>3780</v>
      </c>
      <c r="C733" s="32">
        <v>2</v>
      </c>
    </row>
    <row r="734" spans="2:3">
      <c r="B734" s="23" t="s">
        <v>3782</v>
      </c>
      <c r="C734" s="32">
        <v>106</v>
      </c>
    </row>
    <row r="735" spans="2:3">
      <c r="B735" s="23" t="s">
        <v>3783</v>
      </c>
      <c r="C735" s="32">
        <v>63</v>
      </c>
    </row>
    <row r="736" spans="2:3">
      <c r="B736" s="23" t="s">
        <v>3785</v>
      </c>
      <c r="C736" s="32">
        <v>542</v>
      </c>
    </row>
    <row r="737" spans="2:3">
      <c r="B737" s="23" t="s">
        <v>1868</v>
      </c>
      <c r="C737" s="32">
        <v>50</v>
      </c>
    </row>
    <row r="738" spans="2:3">
      <c r="B738" s="23" t="s">
        <v>3790</v>
      </c>
      <c r="C738" s="32">
        <v>587</v>
      </c>
    </row>
    <row r="739" spans="2:3">
      <c r="B739" s="23" t="s">
        <v>3792</v>
      </c>
      <c r="C739" s="32">
        <v>17</v>
      </c>
    </row>
    <row r="740" spans="2:3">
      <c r="B740" s="23" t="s">
        <v>3793</v>
      </c>
      <c r="C740" s="32">
        <v>148</v>
      </c>
    </row>
    <row r="741" spans="2:3">
      <c r="B741" s="23" t="s">
        <v>3794</v>
      </c>
      <c r="C741" s="32">
        <v>2664</v>
      </c>
    </row>
    <row r="742" spans="2:3">
      <c r="B742" s="23" t="s">
        <v>3795</v>
      </c>
      <c r="C742" s="32">
        <v>2004</v>
      </c>
    </row>
    <row r="743" spans="2:3">
      <c r="B743" s="23" t="s">
        <v>3796</v>
      </c>
      <c r="C743" s="32">
        <v>3520</v>
      </c>
    </row>
    <row r="744" spans="2:3">
      <c r="B744" s="23" t="s">
        <v>3797</v>
      </c>
      <c r="C744" s="32">
        <v>256</v>
      </c>
    </row>
    <row r="745" spans="2:3">
      <c r="B745" s="23" t="s">
        <v>3798</v>
      </c>
      <c r="C745" s="32">
        <v>5378250</v>
      </c>
    </row>
    <row r="746" spans="2:3">
      <c r="B746" s="23" t="s">
        <v>3799</v>
      </c>
      <c r="C746" s="32">
        <v>512</v>
      </c>
    </row>
    <row r="747" spans="2:3">
      <c r="B747" s="23" t="s">
        <v>3800</v>
      </c>
      <c r="C747" s="32">
        <v>1792</v>
      </c>
    </row>
    <row r="748" spans="2:3">
      <c r="B748" s="23" t="s">
        <v>3801</v>
      </c>
      <c r="C748" s="32">
        <v>278</v>
      </c>
    </row>
    <row r="749" spans="2:3">
      <c r="B749" s="23" t="s">
        <v>3802</v>
      </c>
      <c r="C749" s="32">
        <v>176</v>
      </c>
    </row>
    <row r="750" spans="2:3">
      <c r="B750" s="23" t="s">
        <v>3803</v>
      </c>
      <c r="C750" s="32">
        <v>4</v>
      </c>
    </row>
    <row r="751" spans="2:3">
      <c r="B751" s="23" t="s">
        <v>3804</v>
      </c>
      <c r="C751" s="32">
        <v>2337</v>
      </c>
    </row>
    <row r="752" spans="2:3">
      <c r="B752" s="23" t="s">
        <v>3805</v>
      </c>
      <c r="C752" s="32">
        <v>903</v>
      </c>
    </row>
    <row r="753" spans="2:3">
      <c r="B753" s="23" t="s">
        <v>3806</v>
      </c>
      <c r="C753" s="32">
        <v>1862</v>
      </c>
    </row>
    <row r="754" spans="2:3">
      <c r="B754" s="23" t="s">
        <v>3393</v>
      </c>
      <c r="C754" s="32">
        <v>2066</v>
      </c>
    </row>
    <row r="755" spans="2:3">
      <c r="B755" s="23" t="s">
        <v>3405</v>
      </c>
      <c r="C755" s="32">
        <v>133</v>
      </c>
    </row>
    <row r="756" spans="2:3">
      <c r="B756" s="23" t="s">
        <v>3807</v>
      </c>
      <c r="C756" s="32">
        <v>292</v>
      </c>
    </row>
    <row r="757" spans="2:3">
      <c r="B757" s="23" t="s">
        <v>3808</v>
      </c>
      <c r="C757" s="32">
        <v>1537</v>
      </c>
    </row>
    <row r="758" spans="2:3">
      <c r="B758" s="23" t="s">
        <v>1870</v>
      </c>
      <c r="C758" s="32">
        <v>1099</v>
      </c>
    </row>
    <row r="759" spans="2:3">
      <c r="B759" s="23" t="s">
        <v>1871</v>
      </c>
      <c r="C759" s="32">
        <v>543</v>
      </c>
    </row>
    <row r="760" spans="2:3">
      <c r="B760" s="23" t="s">
        <v>3495</v>
      </c>
      <c r="C760" s="32">
        <v>4763</v>
      </c>
    </row>
    <row r="761" spans="2:3">
      <c r="B761" s="23" t="s">
        <v>3809</v>
      </c>
      <c r="C761" s="32">
        <v>50</v>
      </c>
    </row>
    <row r="762" spans="2:3">
      <c r="B762" s="23" t="s">
        <v>3810</v>
      </c>
      <c r="C762" s="32">
        <v>2518</v>
      </c>
    </row>
    <row r="763" spans="2:3">
      <c r="B763" s="23" t="s">
        <v>3811</v>
      </c>
      <c r="C763" s="32">
        <v>2244</v>
      </c>
    </row>
    <row r="764" spans="2:3">
      <c r="B764" s="23" t="s">
        <v>3394</v>
      </c>
      <c r="C764" s="32">
        <v>5003</v>
      </c>
    </row>
    <row r="765" spans="2:3">
      <c r="B765" s="23" t="s">
        <v>3812</v>
      </c>
      <c r="C765" s="32">
        <v>1018</v>
      </c>
    </row>
    <row r="766" spans="2:3">
      <c r="B766" s="23" t="s">
        <v>3813</v>
      </c>
      <c r="C766" s="32">
        <v>223</v>
      </c>
    </row>
    <row r="767" spans="2:3">
      <c r="B767" s="23" t="s">
        <v>3814</v>
      </c>
      <c r="C767" s="32">
        <v>14</v>
      </c>
    </row>
    <row r="768" spans="2:3">
      <c r="B768" s="23" t="s">
        <v>1872</v>
      </c>
      <c r="C768" s="32">
        <v>688</v>
      </c>
    </row>
    <row r="769" spans="2:3">
      <c r="B769" s="23" t="s">
        <v>3815</v>
      </c>
      <c r="C769" s="32">
        <v>1218</v>
      </c>
    </row>
    <row r="770" spans="2:3">
      <c r="B770" s="23" t="s">
        <v>3816</v>
      </c>
      <c r="C770" s="32">
        <v>1454</v>
      </c>
    </row>
    <row r="771" spans="2:3">
      <c r="B771" s="23" t="s">
        <v>3817</v>
      </c>
      <c r="C771" s="32">
        <v>779</v>
      </c>
    </row>
    <row r="772" spans="2:3">
      <c r="B772" s="23" t="s">
        <v>3818</v>
      </c>
      <c r="C772" s="32">
        <v>2</v>
      </c>
    </row>
    <row r="773" spans="2:3">
      <c r="B773" s="23" t="s">
        <v>3819</v>
      </c>
      <c r="C773" s="32">
        <v>581</v>
      </c>
    </row>
    <row r="774" spans="2:3">
      <c r="B774" s="23" t="s">
        <v>3820</v>
      </c>
      <c r="C774" s="32">
        <v>1977</v>
      </c>
    </row>
    <row r="775" spans="2:3">
      <c r="B775" s="23" t="s">
        <v>3821</v>
      </c>
      <c r="C775" s="32">
        <v>522</v>
      </c>
    </row>
    <row r="776" spans="2:3">
      <c r="B776" s="23" t="s">
        <v>3822</v>
      </c>
      <c r="C776" s="32">
        <v>131</v>
      </c>
    </row>
    <row r="777" spans="2:3">
      <c r="B777" s="23" t="s">
        <v>3823</v>
      </c>
      <c r="C777" s="32">
        <v>1325</v>
      </c>
    </row>
    <row r="778" spans="2:3">
      <c r="B778" s="23" t="s">
        <v>3824</v>
      </c>
      <c r="C778" s="32">
        <v>443</v>
      </c>
    </row>
    <row r="779" spans="2:3">
      <c r="B779" s="23" t="s">
        <v>3825</v>
      </c>
      <c r="C779" s="32">
        <v>1175</v>
      </c>
    </row>
    <row r="780" spans="2:3">
      <c r="B780" s="23" t="s">
        <v>3826</v>
      </c>
      <c r="C780" s="32">
        <v>198</v>
      </c>
    </row>
    <row r="781" spans="2:3">
      <c r="B781" s="23" t="s">
        <v>3827</v>
      </c>
      <c r="C781" s="32">
        <v>2660</v>
      </c>
    </row>
    <row r="782" spans="2:3">
      <c r="B782" s="23" t="s">
        <v>3828</v>
      </c>
      <c r="C782" s="32">
        <v>231</v>
      </c>
    </row>
    <row r="783" spans="2:3">
      <c r="B783" s="23" t="s">
        <v>3829</v>
      </c>
      <c r="C783" s="32">
        <v>2783</v>
      </c>
    </row>
    <row r="784" spans="2:3">
      <c r="B784" s="23" t="s">
        <v>3395</v>
      </c>
      <c r="C784" s="32">
        <v>340</v>
      </c>
    </row>
    <row r="785" spans="2:3">
      <c r="B785" s="23" t="s">
        <v>3830</v>
      </c>
      <c r="C785" s="32">
        <v>895</v>
      </c>
    </row>
    <row r="786" spans="2:3">
      <c r="B786" s="23" t="s">
        <v>3831</v>
      </c>
      <c r="C786" s="32">
        <v>32</v>
      </c>
    </row>
    <row r="787" spans="2:3">
      <c r="B787" s="23" t="s">
        <v>1873</v>
      </c>
      <c r="C787" s="32">
        <v>1</v>
      </c>
    </row>
    <row r="788" spans="2:3">
      <c r="B788" s="23" t="s">
        <v>3832</v>
      </c>
      <c r="C788" s="32">
        <v>1045</v>
      </c>
    </row>
    <row r="789" spans="2:3">
      <c r="B789" s="23" t="s">
        <v>3833</v>
      </c>
      <c r="C789" s="32">
        <v>1747</v>
      </c>
    </row>
    <row r="790" spans="2:3">
      <c r="B790" s="23" t="s">
        <v>1874</v>
      </c>
      <c r="C790" s="32">
        <v>244</v>
      </c>
    </row>
    <row r="791" spans="2:3">
      <c r="B791" s="23" t="s">
        <v>3834</v>
      </c>
      <c r="C791" s="32">
        <v>2977</v>
      </c>
    </row>
    <row r="792" spans="2:3">
      <c r="B792" s="23" t="s">
        <v>3835</v>
      </c>
      <c r="C792" s="32">
        <v>335</v>
      </c>
    </row>
    <row r="793" spans="2:3">
      <c r="B793" s="23" t="s">
        <v>3496</v>
      </c>
      <c r="C793" s="32">
        <v>505</v>
      </c>
    </row>
    <row r="794" spans="2:3">
      <c r="B794" s="23" t="s">
        <v>3836</v>
      </c>
      <c r="C794" s="32">
        <v>332</v>
      </c>
    </row>
    <row r="795" spans="2:3">
      <c r="B795" s="23" t="s">
        <v>3837</v>
      </c>
      <c r="C795" s="32">
        <v>2534</v>
      </c>
    </row>
    <row r="796" spans="2:3">
      <c r="B796" s="23" t="s">
        <v>3396</v>
      </c>
      <c r="C796" s="32">
        <v>16832</v>
      </c>
    </row>
    <row r="797" spans="2:3">
      <c r="B797" s="23" t="s">
        <v>3838</v>
      </c>
      <c r="C797" s="32">
        <v>5085</v>
      </c>
    </row>
    <row r="798" spans="2:3">
      <c r="B798" s="23" t="s">
        <v>3839</v>
      </c>
      <c r="C798" s="32">
        <v>1342</v>
      </c>
    </row>
    <row r="799" spans="2:3">
      <c r="B799" s="23" t="s">
        <v>3840</v>
      </c>
      <c r="C799" s="32">
        <v>405</v>
      </c>
    </row>
    <row r="800" spans="2:3">
      <c r="B800" s="23" t="s">
        <v>3841</v>
      </c>
      <c r="C800" s="32">
        <v>3381</v>
      </c>
    </row>
    <row r="801" spans="2:3">
      <c r="B801" s="23" t="s">
        <v>3842</v>
      </c>
      <c r="C801" s="32">
        <v>750</v>
      </c>
    </row>
    <row r="802" spans="2:3">
      <c r="B802" s="23" t="s">
        <v>3497</v>
      </c>
      <c r="C802" s="32">
        <v>598</v>
      </c>
    </row>
    <row r="803" spans="2:3">
      <c r="B803" s="23" t="s">
        <v>3843</v>
      </c>
      <c r="C803" s="32">
        <v>991</v>
      </c>
    </row>
    <row r="804" spans="2:3">
      <c r="B804" s="23" t="s">
        <v>3397</v>
      </c>
      <c r="C804" s="32">
        <v>4908</v>
      </c>
    </row>
    <row r="805" spans="2:3">
      <c r="B805" s="23" t="s">
        <v>3844</v>
      </c>
      <c r="C805" s="32">
        <v>64</v>
      </c>
    </row>
    <row r="806" spans="2:3">
      <c r="B806" s="23" t="s">
        <v>3845</v>
      </c>
      <c r="C806" s="32">
        <v>2238</v>
      </c>
    </row>
    <row r="807" spans="2:3">
      <c r="B807" s="23" t="s">
        <v>3846</v>
      </c>
      <c r="C807" s="32">
        <v>1070</v>
      </c>
    </row>
    <row r="808" spans="2:3">
      <c r="B808" s="23" t="s">
        <v>3847</v>
      </c>
      <c r="C808" s="32">
        <v>237</v>
      </c>
    </row>
    <row r="809" spans="2:3">
      <c r="B809" s="23" t="s">
        <v>3848</v>
      </c>
      <c r="C809" s="32">
        <v>715</v>
      </c>
    </row>
    <row r="810" spans="2:3">
      <c r="B810" s="23" t="s">
        <v>3849</v>
      </c>
      <c r="C810" s="32">
        <v>908</v>
      </c>
    </row>
    <row r="811" spans="2:3">
      <c r="B811" s="23" t="s">
        <v>3850</v>
      </c>
      <c r="C811" s="32">
        <v>3829</v>
      </c>
    </row>
    <row r="812" spans="2:3">
      <c r="B812" s="23" t="s">
        <v>3398</v>
      </c>
      <c r="C812" s="32">
        <v>1221</v>
      </c>
    </row>
    <row r="813" spans="2:3">
      <c r="B813" s="23" t="s">
        <v>3851</v>
      </c>
      <c r="C813" s="32">
        <v>1827</v>
      </c>
    </row>
    <row r="814" spans="2:3">
      <c r="B814" s="23" t="s">
        <v>3852</v>
      </c>
      <c r="C814" s="32">
        <v>56</v>
      </c>
    </row>
    <row r="815" spans="2:3">
      <c r="B815" s="23" t="s">
        <v>1875</v>
      </c>
      <c r="C815" s="32">
        <v>95</v>
      </c>
    </row>
    <row r="816" spans="2:3">
      <c r="B816" s="23" t="s">
        <v>3853</v>
      </c>
      <c r="C816" s="32">
        <v>1249</v>
      </c>
    </row>
    <row r="817" spans="2:3">
      <c r="B817" s="23" t="s">
        <v>3498</v>
      </c>
      <c r="C817" s="32">
        <v>4562</v>
      </c>
    </row>
    <row r="818" spans="2:3">
      <c r="B818" s="23" t="s">
        <v>3854</v>
      </c>
      <c r="C818" s="32">
        <v>224</v>
      </c>
    </row>
    <row r="819" spans="2:3">
      <c r="B819" s="23" t="s">
        <v>1876</v>
      </c>
      <c r="C819" s="32">
        <v>6671</v>
      </c>
    </row>
    <row r="820" spans="2:3">
      <c r="B820" s="23" t="s">
        <v>3855</v>
      </c>
      <c r="C820" s="32">
        <v>759</v>
      </c>
    </row>
    <row r="821" spans="2:3">
      <c r="B821" s="23" t="s">
        <v>3856</v>
      </c>
      <c r="C821" s="32">
        <v>4308</v>
      </c>
    </row>
    <row r="822" spans="2:3">
      <c r="B822" s="23" t="s">
        <v>1877</v>
      </c>
      <c r="C822" s="32">
        <v>437</v>
      </c>
    </row>
    <row r="823" spans="2:3">
      <c r="B823" s="23" t="s">
        <v>3857</v>
      </c>
      <c r="C823" s="32">
        <v>3013</v>
      </c>
    </row>
    <row r="824" spans="2:3">
      <c r="B824" s="23" t="s">
        <v>3858</v>
      </c>
      <c r="C824" s="32">
        <v>3</v>
      </c>
    </row>
    <row r="825" spans="2:3">
      <c r="B825" s="23" t="s">
        <v>3859</v>
      </c>
      <c r="C825" s="32">
        <v>1543</v>
      </c>
    </row>
    <row r="826" spans="2:3">
      <c r="B826" s="23" t="s">
        <v>3860</v>
      </c>
      <c r="C826" s="32">
        <v>1792</v>
      </c>
    </row>
    <row r="827" spans="2:3">
      <c r="B827" s="23" t="s">
        <v>3861</v>
      </c>
      <c r="C827" s="32">
        <v>1646</v>
      </c>
    </row>
    <row r="828" spans="2:3">
      <c r="B828" s="23" t="s">
        <v>3862</v>
      </c>
      <c r="C828" s="32">
        <v>62</v>
      </c>
    </row>
    <row r="829" spans="2:3">
      <c r="B829" s="23" t="s">
        <v>3863</v>
      </c>
      <c r="C829" s="32">
        <v>29</v>
      </c>
    </row>
    <row r="830" spans="2:3">
      <c r="B830" s="23" t="s">
        <v>3499</v>
      </c>
      <c r="C830" s="32">
        <v>136</v>
      </c>
    </row>
    <row r="831" spans="2:3">
      <c r="B831" s="23" t="s">
        <v>3864</v>
      </c>
      <c r="C831" s="32">
        <v>1408</v>
      </c>
    </row>
    <row r="832" spans="2:3">
      <c r="B832" s="23" t="s">
        <v>3865</v>
      </c>
      <c r="C832" s="32">
        <v>1843</v>
      </c>
    </row>
    <row r="833" spans="2:3">
      <c r="B833" s="23" t="s">
        <v>3866</v>
      </c>
      <c r="C833" s="32">
        <v>50</v>
      </c>
    </row>
    <row r="834" spans="2:3">
      <c r="B834" s="23" t="s">
        <v>3867</v>
      </c>
      <c r="C834" s="32">
        <v>2490</v>
      </c>
    </row>
    <row r="835" spans="2:3">
      <c r="B835" s="23" t="s">
        <v>3868</v>
      </c>
      <c r="C835" s="32">
        <v>85</v>
      </c>
    </row>
    <row r="836" spans="2:3">
      <c r="B836" s="23" t="s">
        <v>1878</v>
      </c>
      <c r="C836" s="32">
        <v>523</v>
      </c>
    </row>
    <row r="837" spans="2:3">
      <c r="B837" s="23" t="s">
        <v>3869</v>
      </c>
      <c r="C837" s="32">
        <v>111</v>
      </c>
    </row>
    <row r="838" spans="2:3">
      <c r="B838" s="23" t="s">
        <v>3870</v>
      </c>
      <c r="C838" s="32">
        <v>5260</v>
      </c>
    </row>
    <row r="839" spans="2:3">
      <c r="B839" s="23" t="s">
        <v>3871</v>
      </c>
      <c r="C839" s="32">
        <v>39</v>
      </c>
    </row>
    <row r="840" spans="2:3">
      <c r="B840" s="23" t="s">
        <v>3872</v>
      </c>
      <c r="C840" s="32">
        <v>1197</v>
      </c>
    </row>
    <row r="841" spans="2:3">
      <c r="B841" s="23" t="s">
        <v>3873</v>
      </c>
      <c r="C841" s="32">
        <v>1229</v>
      </c>
    </row>
    <row r="842" spans="2:3">
      <c r="B842" s="23" t="s">
        <v>3874</v>
      </c>
      <c r="C842" s="32">
        <v>666</v>
      </c>
    </row>
    <row r="843" spans="2:3">
      <c r="B843" s="23" t="s">
        <v>3875</v>
      </c>
      <c r="C843" s="32">
        <v>1849</v>
      </c>
    </row>
    <row r="844" spans="2:3">
      <c r="B844" s="23" t="s">
        <v>3876</v>
      </c>
      <c r="C844" s="32">
        <v>327</v>
      </c>
    </row>
    <row r="845" spans="2:3">
      <c r="B845" s="23" t="s">
        <v>1879</v>
      </c>
      <c r="C845" s="32">
        <v>1464</v>
      </c>
    </row>
    <row r="846" spans="2:3">
      <c r="B846" s="23" t="s">
        <v>3877</v>
      </c>
      <c r="C846" s="32">
        <v>151</v>
      </c>
    </row>
    <row r="847" spans="2:3">
      <c r="B847" s="23" t="s">
        <v>3878</v>
      </c>
      <c r="C847" s="32">
        <v>2191</v>
      </c>
    </row>
    <row r="848" spans="2:3">
      <c r="B848" s="23" t="s">
        <v>3879</v>
      </c>
      <c r="C848" s="32">
        <v>58</v>
      </c>
    </row>
    <row r="849" spans="2:3">
      <c r="B849" s="23" t="s">
        <v>3880</v>
      </c>
      <c r="C849" s="32">
        <v>180</v>
      </c>
    </row>
    <row r="850" spans="2:3">
      <c r="B850" s="23" t="s">
        <v>3881</v>
      </c>
      <c r="C850" s="32">
        <v>647</v>
      </c>
    </row>
    <row r="851" spans="2:3">
      <c r="B851" s="23" t="s">
        <v>3882</v>
      </c>
      <c r="C851" s="32">
        <v>402</v>
      </c>
    </row>
    <row r="852" spans="2:3">
      <c r="B852" s="23" t="s">
        <v>3500</v>
      </c>
      <c r="C852" s="32">
        <v>384</v>
      </c>
    </row>
    <row r="853" spans="2:3">
      <c r="B853" s="23" t="s">
        <v>3883</v>
      </c>
      <c r="C853" s="32">
        <v>1104</v>
      </c>
    </row>
    <row r="854" spans="2:3">
      <c r="B854" s="23" t="s">
        <v>3501</v>
      </c>
      <c r="C854" s="32">
        <v>117</v>
      </c>
    </row>
    <row r="855" spans="2:3">
      <c r="B855" s="23" t="s">
        <v>3884</v>
      </c>
      <c r="C855" s="32">
        <v>851</v>
      </c>
    </row>
    <row r="856" spans="2:3">
      <c r="B856" s="23" t="s">
        <v>1880</v>
      </c>
      <c r="C856" s="32">
        <v>1329</v>
      </c>
    </row>
    <row r="857" spans="2:3">
      <c r="B857" s="23" t="s">
        <v>3885</v>
      </c>
      <c r="C857" s="32">
        <v>857</v>
      </c>
    </row>
    <row r="858" spans="2:3">
      <c r="B858" s="23" t="s">
        <v>3886</v>
      </c>
      <c r="C858" s="32">
        <v>2692</v>
      </c>
    </row>
    <row r="859" spans="2:3">
      <c r="B859" s="23" t="s">
        <v>3399</v>
      </c>
      <c r="C859" s="32">
        <v>2988</v>
      </c>
    </row>
    <row r="860" spans="2:3">
      <c r="B860" s="23" t="s">
        <v>3887</v>
      </c>
      <c r="C860" s="32">
        <v>755</v>
      </c>
    </row>
    <row r="861" spans="2:3">
      <c r="B861" s="23" t="s">
        <v>3888</v>
      </c>
      <c r="C861" s="32">
        <v>402</v>
      </c>
    </row>
    <row r="862" spans="2:3">
      <c r="B862" s="23" t="s">
        <v>3889</v>
      </c>
      <c r="C862" s="32">
        <v>197</v>
      </c>
    </row>
    <row r="863" spans="2:3">
      <c r="B863" s="23" t="s">
        <v>3890</v>
      </c>
      <c r="C863" s="32">
        <v>2431</v>
      </c>
    </row>
    <row r="864" spans="2:3">
      <c r="B864" s="23" t="s">
        <v>3891</v>
      </c>
      <c r="C864" s="32">
        <v>420</v>
      </c>
    </row>
    <row r="865" spans="2:3">
      <c r="B865" s="23" t="s">
        <v>3892</v>
      </c>
      <c r="C865" s="32">
        <v>214</v>
      </c>
    </row>
    <row r="866" spans="2:3">
      <c r="B866" s="23" t="s">
        <v>3893</v>
      </c>
      <c r="C866" s="32">
        <v>251</v>
      </c>
    </row>
    <row r="867" spans="2:3">
      <c r="B867" s="23" t="s">
        <v>1881</v>
      </c>
      <c r="C867" s="32">
        <v>8625</v>
      </c>
    </row>
    <row r="868" spans="2:3">
      <c r="B868" s="23" t="s">
        <v>3894</v>
      </c>
      <c r="C868" s="32">
        <v>3737</v>
      </c>
    </row>
    <row r="869" spans="2:3">
      <c r="B869" s="23" t="s">
        <v>3895</v>
      </c>
      <c r="C869" s="32">
        <v>570</v>
      </c>
    </row>
    <row r="870" spans="2:3">
      <c r="B870" s="23" t="s">
        <v>3896</v>
      </c>
      <c r="C870" s="32">
        <v>498</v>
      </c>
    </row>
    <row r="871" spans="2:3">
      <c r="B871" s="23" t="s">
        <v>3897</v>
      </c>
      <c r="C871" s="32">
        <v>89</v>
      </c>
    </row>
    <row r="872" spans="2:3">
      <c r="B872" s="23" t="s">
        <v>3898</v>
      </c>
      <c r="C872" s="32">
        <v>56</v>
      </c>
    </row>
    <row r="873" spans="2:3">
      <c r="B873" s="23" t="s">
        <v>3899</v>
      </c>
      <c r="C873" s="32">
        <v>1212</v>
      </c>
    </row>
    <row r="874" spans="2:3">
      <c r="B874" s="23" t="s">
        <v>3900</v>
      </c>
      <c r="C874" s="32">
        <v>114</v>
      </c>
    </row>
    <row r="875" spans="2:3">
      <c r="B875" s="23" t="s">
        <v>3901</v>
      </c>
      <c r="C875" s="32">
        <v>1755</v>
      </c>
    </row>
    <row r="876" spans="2:3">
      <c r="B876" s="23" t="s">
        <v>3902</v>
      </c>
      <c r="C876" s="32">
        <v>443</v>
      </c>
    </row>
    <row r="877" spans="2:3">
      <c r="B877" s="23" t="s">
        <v>3903</v>
      </c>
      <c r="C877" s="32">
        <v>17</v>
      </c>
    </row>
    <row r="878" spans="2:3">
      <c r="B878" s="23" t="s">
        <v>3904</v>
      </c>
      <c r="C878" s="32">
        <v>263</v>
      </c>
    </row>
    <row r="879" spans="2:3">
      <c r="B879" s="23" t="s">
        <v>3905</v>
      </c>
      <c r="C879" s="32">
        <v>174</v>
      </c>
    </row>
    <row r="880" spans="2:3">
      <c r="B880" s="23" t="s">
        <v>3906</v>
      </c>
      <c r="C880" s="32">
        <v>1</v>
      </c>
    </row>
    <row r="881" spans="2:3">
      <c r="B881" s="23" t="s">
        <v>3907</v>
      </c>
      <c r="C881" s="32">
        <v>85</v>
      </c>
    </row>
    <row r="882" spans="2:3">
      <c r="B882" s="23" t="s">
        <v>3908</v>
      </c>
      <c r="C882" s="32">
        <v>457</v>
      </c>
    </row>
    <row r="883" spans="2:3">
      <c r="B883" s="23" t="s">
        <v>3909</v>
      </c>
      <c r="C883" s="32">
        <v>3121</v>
      </c>
    </row>
    <row r="884" spans="2:3">
      <c r="B884" s="23" t="s">
        <v>3910</v>
      </c>
      <c r="C884" s="32">
        <v>269</v>
      </c>
    </row>
    <row r="885" spans="2:3">
      <c r="B885" s="23" t="s">
        <v>1882</v>
      </c>
      <c r="C885" s="32">
        <v>175</v>
      </c>
    </row>
    <row r="886" spans="2:3">
      <c r="B886" s="23" t="s">
        <v>3911</v>
      </c>
      <c r="C886" s="32">
        <v>324</v>
      </c>
    </row>
    <row r="887" spans="2:3">
      <c r="B887" s="23" t="s">
        <v>3912</v>
      </c>
      <c r="C887" s="32">
        <v>309</v>
      </c>
    </row>
    <row r="888" spans="2:3">
      <c r="B888" s="23" t="s">
        <v>3427</v>
      </c>
      <c r="C888" s="32">
        <v>4505</v>
      </c>
    </row>
    <row r="889" spans="2:3">
      <c r="B889" s="23" t="s">
        <v>3913</v>
      </c>
      <c r="C889" s="32">
        <v>68</v>
      </c>
    </row>
    <row r="890" spans="2:3">
      <c r="B890" s="23" t="s">
        <v>3914</v>
      </c>
      <c r="C890" s="32">
        <v>3770</v>
      </c>
    </row>
    <row r="891" spans="2:3">
      <c r="B891" s="23" t="s">
        <v>1883</v>
      </c>
      <c r="C891" s="32">
        <v>78</v>
      </c>
    </row>
    <row r="892" spans="2:3">
      <c r="B892" s="23" t="s">
        <v>3915</v>
      </c>
      <c r="C892" s="32">
        <v>1398</v>
      </c>
    </row>
    <row r="893" spans="2:3">
      <c r="B893" s="23" t="s">
        <v>3916</v>
      </c>
      <c r="C893" s="32">
        <v>799</v>
      </c>
    </row>
    <row r="895" spans="2:3" ht="13">
      <c r="B895" s="26" t="s">
        <v>205</v>
      </c>
      <c r="C895" s="25" t="s">
        <v>204</v>
      </c>
    </row>
    <row r="896" spans="2:3">
      <c r="B896" s="23" t="s">
        <v>3637</v>
      </c>
      <c r="C896" s="32">
        <v>136</v>
      </c>
    </row>
    <row r="897" spans="2:3">
      <c r="B897" s="23" t="s">
        <v>3639</v>
      </c>
      <c r="C897" s="32">
        <v>65</v>
      </c>
    </row>
    <row r="898" spans="2:3">
      <c r="B898" s="23" t="s">
        <v>3641</v>
      </c>
      <c r="C898" s="32">
        <v>51</v>
      </c>
    </row>
    <row r="899" spans="2:3">
      <c r="B899" s="23" t="s">
        <v>3644</v>
      </c>
      <c r="C899" s="32">
        <v>2</v>
      </c>
    </row>
    <row r="900" spans="2:3">
      <c r="B900" s="23" t="s">
        <v>3647</v>
      </c>
      <c r="C900" s="32">
        <v>19</v>
      </c>
    </row>
    <row r="901" spans="2:3">
      <c r="B901" s="23" t="s">
        <v>3648</v>
      </c>
      <c r="C901" s="32">
        <v>16</v>
      </c>
    </row>
    <row r="902" spans="2:3">
      <c r="B902" s="23" t="s">
        <v>3650</v>
      </c>
      <c r="C902" s="32">
        <v>2</v>
      </c>
    </row>
    <row r="903" spans="2:3">
      <c r="B903" s="23" t="s">
        <v>3653</v>
      </c>
      <c r="C903" s="32">
        <v>35</v>
      </c>
    </row>
    <row r="904" spans="2:3">
      <c r="B904" s="23" t="s">
        <v>3654</v>
      </c>
      <c r="C904" s="32">
        <v>2</v>
      </c>
    </row>
    <row r="905" spans="2:3">
      <c r="B905" s="23" t="s">
        <v>3386</v>
      </c>
      <c r="C905" s="32">
        <v>314</v>
      </c>
    </row>
    <row r="906" spans="2:3">
      <c r="B906" s="23" t="s">
        <v>3656</v>
      </c>
      <c r="C906" s="32">
        <v>165</v>
      </c>
    </row>
    <row r="907" spans="2:3">
      <c r="B907" s="23" t="s">
        <v>1850</v>
      </c>
      <c r="C907" s="32">
        <v>2</v>
      </c>
    </row>
    <row r="908" spans="2:3">
      <c r="B908" s="23" t="s">
        <v>1851</v>
      </c>
      <c r="C908" s="32">
        <v>172</v>
      </c>
    </row>
    <row r="909" spans="2:3">
      <c r="B909" s="23" t="s">
        <v>3662</v>
      </c>
      <c r="C909" s="32">
        <v>39</v>
      </c>
    </row>
    <row r="910" spans="2:3">
      <c r="B910" s="23" t="s">
        <v>3663</v>
      </c>
      <c r="C910" s="32">
        <v>3</v>
      </c>
    </row>
    <row r="911" spans="2:3">
      <c r="B911" s="23" t="s">
        <v>3387</v>
      </c>
      <c r="C911" s="32">
        <v>675</v>
      </c>
    </row>
    <row r="912" spans="2:3">
      <c r="B912" s="23" t="s">
        <v>3669</v>
      </c>
      <c r="C912" s="32">
        <v>81</v>
      </c>
    </row>
    <row r="913" spans="2:3">
      <c r="B913" s="23" t="s">
        <v>3670</v>
      </c>
      <c r="C913" s="32">
        <v>2</v>
      </c>
    </row>
    <row r="914" spans="2:3">
      <c r="B914" s="23" t="s">
        <v>3672</v>
      </c>
      <c r="C914" s="32">
        <v>4</v>
      </c>
    </row>
    <row r="915" spans="2:3">
      <c r="B915" s="23" t="s">
        <v>3675</v>
      </c>
      <c r="C915" s="32">
        <v>228</v>
      </c>
    </row>
    <row r="916" spans="2:3">
      <c r="B916" s="23" t="s">
        <v>3676</v>
      </c>
      <c r="C916" s="32">
        <v>3</v>
      </c>
    </row>
    <row r="917" spans="2:3">
      <c r="B917" s="23" t="s">
        <v>3677</v>
      </c>
      <c r="C917" s="32">
        <v>10</v>
      </c>
    </row>
    <row r="918" spans="2:3">
      <c r="B918" s="23" t="s">
        <v>3679</v>
      </c>
      <c r="C918" s="32">
        <v>455</v>
      </c>
    </row>
    <row r="919" spans="2:3">
      <c r="B919" s="23" t="s">
        <v>3682</v>
      </c>
      <c r="C919" s="32">
        <v>7</v>
      </c>
    </row>
    <row r="920" spans="2:3">
      <c r="B920" s="23" t="s">
        <v>3683</v>
      </c>
      <c r="C920" s="32">
        <v>461</v>
      </c>
    </row>
    <row r="921" spans="2:3">
      <c r="B921" s="23" t="s">
        <v>3686</v>
      </c>
      <c r="C921" s="32">
        <v>7</v>
      </c>
    </row>
    <row r="922" spans="2:3">
      <c r="B922" s="23" t="s">
        <v>1854</v>
      </c>
      <c r="C922" s="32">
        <v>1</v>
      </c>
    </row>
    <row r="923" spans="2:3">
      <c r="B923" s="23" t="s">
        <v>3687</v>
      </c>
      <c r="C923" s="32">
        <v>22</v>
      </c>
    </row>
    <row r="924" spans="2:3">
      <c r="B924" s="23" t="s">
        <v>3486</v>
      </c>
      <c r="C924" s="32">
        <v>7</v>
      </c>
    </row>
    <row r="925" spans="2:3">
      <c r="B925" s="23" t="s">
        <v>3691</v>
      </c>
      <c r="C925" s="32">
        <v>62</v>
      </c>
    </row>
    <row r="926" spans="2:3">
      <c r="B926" s="23" t="s">
        <v>3389</v>
      </c>
      <c r="C926" s="32">
        <v>30</v>
      </c>
    </row>
    <row r="927" spans="2:3">
      <c r="B927" s="23" t="s">
        <v>3695</v>
      </c>
      <c r="C927" s="32">
        <v>20</v>
      </c>
    </row>
    <row r="928" spans="2:3">
      <c r="B928" s="23" t="s">
        <v>3696</v>
      </c>
      <c r="C928" s="32">
        <v>27</v>
      </c>
    </row>
    <row r="929" spans="2:3">
      <c r="B929" s="23" t="s">
        <v>3698</v>
      </c>
      <c r="C929" s="32">
        <v>51</v>
      </c>
    </row>
    <row r="930" spans="2:3">
      <c r="B930" s="23" t="s">
        <v>3700</v>
      </c>
      <c r="C930" s="32">
        <v>21</v>
      </c>
    </row>
    <row r="931" spans="2:3">
      <c r="B931" s="23" t="s">
        <v>3702</v>
      </c>
      <c r="C931" s="32">
        <v>1</v>
      </c>
    </row>
    <row r="932" spans="2:3">
      <c r="B932" s="23" t="s">
        <v>3704</v>
      </c>
      <c r="C932" s="32">
        <v>257</v>
      </c>
    </row>
    <row r="933" spans="2:3">
      <c r="B933" s="23" t="s">
        <v>3705</v>
      </c>
      <c r="C933" s="32">
        <v>16</v>
      </c>
    </row>
    <row r="934" spans="2:3">
      <c r="B934" s="23" t="s">
        <v>3706</v>
      </c>
      <c r="C934" s="32">
        <v>292</v>
      </c>
    </row>
    <row r="935" spans="2:3">
      <c r="B935" s="23" t="s">
        <v>3707</v>
      </c>
      <c r="C935" s="32">
        <v>3</v>
      </c>
    </row>
    <row r="936" spans="2:3">
      <c r="B936" s="23" t="s">
        <v>3712</v>
      </c>
      <c r="C936" s="32">
        <v>19</v>
      </c>
    </row>
    <row r="937" spans="2:3">
      <c r="B937" s="23" t="s">
        <v>3714</v>
      </c>
      <c r="C937" s="32">
        <v>178</v>
      </c>
    </row>
    <row r="938" spans="2:3">
      <c r="B938" s="23" t="s">
        <v>1855</v>
      </c>
      <c r="C938" s="32">
        <v>45</v>
      </c>
    </row>
    <row r="939" spans="2:3">
      <c r="B939" s="23" t="s">
        <v>3715</v>
      </c>
      <c r="C939" s="32">
        <v>9</v>
      </c>
    </row>
    <row r="940" spans="2:3">
      <c r="B940" s="23" t="s">
        <v>3488</v>
      </c>
      <c r="C940" s="32">
        <v>693</v>
      </c>
    </row>
    <row r="941" spans="2:3">
      <c r="B941" s="23" t="s">
        <v>1857</v>
      </c>
      <c r="C941" s="32">
        <v>41</v>
      </c>
    </row>
    <row r="942" spans="2:3">
      <c r="B942" s="23" t="s">
        <v>3718</v>
      </c>
      <c r="C942" s="32">
        <v>455</v>
      </c>
    </row>
    <row r="943" spans="2:3">
      <c r="B943" s="23" t="s">
        <v>3720</v>
      </c>
      <c r="C943" s="32">
        <v>91</v>
      </c>
    </row>
    <row r="944" spans="2:3">
      <c r="B944" s="23" t="s">
        <v>3723</v>
      </c>
      <c r="C944" s="32">
        <v>177</v>
      </c>
    </row>
    <row r="945" spans="2:3">
      <c r="B945" s="23" t="s">
        <v>3489</v>
      </c>
      <c r="C945" s="32">
        <v>771</v>
      </c>
    </row>
    <row r="946" spans="2:3">
      <c r="B946" s="23" t="s">
        <v>3724</v>
      </c>
      <c r="C946" s="32">
        <v>26</v>
      </c>
    </row>
    <row r="947" spans="2:3">
      <c r="B947" s="23" t="s">
        <v>1859</v>
      </c>
      <c r="C947" s="32">
        <v>36</v>
      </c>
    </row>
    <row r="948" spans="2:3">
      <c r="B948" s="23" t="s">
        <v>3727</v>
      </c>
      <c r="C948" s="32">
        <v>65</v>
      </c>
    </row>
    <row r="949" spans="2:3">
      <c r="B949" s="23" t="s">
        <v>3490</v>
      </c>
      <c r="C949" s="32">
        <v>23</v>
      </c>
    </row>
    <row r="950" spans="2:3">
      <c r="B950" s="23" t="s">
        <v>3728</v>
      </c>
      <c r="C950" s="32">
        <v>1</v>
      </c>
    </row>
    <row r="951" spans="2:3">
      <c r="B951" s="23" t="s">
        <v>3729</v>
      </c>
      <c r="C951" s="32">
        <v>592</v>
      </c>
    </row>
    <row r="952" spans="2:3">
      <c r="B952" s="23" t="s">
        <v>3730</v>
      </c>
      <c r="C952" s="32">
        <v>24</v>
      </c>
    </row>
    <row r="953" spans="2:3">
      <c r="B953" s="23" t="s">
        <v>3731</v>
      </c>
      <c r="C953" s="32">
        <v>38</v>
      </c>
    </row>
    <row r="954" spans="2:3">
      <c r="B954" s="23" t="s">
        <v>3732</v>
      </c>
      <c r="C954" s="32">
        <v>42</v>
      </c>
    </row>
    <row r="955" spans="2:3">
      <c r="B955" s="23" t="s">
        <v>1869</v>
      </c>
      <c r="C955" s="32">
        <v>112</v>
      </c>
    </row>
    <row r="956" spans="2:3">
      <c r="B956" s="23" t="s">
        <v>3734</v>
      </c>
      <c r="C956" s="32">
        <v>139</v>
      </c>
    </row>
    <row r="957" spans="2:3">
      <c r="B957" s="23" t="s">
        <v>3735</v>
      </c>
      <c r="C957" s="32">
        <v>533</v>
      </c>
    </row>
    <row r="958" spans="2:3">
      <c r="B958" s="23" t="s">
        <v>3737</v>
      </c>
      <c r="C958" s="32">
        <v>262</v>
      </c>
    </row>
    <row r="959" spans="2:3">
      <c r="B959" s="23" t="s">
        <v>3738</v>
      </c>
      <c r="C959" s="32">
        <v>2</v>
      </c>
    </row>
    <row r="960" spans="2:3">
      <c r="B960" s="23" t="s">
        <v>3740</v>
      </c>
      <c r="C960" s="32">
        <v>69</v>
      </c>
    </row>
    <row r="961" spans="2:3">
      <c r="B961" s="23" t="s">
        <v>1860</v>
      </c>
      <c r="C961" s="32">
        <v>6</v>
      </c>
    </row>
    <row r="962" spans="2:3">
      <c r="B962" s="23" t="s">
        <v>3742</v>
      </c>
      <c r="C962" s="32">
        <v>124</v>
      </c>
    </row>
    <row r="963" spans="2:3">
      <c r="B963" s="23" t="s">
        <v>3743</v>
      </c>
      <c r="C963" s="32">
        <v>39</v>
      </c>
    </row>
    <row r="964" spans="2:3">
      <c r="B964" s="23" t="s">
        <v>3744</v>
      </c>
      <c r="C964" s="32">
        <v>219</v>
      </c>
    </row>
    <row r="965" spans="2:3">
      <c r="B965" s="23" t="s">
        <v>3745</v>
      </c>
      <c r="C965" s="32">
        <v>15</v>
      </c>
    </row>
    <row r="966" spans="2:3">
      <c r="B966" s="23" t="s">
        <v>3492</v>
      </c>
      <c r="C966" s="32">
        <v>29</v>
      </c>
    </row>
    <row r="967" spans="2:3">
      <c r="B967" s="23" t="s">
        <v>3748</v>
      </c>
      <c r="C967" s="32">
        <v>16</v>
      </c>
    </row>
    <row r="968" spans="2:3">
      <c r="B968" s="23" t="s">
        <v>3750</v>
      </c>
      <c r="C968" s="32">
        <v>306</v>
      </c>
    </row>
    <row r="969" spans="2:3">
      <c r="B969" s="23" t="s">
        <v>3392</v>
      </c>
      <c r="C969" s="32">
        <v>79</v>
      </c>
    </row>
    <row r="970" spans="2:3">
      <c r="B970" s="23" t="s">
        <v>3754</v>
      </c>
      <c r="C970" s="32">
        <v>3</v>
      </c>
    </row>
    <row r="971" spans="2:3">
      <c r="B971" s="23" t="s">
        <v>3791</v>
      </c>
      <c r="C971" s="32">
        <v>12</v>
      </c>
    </row>
    <row r="972" spans="2:3">
      <c r="B972" s="23" t="s">
        <v>3757</v>
      </c>
      <c r="C972" s="32">
        <v>161</v>
      </c>
    </row>
    <row r="973" spans="2:3">
      <c r="B973" s="23" t="s">
        <v>3761</v>
      </c>
      <c r="C973" s="32">
        <v>213</v>
      </c>
    </row>
    <row r="974" spans="2:3">
      <c r="B974" s="23" t="s">
        <v>1865</v>
      </c>
      <c r="C974" s="32">
        <v>787</v>
      </c>
    </row>
    <row r="975" spans="2:3">
      <c r="B975" s="23" t="s">
        <v>3762</v>
      </c>
      <c r="C975" s="32">
        <v>9</v>
      </c>
    </row>
    <row r="976" spans="2:3">
      <c r="B976" s="23" t="s">
        <v>3771</v>
      </c>
      <c r="C976" s="32">
        <v>82</v>
      </c>
    </row>
    <row r="977" spans="2:3">
      <c r="B977" s="23" t="s">
        <v>3773</v>
      </c>
      <c r="C977" s="32">
        <v>89</v>
      </c>
    </row>
    <row r="978" spans="2:3">
      <c r="B978" s="23" t="s">
        <v>3777</v>
      </c>
      <c r="C978" s="32">
        <v>2</v>
      </c>
    </row>
    <row r="979" spans="2:3">
      <c r="B979" s="23" t="s">
        <v>3780</v>
      </c>
      <c r="C979" s="32">
        <v>2</v>
      </c>
    </row>
    <row r="980" spans="2:3">
      <c r="B980" s="23" t="s">
        <v>3782</v>
      </c>
      <c r="C980" s="32">
        <v>106</v>
      </c>
    </row>
    <row r="981" spans="2:3">
      <c r="B981" s="23" t="s">
        <v>3783</v>
      </c>
      <c r="C981" s="32">
        <v>63</v>
      </c>
    </row>
    <row r="982" spans="2:3">
      <c r="B982" s="23" t="s">
        <v>3785</v>
      </c>
      <c r="C982" s="32">
        <v>542</v>
      </c>
    </row>
    <row r="983" spans="2:3">
      <c r="B983" s="23" t="s">
        <v>1868</v>
      </c>
      <c r="C983" s="32">
        <v>50</v>
      </c>
    </row>
    <row r="984" spans="2:3">
      <c r="B984" s="23" t="s">
        <v>3790</v>
      </c>
      <c r="C984" s="32">
        <v>587</v>
      </c>
    </row>
    <row r="985" spans="2:3">
      <c r="B985" s="23" t="s">
        <v>3792</v>
      </c>
      <c r="C985" s="32">
        <v>17</v>
      </c>
    </row>
    <row r="986" spans="2:3">
      <c r="B986" s="23" t="s">
        <v>3793</v>
      </c>
      <c r="C986" s="32">
        <v>148</v>
      </c>
    </row>
    <row r="987" spans="2:3">
      <c r="B987" s="23" t="s">
        <v>3794</v>
      </c>
      <c r="C987" s="32">
        <v>2664</v>
      </c>
    </row>
    <row r="988" spans="2:3">
      <c r="B988" s="23" t="s">
        <v>3795</v>
      </c>
      <c r="C988" s="32">
        <v>2004</v>
      </c>
    </row>
    <row r="989" spans="2:3">
      <c r="B989" s="23" t="s">
        <v>3796</v>
      </c>
      <c r="C989" s="32">
        <v>3520</v>
      </c>
    </row>
    <row r="990" spans="2:3">
      <c r="B990" s="23" t="s">
        <v>3797</v>
      </c>
      <c r="C990" s="32">
        <v>256</v>
      </c>
    </row>
    <row r="991" spans="2:3">
      <c r="B991" s="23" t="s">
        <v>3798</v>
      </c>
      <c r="C991" s="32">
        <v>5378250</v>
      </c>
    </row>
    <row r="992" spans="2:3">
      <c r="B992" s="23" t="s">
        <v>3799</v>
      </c>
      <c r="C992" s="32">
        <v>512</v>
      </c>
    </row>
    <row r="993" spans="2:3">
      <c r="B993" s="23" t="s">
        <v>3800</v>
      </c>
      <c r="C993" s="32">
        <v>1792</v>
      </c>
    </row>
    <row r="994" spans="2:3">
      <c r="B994" s="23" t="s">
        <v>3801</v>
      </c>
      <c r="C994" s="32">
        <v>278</v>
      </c>
    </row>
    <row r="995" spans="2:3">
      <c r="B995" s="23" t="s">
        <v>3802</v>
      </c>
      <c r="C995" s="32">
        <v>176</v>
      </c>
    </row>
    <row r="996" spans="2:3">
      <c r="B996" s="23" t="s">
        <v>3803</v>
      </c>
      <c r="C996" s="32">
        <v>4</v>
      </c>
    </row>
    <row r="997" spans="2:3">
      <c r="B997" s="23" t="s">
        <v>3804</v>
      </c>
      <c r="C997" s="32">
        <v>2337</v>
      </c>
    </row>
    <row r="998" spans="2:3">
      <c r="B998" s="23" t="s">
        <v>3805</v>
      </c>
      <c r="C998" s="32">
        <v>903</v>
      </c>
    </row>
    <row r="999" spans="2:3">
      <c r="B999" s="23" t="s">
        <v>3806</v>
      </c>
      <c r="C999" s="32">
        <v>1862</v>
      </c>
    </row>
    <row r="1000" spans="2:3">
      <c r="B1000" s="23" t="s">
        <v>3393</v>
      </c>
      <c r="C1000" s="32">
        <v>2066</v>
      </c>
    </row>
    <row r="1001" spans="2:3">
      <c r="B1001" s="23" t="s">
        <v>3405</v>
      </c>
      <c r="C1001" s="32">
        <v>133</v>
      </c>
    </row>
    <row r="1002" spans="2:3">
      <c r="B1002" s="23" t="s">
        <v>3807</v>
      </c>
      <c r="C1002" s="32">
        <v>292</v>
      </c>
    </row>
    <row r="1003" spans="2:3">
      <c r="B1003" s="23" t="s">
        <v>3808</v>
      </c>
      <c r="C1003" s="32">
        <v>1537</v>
      </c>
    </row>
    <row r="1004" spans="2:3">
      <c r="B1004" s="23" t="s">
        <v>1870</v>
      </c>
      <c r="C1004" s="32">
        <v>1099</v>
      </c>
    </row>
    <row r="1005" spans="2:3">
      <c r="B1005" s="23" t="s">
        <v>1871</v>
      </c>
      <c r="C1005" s="32">
        <v>543</v>
      </c>
    </row>
    <row r="1006" spans="2:3">
      <c r="B1006" s="23" t="s">
        <v>3495</v>
      </c>
      <c r="C1006" s="32">
        <v>4763</v>
      </c>
    </row>
    <row r="1007" spans="2:3">
      <c r="B1007" s="23" t="s">
        <v>3809</v>
      </c>
      <c r="C1007" s="32">
        <v>50</v>
      </c>
    </row>
    <row r="1008" spans="2:3">
      <c r="B1008" s="23" t="s">
        <v>3810</v>
      </c>
      <c r="C1008" s="32">
        <v>2518</v>
      </c>
    </row>
    <row r="1009" spans="2:3">
      <c r="B1009" s="23" t="s">
        <v>3811</v>
      </c>
      <c r="C1009" s="32">
        <v>2244</v>
      </c>
    </row>
    <row r="1010" spans="2:3">
      <c r="B1010" s="23" t="s">
        <v>3394</v>
      </c>
      <c r="C1010" s="32">
        <v>5003</v>
      </c>
    </row>
    <row r="1011" spans="2:3">
      <c r="B1011" s="23" t="s">
        <v>3812</v>
      </c>
      <c r="C1011" s="32">
        <v>1018</v>
      </c>
    </row>
    <row r="1012" spans="2:3">
      <c r="B1012" s="23" t="s">
        <v>3813</v>
      </c>
      <c r="C1012" s="32">
        <v>223</v>
      </c>
    </row>
    <row r="1013" spans="2:3">
      <c r="B1013" s="23" t="s">
        <v>3814</v>
      </c>
      <c r="C1013" s="32">
        <v>14</v>
      </c>
    </row>
    <row r="1014" spans="2:3">
      <c r="B1014" s="23" t="s">
        <v>1872</v>
      </c>
      <c r="C1014" s="32">
        <v>688</v>
      </c>
    </row>
    <row r="1015" spans="2:3">
      <c r="B1015" s="23" t="s">
        <v>3815</v>
      </c>
      <c r="C1015" s="32">
        <v>1218</v>
      </c>
    </row>
    <row r="1016" spans="2:3">
      <c r="B1016" s="23" t="s">
        <v>3816</v>
      </c>
      <c r="C1016" s="32">
        <v>1454</v>
      </c>
    </row>
    <row r="1017" spans="2:3">
      <c r="B1017" s="23" t="s">
        <v>3817</v>
      </c>
      <c r="C1017" s="32">
        <v>779</v>
      </c>
    </row>
    <row r="1018" spans="2:3">
      <c r="B1018" s="23" t="s">
        <v>3818</v>
      </c>
      <c r="C1018" s="32">
        <v>2</v>
      </c>
    </row>
    <row r="1019" spans="2:3">
      <c r="B1019" s="23" t="s">
        <v>3819</v>
      </c>
      <c r="C1019" s="32">
        <v>581</v>
      </c>
    </row>
    <row r="1020" spans="2:3">
      <c r="B1020" s="23" t="s">
        <v>3820</v>
      </c>
      <c r="C1020" s="32">
        <v>1977</v>
      </c>
    </row>
    <row r="1021" spans="2:3">
      <c r="B1021" s="23" t="s">
        <v>3821</v>
      </c>
      <c r="C1021" s="32">
        <v>522</v>
      </c>
    </row>
    <row r="1022" spans="2:3">
      <c r="B1022" s="23" t="s">
        <v>3822</v>
      </c>
      <c r="C1022" s="32">
        <v>131</v>
      </c>
    </row>
    <row r="1023" spans="2:3">
      <c r="B1023" s="23" t="s">
        <v>3823</v>
      </c>
      <c r="C1023" s="32">
        <v>1325</v>
      </c>
    </row>
    <row r="1024" spans="2:3">
      <c r="B1024" s="23" t="s">
        <v>3824</v>
      </c>
      <c r="C1024" s="32">
        <v>443</v>
      </c>
    </row>
    <row r="1025" spans="2:3">
      <c r="B1025" s="23" t="s">
        <v>3825</v>
      </c>
      <c r="C1025" s="32">
        <v>1175</v>
      </c>
    </row>
    <row r="1026" spans="2:3">
      <c r="B1026" s="23" t="s">
        <v>3826</v>
      </c>
      <c r="C1026" s="32">
        <v>198</v>
      </c>
    </row>
    <row r="1027" spans="2:3">
      <c r="B1027" s="23" t="s">
        <v>3827</v>
      </c>
      <c r="C1027" s="32">
        <v>2660</v>
      </c>
    </row>
    <row r="1028" spans="2:3">
      <c r="B1028" s="23" t="s">
        <v>3828</v>
      </c>
      <c r="C1028" s="32">
        <v>231</v>
      </c>
    </row>
    <row r="1029" spans="2:3">
      <c r="B1029" s="23" t="s">
        <v>3829</v>
      </c>
      <c r="C1029" s="32">
        <v>2783</v>
      </c>
    </row>
    <row r="1030" spans="2:3">
      <c r="B1030" s="23" t="s">
        <v>3395</v>
      </c>
      <c r="C1030" s="32">
        <v>340</v>
      </c>
    </row>
    <row r="1031" spans="2:3">
      <c r="B1031" s="23" t="s">
        <v>3830</v>
      </c>
      <c r="C1031" s="32">
        <v>895</v>
      </c>
    </row>
    <row r="1032" spans="2:3">
      <c r="B1032" s="23" t="s">
        <v>3831</v>
      </c>
      <c r="C1032" s="32">
        <v>32</v>
      </c>
    </row>
    <row r="1033" spans="2:3">
      <c r="B1033" s="23" t="s">
        <v>1873</v>
      </c>
      <c r="C1033" s="32">
        <v>1</v>
      </c>
    </row>
    <row r="1034" spans="2:3">
      <c r="B1034" s="23" t="s">
        <v>3832</v>
      </c>
      <c r="C1034" s="32">
        <v>1045</v>
      </c>
    </row>
    <row r="1035" spans="2:3">
      <c r="B1035" s="23" t="s">
        <v>3833</v>
      </c>
      <c r="C1035" s="32">
        <v>1747</v>
      </c>
    </row>
    <row r="1036" spans="2:3">
      <c r="B1036" s="23" t="s">
        <v>1874</v>
      </c>
      <c r="C1036" s="32">
        <v>244</v>
      </c>
    </row>
    <row r="1037" spans="2:3">
      <c r="B1037" s="23" t="s">
        <v>3834</v>
      </c>
      <c r="C1037" s="32">
        <v>2977</v>
      </c>
    </row>
    <row r="1038" spans="2:3">
      <c r="B1038" s="23" t="s">
        <v>3835</v>
      </c>
      <c r="C1038" s="32">
        <v>335</v>
      </c>
    </row>
    <row r="1039" spans="2:3">
      <c r="B1039" s="23" t="s">
        <v>3496</v>
      </c>
      <c r="C1039" s="32">
        <v>505</v>
      </c>
    </row>
    <row r="1040" spans="2:3">
      <c r="B1040" s="23" t="s">
        <v>3836</v>
      </c>
      <c r="C1040" s="32">
        <v>332</v>
      </c>
    </row>
    <row r="1041" spans="2:3">
      <c r="B1041" s="23" t="s">
        <v>3837</v>
      </c>
      <c r="C1041" s="32">
        <v>2534</v>
      </c>
    </row>
    <row r="1042" spans="2:3">
      <c r="B1042" s="23" t="s">
        <v>3396</v>
      </c>
      <c r="C1042" s="32">
        <v>16832</v>
      </c>
    </row>
    <row r="1043" spans="2:3">
      <c r="B1043" s="23" t="s">
        <v>3838</v>
      </c>
      <c r="C1043" s="32">
        <v>5085</v>
      </c>
    </row>
    <row r="1044" spans="2:3">
      <c r="B1044" s="23" t="s">
        <v>3839</v>
      </c>
      <c r="C1044" s="32">
        <v>1342</v>
      </c>
    </row>
    <row r="1045" spans="2:3">
      <c r="B1045" s="23" t="s">
        <v>3840</v>
      </c>
      <c r="C1045" s="32">
        <v>405</v>
      </c>
    </row>
    <row r="1046" spans="2:3">
      <c r="B1046" s="23" t="s">
        <v>3841</v>
      </c>
      <c r="C1046" s="32">
        <v>3381</v>
      </c>
    </row>
    <row r="1047" spans="2:3">
      <c r="B1047" s="23" t="s">
        <v>3842</v>
      </c>
      <c r="C1047" s="32">
        <v>750</v>
      </c>
    </row>
    <row r="1048" spans="2:3">
      <c r="B1048" s="23" t="s">
        <v>3497</v>
      </c>
      <c r="C1048" s="32">
        <v>598</v>
      </c>
    </row>
    <row r="1049" spans="2:3">
      <c r="B1049" s="23" t="s">
        <v>3843</v>
      </c>
      <c r="C1049" s="32">
        <v>991</v>
      </c>
    </row>
    <row r="1050" spans="2:3">
      <c r="B1050" s="23" t="s">
        <v>3397</v>
      </c>
      <c r="C1050" s="32">
        <v>4908</v>
      </c>
    </row>
    <row r="1051" spans="2:3">
      <c r="B1051" s="23" t="s">
        <v>3844</v>
      </c>
      <c r="C1051" s="32">
        <v>64</v>
      </c>
    </row>
    <row r="1052" spans="2:3">
      <c r="B1052" s="23" t="s">
        <v>3845</v>
      </c>
      <c r="C1052" s="32">
        <v>2238</v>
      </c>
    </row>
    <row r="1053" spans="2:3">
      <c r="B1053" s="23" t="s">
        <v>3846</v>
      </c>
      <c r="C1053" s="32">
        <v>1070</v>
      </c>
    </row>
    <row r="1054" spans="2:3">
      <c r="B1054" s="23" t="s">
        <v>3847</v>
      </c>
      <c r="C1054" s="32">
        <v>237</v>
      </c>
    </row>
    <row r="1055" spans="2:3">
      <c r="B1055" s="23" t="s">
        <v>3848</v>
      </c>
      <c r="C1055" s="32">
        <v>715</v>
      </c>
    </row>
    <row r="1056" spans="2:3">
      <c r="B1056" s="23" t="s">
        <v>3849</v>
      </c>
      <c r="C1056" s="32">
        <v>908</v>
      </c>
    </row>
    <row r="1057" spans="2:3">
      <c r="B1057" s="23" t="s">
        <v>3850</v>
      </c>
      <c r="C1057" s="32">
        <v>3829</v>
      </c>
    </row>
    <row r="1058" spans="2:3">
      <c r="B1058" s="23" t="s">
        <v>3398</v>
      </c>
      <c r="C1058" s="32">
        <v>1221</v>
      </c>
    </row>
    <row r="1059" spans="2:3">
      <c r="B1059" s="23" t="s">
        <v>3851</v>
      </c>
      <c r="C1059" s="32">
        <v>1827</v>
      </c>
    </row>
    <row r="1060" spans="2:3">
      <c r="B1060" s="23" t="s">
        <v>3852</v>
      </c>
      <c r="C1060" s="32">
        <v>56</v>
      </c>
    </row>
    <row r="1061" spans="2:3">
      <c r="B1061" s="23" t="s">
        <v>1875</v>
      </c>
      <c r="C1061" s="32">
        <v>95</v>
      </c>
    </row>
    <row r="1062" spans="2:3">
      <c r="B1062" s="23" t="s">
        <v>3853</v>
      </c>
      <c r="C1062" s="32">
        <v>1249</v>
      </c>
    </row>
    <row r="1063" spans="2:3">
      <c r="B1063" s="23" t="s">
        <v>3498</v>
      </c>
      <c r="C1063" s="32">
        <v>4562</v>
      </c>
    </row>
    <row r="1064" spans="2:3">
      <c r="B1064" s="23" t="s">
        <v>3854</v>
      </c>
      <c r="C1064" s="32">
        <v>224</v>
      </c>
    </row>
    <row r="1065" spans="2:3">
      <c r="B1065" s="23" t="s">
        <v>1876</v>
      </c>
      <c r="C1065" s="32">
        <v>6671</v>
      </c>
    </row>
    <row r="1066" spans="2:3">
      <c r="B1066" s="23" t="s">
        <v>3855</v>
      </c>
      <c r="C1066" s="32">
        <v>759</v>
      </c>
    </row>
    <row r="1067" spans="2:3">
      <c r="B1067" s="23" t="s">
        <v>3856</v>
      </c>
      <c r="C1067" s="32">
        <v>4308</v>
      </c>
    </row>
    <row r="1068" spans="2:3">
      <c r="B1068" s="23" t="s">
        <v>1877</v>
      </c>
      <c r="C1068" s="32">
        <v>437</v>
      </c>
    </row>
    <row r="1069" spans="2:3">
      <c r="B1069" s="23" t="s">
        <v>3857</v>
      </c>
      <c r="C1069" s="32">
        <v>3013</v>
      </c>
    </row>
    <row r="1070" spans="2:3">
      <c r="B1070" s="23" t="s">
        <v>3858</v>
      </c>
      <c r="C1070" s="32">
        <v>3</v>
      </c>
    </row>
    <row r="1071" spans="2:3">
      <c r="B1071" s="23" t="s">
        <v>3859</v>
      </c>
      <c r="C1071" s="32">
        <v>1543</v>
      </c>
    </row>
    <row r="1072" spans="2:3">
      <c r="B1072" s="23" t="s">
        <v>3860</v>
      </c>
      <c r="C1072" s="32">
        <v>1792</v>
      </c>
    </row>
    <row r="1073" spans="2:3">
      <c r="B1073" s="23" t="s">
        <v>3861</v>
      </c>
      <c r="C1073" s="32">
        <v>1646</v>
      </c>
    </row>
    <row r="1074" spans="2:3">
      <c r="B1074" s="23" t="s">
        <v>3862</v>
      </c>
      <c r="C1074" s="32">
        <v>62</v>
      </c>
    </row>
    <row r="1075" spans="2:3">
      <c r="B1075" s="23" t="s">
        <v>3863</v>
      </c>
      <c r="C1075" s="32">
        <v>29</v>
      </c>
    </row>
    <row r="1076" spans="2:3">
      <c r="B1076" s="23" t="s">
        <v>3499</v>
      </c>
      <c r="C1076" s="32">
        <v>136</v>
      </c>
    </row>
    <row r="1077" spans="2:3">
      <c r="B1077" s="23" t="s">
        <v>3864</v>
      </c>
      <c r="C1077" s="32">
        <v>1408</v>
      </c>
    </row>
    <row r="1078" spans="2:3">
      <c r="B1078" s="23" t="s">
        <v>3865</v>
      </c>
      <c r="C1078" s="32">
        <v>1843</v>
      </c>
    </row>
    <row r="1079" spans="2:3">
      <c r="B1079" s="23" t="s">
        <v>3866</v>
      </c>
      <c r="C1079" s="32">
        <v>50</v>
      </c>
    </row>
    <row r="1080" spans="2:3">
      <c r="B1080" s="23" t="s">
        <v>3867</v>
      </c>
      <c r="C1080" s="32">
        <v>2490</v>
      </c>
    </row>
    <row r="1081" spans="2:3">
      <c r="B1081" s="23" t="s">
        <v>3868</v>
      </c>
      <c r="C1081" s="32">
        <v>85</v>
      </c>
    </row>
    <row r="1082" spans="2:3">
      <c r="B1082" s="23" t="s">
        <v>1878</v>
      </c>
      <c r="C1082" s="32">
        <v>523</v>
      </c>
    </row>
    <row r="1083" spans="2:3">
      <c r="B1083" s="23" t="s">
        <v>3869</v>
      </c>
      <c r="C1083" s="32">
        <v>111</v>
      </c>
    </row>
    <row r="1084" spans="2:3">
      <c r="B1084" s="23" t="s">
        <v>3870</v>
      </c>
      <c r="C1084" s="32">
        <v>5260</v>
      </c>
    </row>
    <row r="1085" spans="2:3">
      <c r="B1085" s="23" t="s">
        <v>3871</v>
      </c>
      <c r="C1085" s="32">
        <v>39</v>
      </c>
    </row>
    <row r="1086" spans="2:3">
      <c r="B1086" s="23" t="s">
        <v>3872</v>
      </c>
      <c r="C1086" s="32">
        <v>1197</v>
      </c>
    </row>
    <row r="1087" spans="2:3">
      <c r="B1087" s="23" t="s">
        <v>3873</v>
      </c>
      <c r="C1087" s="32">
        <v>1229</v>
      </c>
    </row>
    <row r="1088" spans="2:3">
      <c r="B1088" s="23" t="s">
        <v>3874</v>
      </c>
      <c r="C1088" s="32">
        <v>666</v>
      </c>
    </row>
    <row r="1089" spans="2:3">
      <c r="B1089" s="23" t="s">
        <v>3875</v>
      </c>
      <c r="C1089" s="32">
        <v>1849</v>
      </c>
    </row>
    <row r="1090" spans="2:3">
      <c r="B1090" s="23" t="s">
        <v>3876</v>
      </c>
      <c r="C1090" s="32">
        <v>327</v>
      </c>
    </row>
    <row r="1091" spans="2:3">
      <c r="B1091" s="23" t="s">
        <v>1879</v>
      </c>
      <c r="C1091" s="32">
        <v>1464</v>
      </c>
    </row>
    <row r="1092" spans="2:3">
      <c r="B1092" s="23" t="s">
        <v>3877</v>
      </c>
      <c r="C1092" s="32">
        <v>151</v>
      </c>
    </row>
    <row r="1093" spans="2:3">
      <c r="B1093" s="23" t="s">
        <v>3878</v>
      </c>
      <c r="C1093" s="32">
        <v>2191</v>
      </c>
    </row>
    <row r="1094" spans="2:3">
      <c r="B1094" s="23" t="s">
        <v>3879</v>
      </c>
      <c r="C1094" s="32">
        <v>58</v>
      </c>
    </row>
    <row r="1095" spans="2:3">
      <c r="B1095" s="23" t="s">
        <v>3880</v>
      </c>
      <c r="C1095" s="32">
        <v>180</v>
      </c>
    </row>
    <row r="1096" spans="2:3">
      <c r="B1096" s="23" t="s">
        <v>3881</v>
      </c>
      <c r="C1096" s="32">
        <v>647</v>
      </c>
    </row>
    <row r="1097" spans="2:3">
      <c r="B1097" s="23" t="s">
        <v>3882</v>
      </c>
      <c r="C1097" s="32">
        <v>402</v>
      </c>
    </row>
    <row r="1098" spans="2:3">
      <c r="B1098" s="23" t="s">
        <v>3500</v>
      </c>
      <c r="C1098" s="32">
        <v>384</v>
      </c>
    </row>
    <row r="1099" spans="2:3">
      <c r="B1099" s="23" t="s">
        <v>3883</v>
      </c>
      <c r="C1099" s="32">
        <v>1104</v>
      </c>
    </row>
    <row r="1100" spans="2:3">
      <c r="B1100" s="23" t="s">
        <v>3501</v>
      </c>
      <c r="C1100" s="32">
        <v>117</v>
      </c>
    </row>
    <row r="1101" spans="2:3">
      <c r="B1101" s="23" t="s">
        <v>3884</v>
      </c>
      <c r="C1101" s="32">
        <v>851</v>
      </c>
    </row>
    <row r="1102" spans="2:3">
      <c r="B1102" s="23" t="s">
        <v>1880</v>
      </c>
      <c r="C1102" s="32">
        <v>1329</v>
      </c>
    </row>
    <row r="1103" spans="2:3">
      <c r="B1103" s="23" t="s">
        <v>3885</v>
      </c>
      <c r="C1103" s="32">
        <v>857</v>
      </c>
    </row>
    <row r="1104" spans="2:3">
      <c r="B1104" s="23" t="s">
        <v>3886</v>
      </c>
      <c r="C1104" s="32">
        <v>2692</v>
      </c>
    </row>
    <row r="1105" spans="2:3">
      <c r="B1105" s="23" t="s">
        <v>3399</v>
      </c>
      <c r="C1105" s="32">
        <v>2988</v>
      </c>
    </row>
    <row r="1106" spans="2:3">
      <c r="B1106" s="23" t="s">
        <v>3887</v>
      </c>
      <c r="C1106" s="32">
        <v>755</v>
      </c>
    </row>
    <row r="1107" spans="2:3">
      <c r="B1107" s="23" t="s">
        <v>3888</v>
      </c>
      <c r="C1107" s="32">
        <v>402</v>
      </c>
    </row>
    <row r="1108" spans="2:3">
      <c r="B1108" s="23" t="s">
        <v>3889</v>
      </c>
      <c r="C1108" s="32">
        <v>197</v>
      </c>
    </row>
    <row r="1109" spans="2:3">
      <c r="B1109" s="23" t="s">
        <v>3890</v>
      </c>
      <c r="C1109" s="32">
        <v>2431</v>
      </c>
    </row>
    <row r="1110" spans="2:3">
      <c r="B1110" s="23" t="s">
        <v>3891</v>
      </c>
      <c r="C1110" s="32">
        <v>420</v>
      </c>
    </row>
    <row r="1111" spans="2:3">
      <c r="B1111" s="23" t="s">
        <v>3892</v>
      </c>
      <c r="C1111" s="32">
        <v>214</v>
      </c>
    </row>
    <row r="1112" spans="2:3">
      <c r="B1112" s="23" t="s">
        <v>3893</v>
      </c>
      <c r="C1112" s="32">
        <v>251</v>
      </c>
    </row>
    <row r="1113" spans="2:3">
      <c r="B1113" s="23" t="s">
        <v>1881</v>
      </c>
      <c r="C1113" s="32">
        <v>8625</v>
      </c>
    </row>
    <row r="1114" spans="2:3">
      <c r="B1114" s="23" t="s">
        <v>3894</v>
      </c>
      <c r="C1114" s="32">
        <v>3737</v>
      </c>
    </row>
    <row r="1115" spans="2:3">
      <c r="B1115" s="23" t="s">
        <v>3895</v>
      </c>
      <c r="C1115" s="32">
        <v>570</v>
      </c>
    </row>
    <row r="1116" spans="2:3">
      <c r="B1116" s="23" t="s">
        <v>3896</v>
      </c>
      <c r="C1116" s="32">
        <v>498</v>
      </c>
    </row>
    <row r="1117" spans="2:3">
      <c r="B1117" s="23" t="s">
        <v>3897</v>
      </c>
      <c r="C1117" s="32">
        <v>89</v>
      </c>
    </row>
    <row r="1118" spans="2:3">
      <c r="B1118" s="23" t="s">
        <v>3898</v>
      </c>
      <c r="C1118" s="32">
        <v>56</v>
      </c>
    </row>
    <row r="1119" spans="2:3">
      <c r="B1119" s="23" t="s">
        <v>3899</v>
      </c>
      <c r="C1119" s="32">
        <v>1212</v>
      </c>
    </row>
    <row r="1120" spans="2:3">
      <c r="B1120" s="23" t="s">
        <v>3900</v>
      </c>
      <c r="C1120" s="32">
        <v>114</v>
      </c>
    </row>
    <row r="1121" spans="2:3">
      <c r="B1121" s="23" t="s">
        <v>3901</v>
      </c>
      <c r="C1121" s="32">
        <v>1755</v>
      </c>
    </row>
    <row r="1122" spans="2:3">
      <c r="B1122" s="23" t="s">
        <v>3902</v>
      </c>
      <c r="C1122" s="32">
        <v>443</v>
      </c>
    </row>
    <row r="1123" spans="2:3">
      <c r="B1123" s="23" t="s">
        <v>3903</v>
      </c>
      <c r="C1123" s="32">
        <v>17</v>
      </c>
    </row>
    <row r="1124" spans="2:3">
      <c r="B1124" s="23" t="s">
        <v>3904</v>
      </c>
      <c r="C1124" s="32">
        <v>263</v>
      </c>
    </row>
    <row r="1125" spans="2:3">
      <c r="B1125" s="23" t="s">
        <v>3905</v>
      </c>
      <c r="C1125" s="32">
        <v>174</v>
      </c>
    </row>
    <row r="1126" spans="2:3">
      <c r="B1126" s="23" t="s">
        <v>3906</v>
      </c>
      <c r="C1126" s="32">
        <v>1</v>
      </c>
    </row>
    <row r="1127" spans="2:3">
      <c r="B1127" s="23" t="s">
        <v>3907</v>
      </c>
      <c r="C1127" s="32">
        <v>85</v>
      </c>
    </row>
    <row r="1128" spans="2:3">
      <c r="B1128" s="23" t="s">
        <v>3908</v>
      </c>
      <c r="C1128" s="32">
        <v>457</v>
      </c>
    </row>
    <row r="1129" spans="2:3">
      <c r="B1129" s="23" t="s">
        <v>3909</v>
      </c>
      <c r="C1129" s="32">
        <v>3121</v>
      </c>
    </row>
    <row r="1130" spans="2:3">
      <c r="B1130" s="23" t="s">
        <v>3910</v>
      </c>
      <c r="C1130" s="32">
        <v>269</v>
      </c>
    </row>
    <row r="1131" spans="2:3">
      <c r="B1131" s="23" t="s">
        <v>1882</v>
      </c>
      <c r="C1131" s="32">
        <v>175</v>
      </c>
    </row>
    <row r="1132" spans="2:3">
      <c r="B1132" s="23" t="s">
        <v>3911</v>
      </c>
      <c r="C1132" s="32">
        <v>324</v>
      </c>
    </row>
    <row r="1133" spans="2:3">
      <c r="B1133" s="23" t="s">
        <v>3912</v>
      </c>
      <c r="C1133" s="32">
        <v>309</v>
      </c>
    </row>
    <row r="1134" spans="2:3">
      <c r="B1134" s="23" t="s">
        <v>3427</v>
      </c>
      <c r="C1134" s="32">
        <v>4505</v>
      </c>
    </row>
    <row r="1135" spans="2:3">
      <c r="B1135" s="23" t="s">
        <v>3913</v>
      </c>
      <c r="C1135" s="32">
        <v>68</v>
      </c>
    </row>
    <row r="1136" spans="2:3">
      <c r="B1136" s="23" t="s">
        <v>3914</v>
      </c>
      <c r="C1136" s="32">
        <v>3770</v>
      </c>
    </row>
    <row r="1137" spans="2:3">
      <c r="B1137" s="23" t="s">
        <v>1883</v>
      </c>
      <c r="C1137" s="32">
        <v>78</v>
      </c>
    </row>
    <row r="1138" spans="2:3">
      <c r="B1138" s="23" t="s">
        <v>3915</v>
      </c>
      <c r="C1138" s="32">
        <v>1398</v>
      </c>
    </row>
    <row r="1139" spans="2:3">
      <c r="B1139" s="23" t="s">
        <v>3916</v>
      </c>
      <c r="C1139" s="32">
        <v>799</v>
      </c>
    </row>
    <row r="1142" spans="2:3" ht="13">
      <c r="B1142" s="26" t="s">
        <v>206</v>
      </c>
      <c r="C1142" s="25" t="s">
        <v>207</v>
      </c>
    </row>
    <row r="1143" spans="2:3">
      <c r="B1143" s="23" t="s">
        <v>3637</v>
      </c>
      <c r="C1143" s="32">
        <v>142279335.09</v>
      </c>
    </row>
    <row r="1144" spans="2:3">
      <c r="B1144" s="23" t="s">
        <v>3639</v>
      </c>
      <c r="C1144" s="32">
        <v>59967629.350000001</v>
      </c>
    </row>
    <row r="1145" spans="2:3">
      <c r="B1145" s="23" t="s">
        <v>3641</v>
      </c>
      <c r="C1145" s="32">
        <v>45723600.479999997</v>
      </c>
    </row>
    <row r="1146" spans="2:3">
      <c r="B1146" s="23" t="s">
        <v>3644</v>
      </c>
      <c r="C1146" s="32">
        <v>2269045</v>
      </c>
    </row>
    <row r="1147" spans="2:3">
      <c r="B1147" s="23" t="s">
        <v>3647</v>
      </c>
      <c r="C1147" s="32">
        <v>10599855.42</v>
      </c>
    </row>
    <row r="1148" spans="2:3">
      <c r="B1148" s="23" t="s">
        <v>3648</v>
      </c>
      <c r="C1148" s="32">
        <v>10561670.01</v>
      </c>
    </row>
    <row r="1149" spans="2:3">
      <c r="B1149" s="23" t="s">
        <v>3650</v>
      </c>
      <c r="C1149" s="32">
        <v>2091625</v>
      </c>
    </row>
    <row r="1150" spans="2:3">
      <c r="B1150" s="23" t="s">
        <v>3653</v>
      </c>
      <c r="C1150" s="32">
        <v>35330899.799999997</v>
      </c>
    </row>
    <row r="1151" spans="2:3">
      <c r="B1151" s="23" t="s">
        <v>3654</v>
      </c>
      <c r="C1151" s="32">
        <v>1599675</v>
      </c>
    </row>
    <row r="1152" spans="2:3">
      <c r="B1152" s="23" t="s">
        <v>3386</v>
      </c>
      <c r="C1152" s="32">
        <v>256943440.00999999</v>
      </c>
    </row>
    <row r="1153" spans="2:3">
      <c r="B1153" s="23" t="s">
        <v>3656</v>
      </c>
      <c r="C1153" s="32">
        <v>115913402.55</v>
      </c>
    </row>
    <row r="1154" spans="2:3">
      <c r="B1154" s="23" t="s">
        <v>1850</v>
      </c>
      <c r="C1154" s="32">
        <v>1585788.75</v>
      </c>
    </row>
    <row r="1155" spans="2:3">
      <c r="B1155" s="23" t="s">
        <v>1851</v>
      </c>
      <c r="C1155" s="32">
        <v>131510708.68000001</v>
      </c>
    </row>
    <row r="1156" spans="2:3">
      <c r="B1156" s="23" t="s">
        <v>3662</v>
      </c>
      <c r="C1156" s="32">
        <v>38300850.100000001</v>
      </c>
    </row>
    <row r="1157" spans="2:3">
      <c r="B1157" s="23" t="s">
        <v>3663</v>
      </c>
      <c r="C1157" s="32">
        <v>3313800</v>
      </c>
    </row>
    <row r="1158" spans="2:3">
      <c r="B1158" s="23" t="s">
        <v>3387</v>
      </c>
      <c r="C1158" s="32">
        <v>592053495.94000006</v>
      </c>
    </row>
    <row r="1159" spans="2:3">
      <c r="B1159" s="23" t="s">
        <v>3669</v>
      </c>
      <c r="C1159" s="32">
        <v>64077122.5</v>
      </c>
    </row>
    <row r="1160" spans="2:3">
      <c r="B1160" s="23" t="s">
        <v>3670</v>
      </c>
      <c r="C1160" s="32">
        <v>1953062.5</v>
      </c>
    </row>
    <row r="1161" spans="2:3">
      <c r="B1161" s="23" t="s">
        <v>3672</v>
      </c>
      <c r="C1161" s="32">
        <v>2668950</v>
      </c>
    </row>
    <row r="1162" spans="2:3">
      <c r="B1162" s="23" t="s">
        <v>3675</v>
      </c>
      <c r="C1162" s="32">
        <v>127596746.63</v>
      </c>
    </row>
    <row r="1163" spans="2:3">
      <c r="B1163" s="23" t="s">
        <v>3676</v>
      </c>
      <c r="C1163" s="32">
        <v>1755032.47</v>
      </c>
    </row>
    <row r="1164" spans="2:3">
      <c r="B1164" s="23" t="s">
        <v>3677</v>
      </c>
      <c r="C1164" s="32">
        <v>9597912.5</v>
      </c>
    </row>
    <row r="1165" spans="2:3">
      <c r="B1165" s="23" t="s">
        <v>3679</v>
      </c>
      <c r="C1165" s="32">
        <v>257131455.74000001</v>
      </c>
    </row>
    <row r="1166" spans="2:3">
      <c r="B1166" s="23" t="s">
        <v>3682</v>
      </c>
      <c r="C1166" s="32">
        <v>4308764.25</v>
      </c>
    </row>
    <row r="1167" spans="2:3">
      <c r="B1167" s="23" t="s">
        <v>3683</v>
      </c>
      <c r="C1167" s="32">
        <v>333613622.25</v>
      </c>
    </row>
    <row r="1168" spans="2:3">
      <c r="B1168" s="23" t="s">
        <v>3686</v>
      </c>
      <c r="C1168" s="32">
        <v>6250237.54</v>
      </c>
    </row>
    <row r="1169" spans="2:3">
      <c r="B1169" s="23" t="s">
        <v>1854</v>
      </c>
      <c r="C1169" s="32">
        <v>721494</v>
      </c>
    </row>
    <row r="1170" spans="2:3">
      <c r="B1170" s="23" t="s">
        <v>3687</v>
      </c>
      <c r="C1170" s="32">
        <v>11429450</v>
      </c>
    </row>
    <row r="1171" spans="2:3">
      <c r="B1171" s="23" t="s">
        <v>3486</v>
      </c>
      <c r="C1171" s="32">
        <v>5567749.9500000002</v>
      </c>
    </row>
    <row r="1172" spans="2:3">
      <c r="B1172" s="23" t="s">
        <v>3691</v>
      </c>
      <c r="C1172" s="32">
        <v>51093750.090000004</v>
      </c>
    </row>
    <row r="1173" spans="2:3">
      <c r="B1173" s="23" t="s">
        <v>3389</v>
      </c>
      <c r="C1173" s="32">
        <v>15232882.18</v>
      </c>
    </row>
    <row r="1174" spans="2:3">
      <c r="B1174" s="23" t="s">
        <v>3695</v>
      </c>
      <c r="C1174" s="32">
        <v>13422364.67</v>
      </c>
    </row>
    <row r="1175" spans="2:3">
      <c r="B1175" s="23" t="s">
        <v>3696</v>
      </c>
      <c r="C1175" s="32">
        <v>20336700</v>
      </c>
    </row>
    <row r="1176" spans="2:3">
      <c r="B1176" s="23" t="s">
        <v>3698</v>
      </c>
      <c r="C1176" s="32">
        <v>39878860</v>
      </c>
    </row>
    <row r="1177" spans="2:3">
      <c r="B1177" s="23" t="s">
        <v>3700</v>
      </c>
      <c r="C1177" s="32">
        <v>13698165</v>
      </c>
    </row>
    <row r="1178" spans="2:3">
      <c r="B1178" s="23" t="s">
        <v>3702</v>
      </c>
      <c r="C1178" s="32">
        <v>790125</v>
      </c>
    </row>
    <row r="1179" spans="2:3">
      <c r="B1179" s="23" t="s">
        <v>3704</v>
      </c>
      <c r="C1179" s="32">
        <v>155435964.49000001</v>
      </c>
    </row>
    <row r="1180" spans="2:3">
      <c r="B1180" s="23" t="s">
        <v>3705</v>
      </c>
      <c r="C1180" s="32">
        <v>7531765.8799999999</v>
      </c>
    </row>
    <row r="1181" spans="2:3">
      <c r="B1181" s="23" t="s">
        <v>3706</v>
      </c>
      <c r="C1181" s="32">
        <v>194662594.43000001</v>
      </c>
    </row>
    <row r="1182" spans="2:3">
      <c r="B1182" s="23" t="s">
        <v>3707</v>
      </c>
      <c r="C1182" s="32">
        <v>1438837.5</v>
      </c>
    </row>
    <row r="1183" spans="2:3">
      <c r="B1183" s="23" t="s">
        <v>3712</v>
      </c>
      <c r="C1183" s="32">
        <v>14457820.68</v>
      </c>
    </row>
    <row r="1184" spans="2:3">
      <c r="B1184" s="23" t="s">
        <v>3714</v>
      </c>
      <c r="C1184" s="32">
        <v>97929881</v>
      </c>
    </row>
    <row r="1185" spans="2:3">
      <c r="B1185" s="23" t="s">
        <v>1855</v>
      </c>
      <c r="C1185" s="32">
        <v>28275854.75</v>
      </c>
    </row>
    <row r="1186" spans="2:3">
      <c r="B1186" s="23" t="s">
        <v>3715</v>
      </c>
      <c r="C1186" s="32">
        <v>6162585</v>
      </c>
    </row>
    <row r="1187" spans="2:3">
      <c r="B1187" s="23" t="s">
        <v>3488</v>
      </c>
      <c r="C1187" s="32">
        <v>360722972</v>
      </c>
    </row>
    <row r="1188" spans="2:3">
      <c r="B1188" s="23" t="s">
        <v>1857</v>
      </c>
      <c r="C1188" s="32">
        <v>23289112.879999999</v>
      </c>
    </row>
    <row r="1189" spans="2:3">
      <c r="B1189" s="23" t="s">
        <v>3718</v>
      </c>
      <c r="C1189" s="32">
        <v>297346653.69999999</v>
      </c>
    </row>
    <row r="1190" spans="2:3">
      <c r="B1190" s="23" t="s">
        <v>3720</v>
      </c>
      <c r="C1190" s="32">
        <v>80769958.989999995</v>
      </c>
    </row>
    <row r="1191" spans="2:3">
      <c r="B1191" s="23" t="s">
        <v>3723</v>
      </c>
      <c r="C1191" s="32">
        <v>138241999</v>
      </c>
    </row>
    <row r="1192" spans="2:3">
      <c r="B1192" s="23" t="s">
        <v>3489</v>
      </c>
      <c r="C1192" s="32">
        <v>551346196.46000004</v>
      </c>
    </row>
    <row r="1193" spans="2:3">
      <c r="B1193" s="23" t="s">
        <v>3724</v>
      </c>
      <c r="C1193" s="32">
        <v>30662730</v>
      </c>
    </row>
    <row r="1194" spans="2:3">
      <c r="B1194" s="23" t="s">
        <v>1859</v>
      </c>
      <c r="C1194" s="32">
        <v>10560060</v>
      </c>
    </row>
    <row r="1195" spans="2:3">
      <c r="B1195" s="23" t="s">
        <v>3727</v>
      </c>
      <c r="C1195" s="32">
        <v>63020614.659999996</v>
      </c>
    </row>
    <row r="1196" spans="2:3">
      <c r="B1196" s="23" t="s">
        <v>3490</v>
      </c>
      <c r="C1196" s="32">
        <v>14438600.1</v>
      </c>
    </row>
    <row r="1197" spans="2:3">
      <c r="B1197" s="23" t="s">
        <v>3728</v>
      </c>
      <c r="C1197" s="32">
        <v>986100</v>
      </c>
    </row>
    <row r="1198" spans="2:3">
      <c r="B1198" s="23" t="s">
        <v>3729</v>
      </c>
      <c r="C1198" s="32">
        <v>593615406.60000002</v>
      </c>
    </row>
    <row r="1199" spans="2:3">
      <c r="B1199" s="23" t="s">
        <v>3730</v>
      </c>
      <c r="C1199" s="32">
        <v>15942249.960000001</v>
      </c>
    </row>
    <row r="1200" spans="2:3">
      <c r="B1200" s="23" t="s">
        <v>3731</v>
      </c>
      <c r="C1200" s="32">
        <v>25697439.68</v>
      </c>
    </row>
    <row r="1201" spans="2:3">
      <c r="B1201" s="23" t="s">
        <v>3732</v>
      </c>
      <c r="C1201" s="32">
        <v>22848366.559999999</v>
      </c>
    </row>
    <row r="1202" spans="2:3">
      <c r="B1202" s="23" t="s">
        <v>1869</v>
      </c>
      <c r="C1202" s="32">
        <v>61618780</v>
      </c>
    </row>
    <row r="1203" spans="2:3">
      <c r="B1203" s="23" t="s">
        <v>3734</v>
      </c>
      <c r="C1203" s="32">
        <v>97457562.629999995</v>
      </c>
    </row>
    <row r="1204" spans="2:3">
      <c r="B1204" s="23" t="s">
        <v>3735</v>
      </c>
      <c r="C1204" s="32">
        <v>428148123.56999999</v>
      </c>
    </row>
    <row r="1205" spans="2:3">
      <c r="B1205" s="23" t="s">
        <v>3737</v>
      </c>
      <c r="C1205" s="32">
        <v>188910753</v>
      </c>
    </row>
    <row r="1206" spans="2:3">
      <c r="B1206" s="23" t="s">
        <v>3738</v>
      </c>
      <c r="C1206" s="32">
        <v>1246725</v>
      </c>
    </row>
    <row r="1207" spans="2:3">
      <c r="B1207" s="23" t="s">
        <v>3740</v>
      </c>
      <c r="C1207" s="32">
        <v>41387474.25</v>
      </c>
    </row>
    <row r="1208" spans="2:3">
      <c r="B1208" s="23" t="s">
        <v>1860</v>
      </c>
      <c r="C1208" s="32">
        <v>3768412.95</v>
      </c>
    </row>
    <row r="1209" spans="2:3">
      <c r="B1209" s="23" t="s">
        <v>3742</v>
      </c>
      <c r="C1209" s="32">
        <v>60858584.369999997</v>
      </c>
    </row>
    <row r="1210" spans="2:3">
      <c r="B1210" s="23" t="s">
        <v>3743</v>
      </c>
      <c r="C1210" s="32">
        <v>20280692.91</v>
      </c>
    </row>
    <row r="1211" spans="2:3">
      <c r="B1211" s="23" t="s">
        <v>3744</v>
      </c>
      <c r="C1211" s="32">
        <v>163633949.84999999</v>
      </c>
    </row>
    <row r="1212" spans="2:3">
      <c r="B1212" s="23" t="s">
        <v>3745</v>
      </c>
      <c r="C1212" s="32">
        <v>10599485</v>
      </c>
    </row>
    <row r="1213" spans="2:3">
      <c r="B1213" s="23" t="s">
        <v>3492</v>
      </c>
      <c r="C1213" s="32">
        <v>16576267.470000001</v>
      </c>
    </row>
    <row r="1214" spans="2:3">
      <c r="B1214" s="23" t="s">
        <v>3748</v>
      </c>
      <c r="C1214" s="32">
        <v>10010745.359999999</v>
      </c>
    </row>
    <row r="1215" spans="2:3">
      <c r="B1215" s="23" t="s">
        <v>3750</v>
      </c>
      <c r="C1215" s="32">
        <v>338392262</v>
      </c>
    </row>
    <row r="1216" spans="2:3">
      <c r="B1216" s="23" t="s">
        <v>3392</v>
      </c>
      <c r="C1216" s="32">
        <v>53858000.200000003</v>
      </c>
    </row>
    <row r="1217" spans="2:3">
      <c r="B1217" s="23" t="s">
        <v>3754</v>
      </c>
      <c r="C1217" s="32">
        <v>2194505.4300000002</v>
      </c>
    </row>
    <row r="1218" spans="2:3">
      <c r="B1218" s="23" t="s">
        <v>3791</v>
      </c>
      <c r="C1218" s="32">
        <v>10174127.039999999</v>
      </c>
    </row>
    <row r="1219" spans="2:3">
      <c r="B1219" s="23" t="s">
        <v>3757</v>
      </c>
      <c r="C1219" s="32">
        <v>127278855</v>
      </c>
    </row>
    <row r="1220" spans="2:3">
      <c r="B1220" s="23" t="s">
        <v>3761</v>
      </c>
      <c r="C1220" s="32">
        <v>117411220.06</v>
      </c>
    </row>
    <row r="1221" spans="2:3">
      <c r="B1221" s="23" t="s">
        <v>1865</v>
      </c>
      <c r="C1221" s="32">
        <v>574977311.92999995</v>
      </c>
    </row>
    <row r="1222" spans="2:3">
      <c r="B1222" s="23" t="s">
        <v>3762</v>
      </c>
      <c r="C1222" s="32">
        <v>8723576.9399999995</v>
      </c>
    </row>
    <row r="1223" spans="2:3">
      <c r="B1223" s="23" t="s">
        <v>3771</v>
      </c>
      <c r="C1223" s="32">
        <v>50487407.759999998</v>
      </c>
    </row>
    <row r="1224" spans="2:3">
      <c r="B1224" s="23" t="s">
        <v>3773</v>
      </c>
      <c r="C1224" s="32">
        <v>55686400.630000003</v>
      </c>
    </row>
    <row r="1225" spans="2:3">
      <c r="B1225" s="23" t="s">
        <v>3777</v>
      </c>
      <c r="C1225" s="32">
        <v>1288880</v>
      </c>
    </row>
    <row r="1226" spans="2:3">
      <c r="B1226" s="23" t="s">
        <v>3780</v>
      </c>
      <c r="C1226" s="32">
        <v>1171900</v>
      </c>
    </row>
    <row r="1227" spans="2:3">
      <c r="B1227" s="23" t="s">
        <v>3782</v>
      </c>
      <c r="C1227" s="32">
        <v>54866559.640000001</v>
      </c>
    </row>
    <row r="1228" spans="2:3">
      <c r="B1228" s="23" t="s">
        <v>3783</v>
      </c>
      <c r="C1228" s="32">
        <v>56084330.479999997</v>
      </c>
    </row>
    <row r="1229" spans="2:3">
      <c r="B1229" s="23" t="s">
        <v>3785</v>
      </c>
      <c r="C1229" s="32">
        <v>373006748.14999998</v>
      </c>
    </row>
    <row r="1230" spans="2:3">
      <c r="B1230" s="23" t="s">
        <v>1868</v>
      </c>
      <c r="C1230" s="32">
        <v>27585337.5</v>
      </c>
    </row>
    <row r="1231" spans="2:3">
      <c r="B1231" s="23" t="s">
        <v>3790</v>
      </c>
      <c r="C1231" s="32">
        <v>575878405.59000003</v>
      </c>
    </row>
    <row r="1232" spans="2:3">
      <c r="B1232" s="23" t="s">
        <v>3792</v>
      </c>
      <c r="C1232" s="32">
        <v>9599799.6999999993</v>
      </c>
    </row>
    <row r="1233" spans="2:3">
      <c r="B1233" s="23" t="s">
        <v>3793</v>
      </c>
      <c r="C1233" s="32">
        <v>135143438.00999999</v>
      </c>
    </row>
    <row r="1234" spans="2:3">
      <c r="B1234" s="23" t="s">
        <v>3794</v>
      </c>
      <c r="C1234" s="32">
        <v>2474791476.6599998</v>
      </c>
    </row>
    <row r="1235" spans="2:3">
      <c r="B1235" s="23" t="s">
        <v>3795</v>
      </c>
      <c r="C1235" s="32">
        <v>1681115266.51</v>
      </c>
    </row>
    <row r="1236" spans="2:3">
      <c r="B1236" s="23" t="s">
        <v>3796</v>
      </c>
      <c r="C1236" s="32">
        <v>2949590495.8200002</v>
      </c>
    </row>
    <row r="1237" spans="2:3">
      <c r="B1237" s="23" t="s">
        <v>3797</v>
      </c>
      <c r="C1237" s="32">
        <v>213501052.97999999</v>
      </c>
    </row>
    <row r="1238" spans="2:3">
      <c r="B1238" s="23" t="s">
        <v>3798</v>
      </c>
      <c r="C1238" s="32">
        <v>1209763296.9400001</v>
      </c>
    </row>
    <row r="1239" spans="2:3">
      <c r="B1239" s="23" t="s">
        <v>3799</v>
      </c>
      <c r="C1239" s="32">
        <v>564970030.70000005</v>
      </c>
    </row>
    <row r="1240" spans="2:3">
      <c r="B1240" s="23" t="s">
        <v>3800</v>
      </c>
      <c r="C1240" s="32">
        <v>934966884.21000004</v>
      </c>
    </row>
    <row r="1241" spans="2:3">
      <c r="B1241" s="23" t="s">
        <v>3801</v>
      </c>
      <c r="C1241" s="32">
        <v>186997580.18000001</v>
      </c>
    </row>
    <row r="1242" spans="2:3">
      <c r="B1242" s="23" t="s">
        <v>3802</v>
      </c>
      <c r="C1242" s="32">
        <v>182184937.86000001</v>
      </c>
    </row>
    <row r="1243" spans="2:3">
      <c r="B1243" s="23" t="s">
        <v>3803</v>
      </c>
      <c r="C1243" s="32">
        <v>3114000</v>
      </c>
    </row>
    <row r="1244" spans="2:3">
      <c r="B1244" s="23" t="s">
        <v>3804</v>
      </c>
      <c r="C1244" s="32">
        <v>1521171077.1600001</v>
      </c>
    </row>
    <row r="1245" spans="2:3">
      <c r="B1245" s="23" t="s">
        <v>3805</v>
      </c>
      <c r="C1245" s="32">
        <v>887053587.89999998</v>
      </c>
    </row>
    <row r="1246" spans="2:3">
      <c r="B1246" s="23" t="s">
        <v>3806</v>
      </c>
      <c r="C1246" s="32">
        <v>1530080969.3800001</v>
      </c>
    </row>
    <row r="1247" spans="2:3">
      <c r="B1247" s="23" t="s">
        <v>3393</v>
      </c>
      <c r="C1247" s="32">
        <v>1615343299.5699999</v>
      </c>
    </row>
    <row r="1248" spans="2:3">
      <c r="B1248" s="23" t="s">
        <v>3405</v>
      </c>
      <c r="C1248" s="32">
        <v>95313637.209999993</v>
      </c>
    </row>
    <row r="1249" spans="2:3">
      <c r="B1249" s="23" t="s">
        <v>3807</v>
      </c>
      <c r="C1249" s="32">
        <v>153262376.28</v>
      </c>
    </row>
    <row r="1250" spans="2:3">
      <c r="B1250" s="23" t="s">
        <v>3808</v>
      </c>
      <c r="C1250" s="32">
        <v>1075011709.6800001</v>
      </c>
    </row>
    <row r="1251" spans="2:3">
      <c r="B1251" s="23" t="s">
        <v>1870</v>
      </c>
      <c r="C1251" s="32">
        <v>867178287.50999999</v>
      </c>
    </row>
    <row r="1252" spans="2:3">
      <c r="B1252" s="23" t="s">
        <v>1871</v>
      </c>
      <c r="C1252" s="32">
        <v>401219699.92000002</v>
      </c>
    </row>
    <row r="1253" spans="2:3">
      <c r="B1253" s="23" t="s">
        <v>3495</v>
      </c>
      <c r="C1253" s="32">
        <v>2856063007.2199998</v>
      </c>
    </row>
    <row r="1254" spans="2:3">
      <c r="B1254" s="23" t="s">
        <v>3809</v>
      </c>
      <c r="C1254" s="32">
        <v>48127850.049999997</v>
      </c>
    </row>
    <row r="1255" spans="2:3">
      <c r="B1255" s="23" t="s">
        <v>3810</v>
      </c>
      <c r="C1255" s="32">
        <v>2702096082.27</v>
      </c>
    </row>
    <row r="1256" spans="2:3">
      <c r="B1256" s="23" t="s">
        <v>3811</v>
      </c>
      <c r="C1256" s="32">
        <v>1342687037.3499999</v>
      </c>
    </row>
    <row r="1257" spans="2:3">
      <c r="B1257" s="23" t="s">
        <v>3394</v>
      </c>
      <c r="C1257" s="32">
        <v>4454645238.4200001</v>
      </c>
    </row>
    <row r="1258" spans="2:3">
      <c r="B1258" s="23" t="s">
        <v>3812</v>
      </c>
      <c r="C1258" s="32">
        <v>1072159924.5</v>
      </c>
    </row>
    <row r="1259" spans="2:3">
      <c r="B1259" s="23" t="s">
        <v>3813</v>
      </c>
      <c r="C1259" s="32">
        <v>202676124.96000001</v>
      </c>
    </row>
    <row r="1260" spans="2:3">
      <c r="B1260" s="23" t="s">
        <v>3814</v>
      </c>
      <c r="C1260" s="32">
        <v>9694562.5</v>
      </c>
    </row>
    <row r="1261" spans="2:3">
      <c r="B1261" s="23" t="s">
        <v>1872</v>
      </c>
      <c r="C1261" s="32">
        <v>608223473.11000001</v>
      </c>
    </row>
    <row r="1262" spans="2:3">
      <c r="B1262" s="23" t="s">
        <v>3815</v>
      </c>
      <c r="C1262" s="32">
        <v>895563377.73000002</v>
      </c>
    </row>
    <row r="1263" spans="2:3">
      <c r="B1263" s="23" t="s">
        <v>3816</v>
      </c>
      <c r="C1263" s="32">
        <v>1390096669.6500001</v>
      </c>
    </row>
    <row r="1264" spans="2:3">
      <c r="B1264" s="23" t="s">
        <v>3817</v>
      </c>
      <c r="C1264" s="32">
        <v>447131966.44999999</v>
      </c>
    </row>
    <row r="1265" spans="2:3">
      <c r="B1265" s="23" t="s">
        <v>3818</v>
      </c>
      <c r="C1265" s="32">
        <v>1245172.5</v>
      </c>
    </row>
    <row r="1266" spans="2:3">
      <c r="B1266" s="23" t="s">
        <v>3819</v>
      </c>
      <c r="C1266" s="32">
        <v>386506194.79000002</v>
      </c>
    </row>
    <row r="1267" spans="2:3">
      <c r="B1267" s="23" t="s">
        <v>3820</v>
      </c>
      <c r="C1267" s="32">
        <v>1241365209.6300001</v>
      </c>
    </row>
    <row r="1268" spans="2:3">
      <c r="B1268" s="23" t="s">
        <v>3821</v>
      </c>
      <c r="C1268" s="32">
        <v>321050338.92000002</v>
      </c>
    </row>
    <row r="1269" spans="2:3">
      <c r="B1269" s="23" t="s">
        <v>3822</v>
      </c>
      <c r="C1269" s="32">
        <v>140897000.75999999</v>
      </c>
    </row>
    <row r="1270" spans="2:3">
      <c r="B1270" s="23" t="s">
        <v>3823</v>
      </c>
      <c r="C1270" s="32">
        <v>758620775.01999998</v>
      </c>
    </row>
    <row r="1271" spans="2:3">
      <c r="B1271" s="23" t="s">
        <v>3824</v>
      </c>
      <c r="C1271" s="32">
        <v>261439295</v>
      </c>
    </row>
    <row r="1272" spans="2:3">
      <c r="B1272" s="23" t="s">
        <v>3825</v>
      </c>
      <c r="C1272" s="32">
        <v>1104041849.5</v>
      </c>
    </row>
    <row r="1273" spans="2:3">
      <c r="B1273" s="23" t="s">
        <v>3826</v>
      </c>
      <c r="C1273" s="32">
        <v>136193399.84</v>
      </c>
    </row>
    <row r="1274" spans="2:3">
      <c r="B1274" s="23" t="s">
        <v>3827</v>
      </c>
      <c r="C1274" s="32">
        <v>1463147934.99</v>
      </c>
    </row>
    <row r="1275" spans="2:3">
      <c r="B1275" s="23" t="s">
        <v>3828</v>
      </c>
      <c r="C1275" s="32">
        <v>167930000.19999999</v>
      </c>
    </row>
    <row r="1276" spans="2:3">
      <c r="B1276" s="23" t="s">
        <v>3829</v>
      </c>
      <c r="C1276" s="32">
        <v>1659780605.71</v>
      </c>
    </row>
    <row r="1277" spans="2:3">
      <c r="B1277" s="23" t="s">
        <v>3395</v>
      </c>
      <c r="C1277" s="32">
        <v>217302753.59999999</v>
      </c>
    </row>
    <row r="1278" spans="2:3">
      <c r="B1278" s="23" t="s">
        <v>3830</v>
      </c>
      <c r="C1278" s="32">
        <v>650405942.5</v>
      </c>
    </row>
    <row r="1279" spans="2:3">
      <c r="B1279" s="23" t="s">
        <v>3831</v>
      </c>
      <c r="C1279" s="32">
        <v>23942307.890000001</v>
      </c>
    </row>
    <row r="1280" spans="2:3">
      <c r="B1280" s="23" t="s">
        <v>1873</v>
      </c>
      <c r="C1280" s="32">
        <v>831093.75</v>
      </c>
    </row>
    <row r="1281" spans="2:3">
      <c r="B1281" s="23" t="s">
        <v>3832</v>
      </c>
      <c r="C1281" s="32">
        <v>582394361.87</v>
      </c>
    </row>
    <row r="1282" spans="2:3">
      <c r="B1282" s="23" t="s">
        <v>3833</v>
      </c>
      <c r="C1282" s="32">
        <v>1544794504.8399999</v>
      </c>
    </row>
    <row r="1283" spans="2:3">
      <c r="B1283" s="23" t="s">
        <v>1874</v>
      </c>
      <c r="C1283" s="32">
        <v>167906409.43000001</v>
      </c>
    </row>
    <row r="1284" spans="2:3">
      <c r="B1284" s="23" t="s">
        <v>3834</v>
      </c>
      <c r="C1284" s="32">
        <v>1524136292</v>
      </c>
    </row>
    <row r="1285" spans="2:3">
      <c r="B1285" s="23" t="s">
        <v>3835</v>
      </c>
      <c r="C1285" s="32">
        <v>201676502.31999999</v>
      </c>
    </row>
    <row r="1286" spans="2:3">
      <c r="B1286" s="23" t="s">
        <v>3496</v>
      </c>
      <c r="C1286" s="32">
        <v>373727274.69</v>
      </c>
    </row>
    <row r="1287" spans="2:3">
      <c r="B1287" s="23" t="s">
        <v>3836</v>
      </c>
      <c r="C1287" s="32">
        <v>199809754.80000001</v>
      </c>
    </row>
    <row r="1288" spans="2:3">
      <c r="B1288" s="23" t="s">
        <v>3837</v>
      </c>
      <c r="C1288" s="32">
        <v>2098109947.3199999</v>
      </c>
    </row>
    <row r="1289" spans="2:3">
      <c r="B1289" s="23" t="s">
        <v>3396</v>
      </c>
      <c r="C1289" s="32">
        <v>8437091637.8599997</v>
      </c>
    </row>
    <row r="1290" spans="2:3">
      <c r="B1290" s="23" t="s">
        <v>3838</v>
      </c>
      <c r="C1290" s="32">
        <v>3441780045.5500002</v>
      </c>
    </row>
    <row r="1291" spans="2:3">
      <c r="B1291" s="23" t="s">
        <v>3839</v>
      </c>
      <c r="C1291" s="32">
        <v>1020203850.52</v>
      </c>
    </row>
    <row r="1292" spans="2:3">
      <c r="B1292" s="23" t="s">
        <v>3840</v>
      </c>
      <c r="C1292" s="32">
        <v>313196298.38</v>
      </c>
    </row>
    <row r="1293" spans="2:3">
      <c r="B1293" s="23" t="s">
        <v>3841</v>
      </c>
      <c r="C1293" s="32">
        <v>2239594032.1100001</v>
      </c>
    </row>
    <row r="1294" spans="2:3">
      <c r="B1294" s="23" t="s">
        <v>3842</v>
      </c>
      <c r="C1294" s="32">
        <v>593748345.71000004</v>
      </c>
    </row>
    <row r="1295" spans="2:3">
      <c r="B1295" s="23" t="s">
        <v>3497</v>
      </c>
      <c r="C1295" s="32">
        <v>398616779.43000001</v>
      </c>
    </row>
    <row r="1296" spans="2:3">
      <c r="B1296" s="23" t="s">
        <v>3843</v>
      </c>
      <c r="C1296" s="32">
        <v>775774476.95000005</v>
      </c>
    </row>
    <row r="1297" spans="2:3">
      <c r="B1297" s="23" t="s">
        <v>3397</v>
      </c>
      <c r="C1297" s="32">
        <v>4363133936.9099998</v>
      </c>
    </row>
    <row r="1298" spans="2:3">
      <c r="B1298" s="23" t="s">
        <v>3844</v>
      </c>
      <c r="C1298" s="32">
        <v>36864652.920000002</v>
      </c>
    </row>
    <row r="1299" spans="2:3">
      <c r="B1299" s="23" t="s">
        <v>3845</v>
      </c>
      <c r="C1299" s="32">
        <v>1073066313.1</v>
      </c>
    </row>
    <row r="1300" spans="2:3">
      <c r="B1300" s="23" t="s">
        <v>3846</v>
      </c>
      <c r="C1300" s="32">
        <v>690910576.86000001</v>
      </c>
    </row>
    <row r="1301" spans="2:3">
      <c r="B1301" s="23" t="s">
        <v>3847</v>
      </c>
      <c r="C1301" s="32">
        <v>132466737.38</v>
      </c>
    </row>
    <row r="1302" spans="2:3">
      <c r="B1302" s="23" t="s">
        <v>3848</v>
      </c>
      <c r="C1302" s="32">
        <v>462403350.89999998</v>
      </c>
    </row>
    <row r="1303" spans="2:3">
      <c r="B1303" s="23" t="s">
        <v>3849</v>
      </c>
      <c r="C1303" s="32">
        <v>624498212.82000005</v>
      </c>
    </row>
    <row r="1304" spans="2:3">
      <c r="B1304" s="23" t="s">
        <v>3850</v>
      </c>
      <c r="C1304" s="32">
        <v>2819930454.3400002</v>
      </c>
    </row>
    <row r="1305" spans="2:3">
      <c r="B1305" s="23" t="s">
        <v>3398</v>
      </c>
      <c r="C1305" s="32">
        <v>768934950.49000001</v>
      </c>
    </row>
    <row r="1306" spans="2:3">
      <c r="B1306" s="23" t="s">
        <v>3851</v>
      </c>
      <c r="C1306" s="32">
        <v>944084235.25999999</v>
      </c>
    </row>
    <row r="1307" spans="2:3">
      <c r="B1307" s="23" t="s">
        <v>3852</v>
      </c>
      <c r="C1307" s="32">
        <v>25770640</v>
      </c>
    </row>
    <row r="1308" spans="2:3">
      <c r="B1308" s="23" t="s">
        <v>1875</v>
      </c>
      <c r="C1308" s="32">
        <v>58711420.990000002</v>
      </c>
    </row>
    <row r="1309" spans="2:3">
      <c r="B1309" s="23" t="s">
        <v>3853</v>
      </c>
      <c r="C1309" s="32">
        <v>840991560.46000004</v>
      </c>
    </row>
    <row r="1310" spans="2:3">
      <c r="B1310" s="23" t="s">
        <v>3498</v>
      </c>
      <c r="C1310" s="32">
        <v>2390191914.2399998</v>
      </c>
    </row>
    <row r="1311" spans="2:3">
      <c r="B1311" s="23" t="s">
        <v>3854</v>
      </c>
      <c r="C1311" s="32">
        <v>170235246.94</v>
      </c>
    </row>
    <row r="1312" spans="2:3">
      <c r="B1312" s="23" t="s">
        <v>1876</v>
      </c>
      <c r="C1312" s="32">
        <v>3770358179.6700001</v>
      </c>
    </row>
    <row r="1313" spans="2:3">
      <c r="B1313" s="23" t="s">
        <v>3855</v>
      </c>
      <c r="C1313" s="32">
        <v>449614731</v>
      </c>
    </row>
    <row r="1314" spans="2:3">
      <c r="B1314" s="23" t="s">
        <v>3856</v>
      </c>
      <c r="C1314" s="32">
        <v>3721366253.0700002</v>
      </c>
    </row>
    <row r="1315" spans="2:3">
      <c r="B1315" s="23" t="s">
        <v>1877</v>
      </c>
      <c r="C1315" s="32">
        <v>240761137.09999999</v>
      </c>
    </row>
    <row r="1316" spans="2:3">
      <c r="B1316" s="23" t="s">
        <v>3857</v>
      </c>
      <c r="C1316" s="32">
        <v>2267925455</v>
      </c>
    </row>
    <row r="1317" spans="2:3">
      <c r="B1317" s="23" t="s">
        <v>3858</v>
      </c>
      <c r="C1317" s="32">
        <v>1876612.73</v>
      </c>
    </row>
    <row r="1318" spans="2:3">
      <c r="B1318" s="23" t="s">
        <v>3859</v>
      </c>
      <c r="C1318" s="32">
        <v>1058751662.41</v>
      </c>
    </row>
    <row r="1319" spans="2:3">
      <c r="B1319" s="23" t="s">
        <v>3860</v>
      </c>
      <c r="C1319" s="32">
        <v>2036815435.24</v>
      </c>
    </row>
    <row r="1320" spans="2:3">
      <c r="B1320" s="23" t="s">
        <v>3861</v>
      </c>
      <c r="C1320" s="32">
        <v>890949380.29999995</v>
      </c>
    </row>
    <row r="1321" spans="2:3">
      <c r="B1321" s="23" t="s">
        <v>3862</v>
      </c>
      <c r="C1321" s="32">
        <v>35804316.689999998</v>
      </c>
    </row>
    <row r="1322" spans="2:3">
      <c r="B1322" s="23" t="s">
        <v>3863</v>
      </c>
      <c r="C1322" s="32">
        <v>28110689.920000002</v>
      </c>
    </row>
    <row r="1323" spans="2:3">
      <c r="B1323" s="23" t="s">
        <v>3499</v>
      </c>
      <c r="C1323" s="32">
        <v>87411900.280000001</v>
      </c>
    </row>
    <row r="1324" spans="2:3">
      <c r="B1324" s="23" t="s">
        <v>3864</v>
      </c>
      <c r="C1324" s="32">
        <v>1371196018.5</v>
      </c>
    </row>
    <row r="1325" spans="2:3">
      <c r="B1325" s="23" t="s">
        <v>3865</v>
      </c>
      <c r="C1325" s="32">
        <v>1837318536.3599999</v>
      </c>
    </row>
    <row r="1326" spans="2:3">
      <c r="B1326" s="23" t="s">
        <v>3866</v>
      </c>
      <c r="C1326" s="32">
        <v>33897399.990000002</v>
      </c>
    </row>
    <row r="1327" spans="2:3">
      <c r="B1327" s="23" t="s">
        <v>3867</v>
      </c>
      <c r="C1327" s="32">
        <v>1654625524.4400001</v>
      </c>
    </row>
    <row r="1328" spans="2:3">
      <c r="B1328" s="23" t="s">
        <v>3868</v>
      </c>
      <c r="C1328" s="32">
        <v>46801597.759999998</v>
      </c>
    </row>
    <row r="1329" spans="2:3">
      <c r="B1329" s="23" t="s">
        <v>1878</v>
      </c>
      <c r="C1329" s="32">
        <v>297893300.5</v>
      </c>
    </row>
    <row r="1330" spans="2:3">
      <c r="B1330" s="23" t="s">
        <v>3869</v>
      </c>
      <c r="C1330" s="32">
        <v>67661220.420000002</v>
      </c>
    </row>
    <row r="1331" spans="2:3">
      <c r="B1331" s="23" t="s">
        <v>3870</v>
      </c>
      <c r="C1331" s="32">
        <v>3822118062.8899999</v>
      </c>
    </row>
    <row r="1332" spans="2:3">
      <c r="B1332" s="23" t="s">
        <v>3871</v>
      </c>
      <c r="C1332" s="32">
        <v>36993055.439999998</v>
      </c>
    </row>
    <row r="1333" spans="2:3">
      <c r="B1333" s="23" t="s">
        <v>3872</v>
      </c>
      <c r="C1333" s="32">
        <v>919936744.69000006</v>
      </c>
    </row>
    <row r="1334" spans="2:3">
      <c r="B1334" s="23" t="s">
        <v>3873</v>
      </c>
      <c r="C1334" s="32">
        <v>768621802.64999998</v>
      </c>
    </row>
    <row r="1335" spans="2:3">
      <c r="B1335" s="23" t="s">
        <v>3874</v>
      </c>
      <c r="C1335" s="32">
        <v>474396656.55000001</v>
      </c>
    </row>
    <row r="1336" spans="2:3">
      <c r="B1336" s="23" t="s">
        <v>3875</v>
      </c>
      <c r="C1336" s="32">
        <v>1098883129.05</v>
      </c>
    </row>
    <row r="1337" spans="2:3">
      <c r="B1337" s="23" t="s">
        <v>3876</v>
      </c>
      <c r="C1337" s="32">
        <v>191423703.44999999</v>
      </c>
    </row>
    <row r="1338" spans="2:3">
      <c r="B1338" s="23" t="s">
        <v>1879</v>
      </c>
      <c r="C1338" s="32">
        <v>965693306.02999997</v>
      </c>
    </row>
    <row r="1339" spans="2:3">
      <c r="B1339" s="23" t="s">
        <v>3877</v>
      </c>
      <c r="C1339" s="32">
        <v>124304296.09</v>
      </c>
    </row>
    <row r="1340" spans="2:3">
      <c r="B1340" s="23" t="s">
        <v>3878</v>
      </c>
      <c r="C1340" s="32">
        <v>1096401561.1199999</v>
      </c>
    </row>
    <row r="1341" spans="2:3">
      <c r="B1341" s="23" t="s">
        <v>3879</v>
      </c>
      <c r="C1341" s="32">
        <v>34109984.829999998</v>
      </c>
    </row>
    <row r="1342" spans="2:3">
      <c r="B1342" s="23" t="s">
        <v>3880</v>
      </c>
      <c r="C1342" s="32">
        <v>95224191.450000003</v>
      </c>
    </row>
    <row r="1343" spans="2:3">
      <c r="B1343" s="23" t="s">
        <v>3881</v>
      </c>
      <c r="C1343" s="32">
        <v>478366198.89999998</v>
      </c>
    </row>
    <row r="1344" spans="2:3">
      <c r="B1344" s="23" t="s">
        <v>3882</v>
      </c>
      <c r="C1344" s="32">
        <v>281036469.29000002</v>
      </c>
    </row>
    <row r="1345" spans="2:3">
      <c r="B1345" s="23" t="s">
        <v>3500</v>
      </c>
      <c r="C1345" s="32">
        <v>439711375.81999999</v>
      </c>
    </row>
    <row r="1346" spans="2:3">
      <c r="B1346" s="23" t="s">
        <v>3883</v>
      </c>
      <c r="C1346" s="32">
        <v>625225610.36000001</v>
      </c>
    </row>
    <row r="1347" spans="2:3">
      <c r="B1347" s="23" t="s">
        <v>3501</v>
      </c>
      <c r="C1347" s="32">
        <v>66419544.119999997</v>
      </c>
    </row>
    <row r="1348" spans="2:3">
      <c r="B1348" s="23" t="s">
        <v>3884</v>
      </c>
      <c r="C1348" s="32">
        <v>539042805.95000005</v>
      </c>
    </row>
    <row r="1349" spans="2:3">
      <c r="B1349" s="23" t="s">
        <v>1880</v>
      </c>
      <c r="C1349" s="32">
        <v>1107551258.4000001</v>
      </c>
    </row>
    <row r="1350" spans="2:3">
      <c r="B1350" s="23" t="s">
        <v>3885</v>
      </c>
      <c r="C1350" s="32">
        <v>928591468.63999999</v>
      </c>
    </row>
    <row r="1351" spans="2:3">
      <c r="B1351" s="23" t="s">
        <v>3886</v>
      </c>
      <c r="C1351" s="32">
        <v>1433092542.4200001</v>
      </c>
    </row>
    <row r="1352" spans="2:3">
      <c r="B1352" s="23" t="s">
        <v>3399</v>
      </c>
      <c r="C1352" s="32">
        <v>2118867110.2</v>
      </c>
    </row>
    <row r="1353" spans="2:3">
      <c r="B1353" s="23" t="s">
        <v>3887</v>
      </c>
      <c r="C1353" s="32">
        <v>496560724.25999999</v>
      </c>
    </row>
    <row r="1354" spans="2:3">
      <c r="B1354" s="23" t="s">
        <v>3888</v>
      </c>
      <c r="C1354" s="32">
        <v>332745946.19</v>
      </c>
    </row>
    <row r="1355" spans="2:3">
      <c r="B1355" s="23" t="s">
        <v>3889</v>
      </c>
      <c r="C1355" s="32">
        <v>135399002.96000001</v>
      </c>
    </row>
    <row r="1356" spans="2:3">
      <c r="B1356" s="23" t="s">
        <v>3890</v>
      </c>
      <c r="C1356" s="32">
        <v>1952033576.6500001</v>
      </c>
    </row>
    <row r="1357" spans="2:3">
      <c r="B1357" s="23" t="s">
        <v>3891</v>
      </c>
      <c r="C1357" s="32">
        <v>381351400.17000002</v>
      </c>
    </row>
    <row r="1358" spans="2:3">
      <c r="B1358" s="23" t="s">
        <v>3892</v>
      </c>
      <c r="C1358" s="32">
        <v>154333281.94</v>
      </c>
    </row>
    <row r="1359" spans="2:3">
      <c r="B1359" s="23" t="s">
        <v>3893</v>
      </c>
      <c r="C1359" s="32">
        <v>134240420.84</v>
      </c>
    </row>
    <row r="1360" spans="2:3">
      <c r="B1360" s="23" t="s">
        <v>1881</v>
      </c>
      <c r="C1360" s="32">
        <v>6276904193.4899998</v>
      </c>
    </row>
    <row r="1361" spans="2:3">
      <c r="B1361" s="23" t="s">
        <v>3894</v>
      </c>
      <c r="C1361" s="32">
        <v>3450975872.79</v>
      </c>
    </row>
    <row r="1362" spans="2:3">
      <c r="B1362" s="23" t="s">
        <v>3895</v>
      </c>
      <c r="C1362" s="32">
        <v>365011252.26999998</v>
      </c>
    </row>
    <row r="1363" spans="2:3">
      <c r="B1363" s="23" t="s">
        <v>3896</v>
      </c>
      <c r="C1363" s="32">
        <v>308786573.33999997</v>
      </c>
    </row>
    <row r="1364" spans="2:3">
      <c r="B1364" s="23" t="s">
        <v>3897</v>
      </c>
      <c r="C1364" s="32">
        <v>61595261.289999999</v>
      </c>
    </row>
    <row r="1365" spans="2:3">
      <c r="B1365" s="23" t="s">
        <v>3898</v>
      </c>
      <c r="C1365" s="32">
        <v>28429485.32</v>
      </c>
    </row>
    <row r="1366" spans="2:3">
      <c r="B1366" s="23" t="s">
        <v>3899</v>
      </c>
      <c r="C1366" s="32">
        <v>793486482.86000001</v>
      </c>
    </row>
    <row r="1367" spans="2:3">
      <c r="B1367" s="23" t="s">
        <v>3900</v>
      </c>
      <c r="C1367" s="32">
        <v>65252846.479999997</v>
      </c>
    </row>
    <row r="1368" spans="2:3">
      <c r="B1368" s="23" t="s">
        <v>3901</v>
      </c>
      <c r="C1368" s="32">
        <v>1054353776.2</v>
      </c>
    </row>
    <row r="1369" spans="2:3">
      <c r="B1369" s="23" t="s">
        <v>3902</v>
      </c>
      <c r="C1369" s="32">
        <v>261032969.77000001</v>
      </c>
    </row>
    <row r="1370" spans="2:3">
      <c r="B1370" s="23" t="s">
        <v>3903</v>
      </c>
      <c r="C1370" s="32">
        <v>15039720.48</v>
      </c>
    </row>
    <row r="1371" spans="2:3">
      <c r="B1371" s="23" t="s">
        <v>3904</v>
      </c>
      <c r="C1371" s="32">
        <v>166609904.84</v>
      </c>
    </row>
    <row r="1372" spans="2:3">
      <c r="B1372" s="23" t="s">
        <v>3905</v>
      </c>
      <c r="C1372" s="32">
        <v>127567755.01000001</v>
      </c>
    </row>
    <row r="1373" spans="2:3">
      <c r="B1373" s="23" t="s">
        <v>3906</v>
      </c>
      <c r="C1373" s="32">
        <v>548112.5</v>
      </c>
    </row>
    <row r="1374" spans="2:3">
      <c r="B1374" s="23" t="s">
        <v>3907</v>
      </c>
      <c r="C1374" s="32">
        <v>53362490.159999996</v>
      </c>
    </row>
    <row r="1375" spans="2:3">
      <c r="B1375" s="23" t="s">
        <v>3908</v>
      </c>
      <c r="C1375" s="32">
        <v>257941441.08000001</v>
      </c>
    </row>
    <row r="1376" spans="2:3">
      <c r="B1376" s="23" t="s">
        <v>3909</v>
      </c>
      <c r="C1376" s="32">
        <v>1899208785.4100001</v>
      </c>
    </row>
    <row r="1377" spans="2:3">
      <c r="B1377" s="23" t="s">
        <v>3910</v>
      </c>
      <c r="C1377" s="32">
        <v>157115799.97999999</v>
      </c>
    </row>
    <row r="1378" spans="2:3">
      <c r="B1378" s="23" t="s">
        <v>1882</v>
      </c>
      <c r="C1378" s="32">
        <v>129054894.90000001</v>
      </c>
    </row>
    <row r="1379" spans="2:3">
      <c r="B1379" s="23" t="s">
        <v>3911</v>
      </c>
      <c r="C1379" s="32">
        <v>167292677.63999999</v>
      </c>
    </row>
    <row r="1380" spans="2:3">
      <c r="B1380" s="23" t="s">
        <v>3912</v>
      </c>
      <c r="C1380" s="32">
        <v>264390634.52000001</v>
      </c>
    </row>
    <row r="1381" spans="2:3">
      <c r="B1381" s="23" t="s">
        <v>3427</v>
      </c>
      <c r="C1381" s="32">
        <v>2678917740.54</v>
      </c>
    </row>
    <row r="1382" spans="2:3">
      <c r="B1382" s="23" t="s">
        <v>3913</v>
      </c>
      <c r="C1382" s="32">
        <v>24551984.57</v>
      </c>
    </row>
    <row r="1383" spans="2:3">
      <c r="B1383" s="23" t="s">
        <v>3914</v>
      </c>
      <c r="C1383" s="32">
        <v>3759595435.3600001</v>
      </c>
    </row>
    <row r="1384" spans="2:3">
      <c r="B1384" s="23" t="s">
        <v>1883</v>
      </c>
      <c r="C1384" s="32">
        <v>41786272.689999998</v>
      </c>
    </row>
    <row r="1385" spans="2:3">
      <c r="B1385" s="23" t="s">
        <v>3915</v>
      </c>
      <c r="C1385" s="32">
        <v>958723385.35000002</v>
      </c>
    </row>
    <row r="1386" spans="2:3">
      <c r="B1386" s="23" t="s">
        <v>3916</v>
      </c>
      <c r="C1386" s="32">
        <v>759551860.52999997</v>
      </c>
    </row>
    <row r="1387" spans="2:3" ht="13">
      <c r="C1387" s="25">
        <f>SUM(C1142:C1386)</f>
        <v>156529011419.96002</v>
      </c>
    </row>
    <row r="1389" spans="2:3" ht="13">
      <c r="B1389" s="26" t="s">
        <v>208</v>
      </c>
      <c r="C1389" s="25" t="s">
        <v>207</v>
      </c>
    </row>
    <row r="1390" spans="2:3">
      <c r="B1390" s="23" t="s">
        <v>3637</v>
      </c>
      <c r="C1390" s="32">
        <v>127326080.03</v>
      </c>
    </row>
    <row r="1391" spans="2:3">
      <c r="B1391" s="23" t="s">
        <v>3639</v>
      </c>
      <c r="C1391" s="32">
        <v>55255294.149999999</v>
      </c>
    </row>
    <row r="1392" spans="2:3">
      <c r="B1392" s="23" t="s">
        <v>3641</v>
      </c>
      <c r="C1392" s="32">
        <v>43010824.479999997</v>
      </c>
    </row>
    <row r="1393" spans="2:3">
      <c r="B1393" s="23" t="s">
        <v>3644</v>
      </c>
      <c r="C1393" s="32">
        <v>2205375.1</v>
      </c>
    </row>
    <row r="1394" spans="2:3">
      <c r="B1394" s="23" t="s">
        <v>3647</v>
      </c>
      <c r="C1394" s="32">
        <v>10137122.32</v>
      </c>
    </row>
    <row r="1395" spans="2:3">
      <c r="B1395" s="23" t="s">
        <v>3648</v>
      </c>
      <c r="C1395" s="32">
        <v>10465625.48</v>
      </c>
    </row>
    <row r="1396" spans="2:3">
      <c r="B1396" s="23" t="s">
        <v>3650</v>
      </c>
      <c r="C1396" s="32">
        <v>2047194.85</v>
      </c>
    </row>
    <row r="1397" spans="2:3">
      <c r="B1397" s="23" t="s">
        <v>3653</v>
      </c>
      <c r="C1397" s="32">
        <v>34553189.060000002</v>
      </c>
    </row>
    <row r="1398" spans="2:3">
      <c r="B1398" s="23" t="s">
        <v>3654</v>
      </c>
      <c r="C1398" s="32">
        <v>1660555.9</v>
      </c>
    </row>
    <row r="1399" spans="2:3">
      <c r="B1399" s="23" t="s">
        <v>3386</v>
      </c>
      <c r="C1399" s="32">
        <v>249731420.53</v>
      </c>
    </row>
    <row r="1400" spans="2:3">
      <c r="B1400" s="23" t="s">
        <v>3656</v>
      </c>
      <c r="C1400" s="32">
        <v>115025625</v>
      </c>
    </row>
    <row r="1401" spans="2:3">
      <c r="B1401" s="23" t="s">
        <v>1850</v>
      </c>
      <c r="C1401" s="32">
        <v>1590263.18</v>
      </c>
    </row>
    <row r="1402" spans="2:3">
      <c r="B1402" s="23" t="s">
        <v>1851</v>
      </c>
      <c r="C1402" s="32">
        <v>127908147.98999999</v>
      </c>
    </row>
    <row r="1403" spans="2:3">
      <c r="B1403" s="23" t="s">
        <v>3662</v>
      </c>
      <c r="C1403" s="32">
        <v>37666404.640000001</v>
      </c>
    </row>
    <row r="1404" spans="2:3">
      <c r="B1404" s="23" t="s">
        <v>3663</v>
      </c>
      <c r="C1404" s="32">
        <v>3247407.45</v>
      </c>
    </row>
    <row r="1405" spans="2:3">
      <c r="B1405" s="23" t="s">
        <v>3387</v>
      </c>
      <c r="C1405" s="32">
        <v>604245326.39999998</v>
      </c>
    </row>
    <row r="1406" spans="2:3">
      <c r="B1406" s="23" t="s">
        <v>3669</v>
      </c>
      <c r="C1406" s="32">
        <v>60050639.479999997</v>
      </c>
    </row>
    <row r="1407" spans="2:3">
      <c r="B1407" s="23" t="s">
        <v>3670</v>
      </c>
      <c r="C1407" s="32">
        <v>1912442.28</v>
      </c>
    </row>
    <row r="1408" spans="2:3">
      <c r="B1408" s="23" t="s">
        <v>3672</v>
      </c>
      <c r="C1408" s="32">
        <v>2636990.08</v>
      </c>
    </row>
    <row r="1409" spans="2:3">
      <c r="B1409" s="23" t="s">
        <v>3675</v>
      </c>
      <c r="C1409" s="32">
        <v>129466463.02</v>
      </c>
    </row>
    <row r="1410" spans="2:3">
      <c r="B1410" s="23" t="s">
        <v>3676</v>
      </c>
      <c r="C1410" s="32">
        <v>1776142.85</v>
      </c>
    </row>
    <row r="1411" spans="2:3">
      <c r="B1411" s="23" t="s">
        <v>3677</v>
      </c>
      <c r="C1411" s="32">
        <v>9448425.3200000003</v>
      </c>
    </row>
    <row r="1412" spans="2:3">
      <c r="B1412" s="23" t="s">
        <v>3679</v>
      </c>
      <c r="C1412" s="32">
        <v>263918669.44999999</v>
      </c>
    </row>
    <row r="1413" spans="2:3">
      <c r="B1413" s="23" t="s">
        <v>3682</v>
      </c>
      <c r="C1413" s="32">
        <v>4307183.45</v>
      </c>
    </row>
    <row r="1414" spans="2:3">
      <c r="B1414" s="23" t="s">
        <v>3683</v>
      </c>
      <c r="C1414" s="32">
        <v>336066810.49000001</v>
      </c>
    </row>
    <row r="1415" spans="2:3">
      <c r="B1415" s="23" t="s">
        <v>3686</v>
      </c>
      <c r="C1415" s="32">
        <v>6222812.54</v>
      </c>
    </row>
    <row r="1416" spans="2:3">
      <c r="B1416" s="23" t="s">
        <v>1854</v>
      </c>
      <c r="C1416" s="32">
        <v>673450.81</v>
      </c>
    </row>
    <row r="1417" spans="2:3">
      <c r="B1417" s="23" t="s">
        <v>3687</v>
      </c>
      <c r="C1417" s="32">
        <v>11299565.970000001</v>
      </c>
    </row>
    <row r="1418" spans="2:3">
      <c r="B1418" s="23" t="s">
        <v>3486</v>
      </c>
      <c r="C1418" s="32">
        <v>5430859.5800000001</v>
      </c>
    </row>
    <row r="1419" spans="2:3">
      <c r="B1419" s="23" t="s">
        <v>3691</v>
      </c>
      <c r="C1419" s="32">
        <v>51634315.210000001</v>
      </c>
    </row>
    <row r="1420" spans="2:3">
      <c r="B1420" s="23" t="s">
        <v>3389</v>
      </c>
      <c r="C1420" s="32">
        <v>15251871.300000001</v>
      </c>
    </row>
    <row r="1421" spans="2:3">
      <c r="B1421" s="23" t="s">
        <v>3695</v>
      </c>
      <c r="C1421" s="32">
        <v>13574603.16</v>
      </c>
    </row>
    <row r="1422" spans="2:3">
      <c r="B1422" s="23" t="s">
        <v>3696</v>
      </c>
      <c r="C1422" s="32">
        <v>20187987.84</v>
      </c>
    </row>
    <row r="1423" spans="2:3">
      <c r="B1423" s="23" t="s">
        <v>3698</v>
      </c>
      <c r="C1423" s="32">
        <v>37561981.829999998</v>
      </c>
    </row>
    <row r="1424" spans="2:3">
      <c r="B1424" s="23" t="s">
        <v>3700</v>
      </c>
      <c r="C1424" s="32">
        <v>14007452.210000001</v>
      </c>
    </row>
    <row r="1425" spans="2:3">
      <c r="B1425" s="23" t="s">
        <v>3702</v>
      </c>
      <c r="C1425" s="32">
        <v>786770.36</v>
      </c>
    </row>
    <row r="1426" spans="2:3">
      <c r="B1426" s="23" t="s">
        <v>3704</v>
      </c>
      <c r="C1426" s="32">
        <v>150741044.61000001</v>
      </c>
    </row>
    <row r="1427" spans="2:3">
      <c r="B1427" s="23" t="s">
        <v>3705</v>
      </c>
      <c r="C1427" s="32">
        <v>7691104.3799999999</v>
      </c>
    </row>
    <row r="1428" spans="2:3">
      <c r="B1428" s="23" t="s">
        <v>3706</v>
      </c>
      <c r="C1428" s="32">
        <v>189366911.18000001</v>
      </c>
    </row>
    <row r="1429" spans="2:3">
      <c r="B1429" s="23" t="s">
        <v>3707</v>
      </c>
      <c r="C1429" s="32">
        <v>1459028.01</v>
      </c>
    </row>
    <row r="1430" spans="2:3">
      <c r="B1430" s="23" t="s">
        <v>3712</v>
      </c>
      <c r="C1430" s="32">
        <v>14094317.279999999</v>
      </c>
    </row>
    <row r="1431" spans="2:3">
      <c r="B1431" s="23" t="s">
        <v>3714</v>
      </c>
      <c r="C1431" s="32">
        <v>92131834.859999999</v>
      </c>
    </row>
    <row r="1432" spans="2:3">
      <c r="B1432" s="23" t="s">
        <v>1855</v>
      </c>
      <c r="C1432" s="32">
        <v>28921259.25</v>
      </c>
    </row>
    <row r="1433" spans="2:3">
      <c r="B1433" s="23" t="s">
        <v>3715</v>
      </c>
      <c r="C1433" s="32">
        <v>6081046.3799999999</v>
      </c>
    </row>
    <row r="1434" spans="2:3">
      <c r="B1434" s="23" t="s">
        <v>3488</v>
      </c>
      <c r="C1434" s="32">
        <v>366415712.56999999</v>
      </c>
    </row>
    <row r="1435" spans="2:3">
      <c r="B1435" s="23" t="s">
        <v>1857</v>
      </c>
      <c r="C1435" s="32">
        <v>23353757.309999999</v>
      </c>
    </row>
    <row r="1436" spans="2:3">
      <c r="B1436" s="23" t="s">
        <v>3718</v>
      </c>
      <c r="C1436" s="32">
        <v>278504856.54000002</v>
      </c>
    </row>
    <row r="1437" spans="2:3">
      <c r="B1437" s="23" t="s">
        <v>3720</v>
      </c>
      <c r="C1437" s="32">
        <v>78999360.090000004</v>
      </c>
    </row>
    <row r="1438" spans="2:3">
      <c r="B1438" s="23" t="s">
        <v>3723</v>
      </c>
      <c r="C1438" s="32">
        <v>134641184.56999999</v>
      </c>
    </row>
    <row r="1439" spans="2:3">
      <c r="B1439" s="23" t="s">
        <v>3489</v>
      </c>
      <c r="C1439" s="32">
        <v>531478092.10000002</v>
      </c>
    </row>
    <row r="1440" spans="2:3">
      <c r="B1440" s="23" t="s">
        <v>3724</v>
      </c>
      <c r="C1440" s="32">
        <v>29857789.359999999</v>
      </c>
    </row>
    <row r="1441" spans="2:3">
      <c r="B1441" s="23" t="s">
        <v>1859</v>
      </c>
      <c r="C1441" s="32">
        <v>10844697.33</v>
      </c>
    </row>
    <row r="1442" spans="2:3">
      <c r="B1442" s="23" t="s">
        <v>3727</v>
      </c>
      <c r="C1442" s="32">
        <v>62788484.07</v>
      </c>
    </row>
    <row r="1443" spans="2:3">
      <c r="B1443" s="23" t="s">
        <v>3490</v>
      </c>
      <c r="C1443" s="32">
        <v>14760917.710000001</v>
      </c>
    </row>
    <row r="1444" spans="2:3">
      <c r="B1444" s="23" t="s">
        <v>3728</v>
      </c>
      <c r="C1444" s="32">
        <v>980875.6</v>
      </c>
    </row>
    <row r="1445" spans="2:3">
      <c r="B1445" s="23" t="s">
        <v>3729</v>
      </c>
      <c r="C1445" s="32">
        <v>591517175.37</v>
      </c>
    </row>
    <row r="1446" spans="2:3">
      <c r="B1446" s="23" t="s">
        <v>3730</v>
      </c>
      <c r="C1446" s="32">
        <v>16271559.460000001</v>
      </c>
    </row>
    <row r="1447" spans="2:3">
      <c r="B1447" s="23" t="s">
        <v>3731</v>
      </c>
      <c r="C1447" s="32">
        <v>25385181.5</v>
      </c>
    </row>
    <row r="1448" spans="2:3">
      <c r="B1448" s="23" t="s">
        <v>3732</v>
      </c>
      <c r="C1448" s="32">
        <v>24077603.129999999</v>
      </c>
    </row>
    <row r="1449" spans="2:3">
      <c r="B1449" s="23" t="s">
        <v>1869</v>
      </c>
      <c r="C1449" s="32">
        <v>61431160</v>
      </c>
    </row>
    <row r="1450" spans="2:3">
      <c r="B1450" s="23" t="s">
        <v>3734</v>
      </c>
      <c r="C1450" s="32">
        <v>103682303.98999999</v>
      </c>
    </row>
    <row r="1451" spans="2:3">
      <c r="B1451" s="23" t="s">
        <v>3735</v>
      </c>
      <c r="C1451" s="32">
        <v>415615836.31999999</v>
      </c>
    </row>
    <row r="1452" spans="2:3">
      <c r="B1452" s="23" t="s">
        <v>3737</v>
      </c>
      <c r="C1452" s="32">
        <v>187318995.65000001</v>
      </c>
    </row>
    <row r="1453" spans="2:3">
      <c r="B1453" s="23" t="s">
        <v>3738</v>
      </c>
      <c r="C1453" s="32">
        <v>1195886.1499999999</v>
      </c>
    </row>
    <row r="1454" spans="2:3">
      <c r="B1454" s="23" t="s">
        <v>3740</v>
      </c>
      <c r="C1454" s="32">
        <v>41801045.579999998</v>
      </c>
    </row>
    <row r="1455" spans="2:3">
      <c r="B1455" s="23" t="s">
        <v>1860</v>
      </c>
      <c r="C1455" s="32">
        <v>3981881.79</v>
      </c>
    </row>
    <row r="1456" spans="2:3">
      <c r="B1456" s="23" t="s">
        <v>3742</v>
      </c>
      <c r="C1456" s="32">
        <v>62255197.399999999</v>
      </c>
    </row>
    <row r="1457" spans="2:3">
      <c r="B1457" s="23" t="s">
        <v>3743</v>
      </c>
      <c r="C1457" s="32">
        <v>20754803.449999999</v>
      </c>
    </row>
    <row r="1458" spans="2:3">
      <c r="B1458" s="23" t="s">
        <v>3744</v>
      </c>
      <c r="C1458" s="32">
        <v>163165736.74000001</v>
      </c>
    </row>
    <row r="1459" spans="2:3">
      <c r="B1459" s="23" t="s">
        <v>3745</v>
      </c>
      <c r="C1459" s="32">
        <v>10538207.619999999</v>
      </c>
    </row>
    <row r="1460" spans="2:3">
      <c r="B1460" s="23" t="s">
        <v>3492</v>
      </c>
      <c r="C1460" s="32">
        <v>16573109.630000001</v>
      </c>
    </row>
    <row r="1461" spans="2:3">
      <c r="B1461" s="23" t="s">
        <v>3748</v>
      </c>
      <c r="C1461" s="32">
        <v>10115831.630000001</v>
      </c>
    </row>
    <row r="1462" spans="2:3">
      <c r="B1462" s="23" t="s">
        <v>3750</v>
      </c>
      <c r="C1462" s="32">
        <v>335652396.52999997</v>
      </c>
    </row>
    <row r="1463" spans="2:3">
      <c r="B1463" s="23" t="s">
        <v>3392</v>
      </c>
      <c r="C1463" s="32">
        <v>54102913.700000003</v>
      </c>
    </row>
    <row r="1464" spans="2:3">
      <c r="B1464" s="23" t="s">
        <v>3754</v>
      </c>
      <c r="C1464" s="32">
        <v>1997750.98</v>
      </c>
    </row>
    <row r="1465" spans="2:3">
      <c r="B1465" s="23" t="s">
        <v>3791</v>
      </c>
      <c r="C1465" s="32">
        <v>10106788.23</v>
      </c>
    </row>
    <row r="1466" spans="2:3">
      <c r="B1466" s="23" t="s">
        <v>3757</v>
      </c>
      <c r="C1466" s="32">
        <v>132661477.34999999</v>
      </c>
    </row>
    <row r="1467" spans="2:3">
      <c r="B1467" s="23" t="s">
        <v>3761</v>
      </c>
      <c r="C1467" s="32">
        <v>114631189.27</v>
      </c>
    </row>
    <row r="1468" spans="2:3">
      <c r="B1468" s="23" t="s">
        <v>1865</v>
      </c>
      <c r="C1468" s="32">
        <v>578014844.86000001</v>
      </c>
    </row>
    <row r="1469" spans="2:3">
      <c r="B1469" s="23" t="s">
        <v>3762</v>
      </c>
      <c r="C1469" s="32">
        <v>8366284.1600000001</v>
      </c>
    </row>
    <row r="1470" spans="2:3">
      <c r="B1470" s="23" t="s">
        <v>3771</v>
      </c>
      <c r="C1470" s="32">
        <v>49691150.32</v>
      </c>
    </row>
    <row r="1471" spans="2:3">
      <c r="B1471" s="23" t="s">
        <v>3773</v>
      </c>
      <c r="C1471" s="32">
        <v>55920796.979999997</v>
      </c>
    </row>
    <row r="1472" spans="2:3">
      <c r="B1472" s="23" t="s">
        <v>3777</v>
      </c>
      <c r="C1472" s="32">
        <v>1255560</v>
      </c>
    </row>
    <row r="1473" spans="2:3">
      <c r="B1473" s="23" t="s">
        <v>3780</v>
      </c>
      <c r="C1473" s="32">
        <v>1164062.3700000001</v>
      </c>
    </row>
    <row r="1474" spans="2:3">
      <c r="B1474" s="23" t="s">
        <v>3782</v>
      </c>
      <c r="C1474" s="32">
        <v>57957265.390000001</v>
      </c>
    </row>
    <row r="1475" spans="2:3">
      <c r="B1475" s="23" t="s">
        <v>3783</v>
      </c>
      <c r="C1475" s="32">
        <v>54221104.350000001</v>
      </c>
    </row>
    <row r="1476" spans="2:3">
      <c r="B1476" s="23" t="s">
        <v>3785</v>
      </c>
      <c r="C1476" s="32">
        <v>366728028.48000002</v>
      </c>
    </row>
    <row r="1477" spans="2:3">
      <c r="B1477" s="23" t="s">
        <v>1868</v>
      </c>
      <c r="C1477" s="32">
        <v>26968834.780000001</v>
      </c>
    </row>
    <row r="1478" spans="2:3">
      <c r="B1478" s="23" t="s">
        <v>3790</v>
      </c>
      <c r="C1478" s="32">
        <v>561469948.25999999</v>
      </c>
    </row>
    <row r="1479" spans="2:3">
      <c r="B1479" s="23" t="s">
        <v>3792</v>
      </c>
      <c r="C1479" s="32">
        <v>9548999.9499999993</v>
      </c>
    </row>
    <row r="1480" spans="2:3">
      <c r="B1480" s="23" t="s">
        <v>3793</v>
      </c>
      <c r="C1480" s="32">
        <v>133638312.77</v>
      </c>
    </row>
    <row r="1481" spans="2:3">
      <c r="B1481" s="23" t="s">
        <v>3794</v>
      </c>
      <c r="C1481" s="32">
        <v>2478978420.0700002</v>
      </c>
    </row>
    <row r="1482" spans="2:3">
      <c r="B1482" s="23" t="s">
        <v>3795</v>
      </c>
      <c r="C1482" s="32">
        <v>1460610772.75</v>
      </c>
    </row>
    <row r="1483" spans="2:3">
      <c r="B1483" s="23" t="s">
        <v>3796</v>
      </c>
      <c r="C1483" s="32">
        <v>2631608593.4099998</v>
      </c>
    </row>
    <row r="1484" spans="2:3">
      <c r="B1484" s="23" t="s">
        <v>3797</v>
      </c>
      <c r="C1484" s="32">
        <v>201276739.44999999</v>
      </c>
    </row>
    <row r="1485" spans="2:3">
      <c r="B1485" s="23" t="s">
        <v>3798</v>
      </c>
      <c r="C1485" s="32">
        <v>1189118903.6600001</v>
      </c>
    </row>
    <row r="1486" spans="2:3">
      <c r="B1486" s="23" t="s">
        <v>3799</v>
      </c>
      <c r="C1486" s="32">
        <v>560241612.16999996</v>
      </c>
    </row>
    <row r="1487" spans="2:3">
      <c r="B1487" s="23" t="s">
        <v>3800</v>
      </c>
      <c r="C1487" s="32">
        <v>987093129.53999996</v>
      </c>
    </row>
    <row r="1488" spans="2:3">
      <c r="B1488" s="23" t="s">
        <v>3801</v>
      </c>
      <c r="C1488" s="32">
        <v>185399130.81999999</v>
      </c>
    </row>
    <row r="1489" spans="2:3">
      <c r="B1489" s="23" t="s">
        <v>3802</v>
      </c>
      <c r="C1489" s="32">
        <v>175473562.59999999</v>
      </c>
    </row>
    <row r="1490" spans="2:3">
      <c r="B1490" s="23" t="s">
        <v>3803</v>
      </c>
      <c r="C1490" s="32">
        <v>3109600</v>
      </c>
    </row>
    <row r="1491" spans="2:3">
      <c r="B1491" s="23" t="s">
        <v>3804</v>
      </c>
      <c r="C1491" s="32">
        <v>1464139904.8299999</v>
      </c>
    </row>
    <row r="1492" spans="2:3">
      <c r="B1492" s="23" t="s">
        <v>3805</v>
      </c>
      <c r="C1492" s="32">
        <v>949684349.70000005</v>
      </c>
    </row>
    <row r="1493" spans="2:3">
      <c r="B1493" s="23" t="s">
        <v>3806</v>
      </c>
      <c r="C1493" s="32">
        <v>1456520382.3599999</v>
      </c>
    </row>
    <row r="1494" spans="2:3">
      <c r="B1494" s="23" t="s">
        <v>3393</v>
      </c>
      <c r="C1494" s="32">
        <v>1619426638.71</v>
      </c>
    </row>
    <row r="1495" spans="2:3">
      <c r="B1495" s="23" t="s">
        <v>3405</v>
      </c>
      <c r="C1495" s="32">
        <v>94109362.140000001</v>
      </c>
    </row>
    <row r="1496" spans="2:3">
      <c r="B1496" s="23" t="s">
        <v>3807</v>
      </c>
      <c r="C1496" s="32">
        <v>155984384.50999999</v>
      </c>
    </row>
    <row r="1497" spans="2:3">
      <c r="B1497" s="23" t="s">
        <v>3808</v>
      </c>
      <c r="C1497" s="32">
        <v>978441757.90999997</v>
      </c>
    </row>
    <row r="1498" spans="2:3">
      <c r="B1498" s="23" t="s">
        <v>1870</v>
      </c>
      <c r="C1498" s="32">
        <v>870079936.20000005</v>
      </c>
    </row>
    <row r="1499" spans="2:3">
      <c r="B1499" s="23" t="s">
        <v>1871</v>
      </c>
      <c r="C1499" s="32">
        <v>402130787.75999999</v>
      </c>
    </row>
    <row r="1500" spans="2:3">
      <c r="B1500" s="23" t="s">
        <v>3495</v>
      </c>
      <c r="C1500" s="32">
        <v>3007045810.0599999</v>
      </c>
    </row>
    <row r="1501" spans="2:3">
      <c r="B1501" s="23" t="s">
        <v>3809</v>
      </c>
      <c r="C1501" s="32">
        <v>46956261.100000001</v>
      </c>
    </row>
    <row r="1502" spans="2:3">
      <c r="B1502" s="23" t="s">
        <v>3810</v>
      </c>
      <c r="C1502" s="32">
        <v>2273216140.4099998</v>
      </c>
    </row>
    <row r="1503" spans="2:3">
      <c r="B1503" s="23" t="s">
        <v>3811</v>
      </c>
      <c r="C1503" s="32">
        <v>1357887099.22</v>
      </c>
    </row>
    <row r="1504" spans="2:3">
      <c r="B1504" s="23" t="s">
        <v>3394</v>
      </c>
      <c r="C1504" s="32">
        <v>4340194896.5600004</v>
      </c>
    </row>
    <row r="1505" spans="2:3">
      <c r="B1505" s="23" t="s">
        <v>3812</v>
      </c>
      <c r="C1505" s="32">
        <v>947234876.00999999</v>
      </c>
    </row>
    <row r="1506" spans="2:3">
      <c r="B1506" s="23" t="s">
        <v>3813</v>
      </c>
      <c r="C1506" s="32">
        <v>207458750.03999999</v>
      </c>
    </row>
    <row r="1507" spans="2:3">
      <c r="B1507" s="23" t="s">
        <v>3814</v>
      </c>
      <c r="C1507" s="32">
        <v>10080562.539999999</v>
      </c>
    </row>
    <row r="1508" spans="2:3">
      <c r="B1508" s="23" t="s">
        <v>1872</v>
      </c>
      <c r="C1508" s="32">
        <v>630208553.02999997</v>
      </c>
    </row>
    <row r="1509" spans="2:3">
      <c r="B1509" s="23" t="s">
        <v>3815</v>
      </c>
      <c r="C1509" s="32">
        <v>855026511.79999995</v>
      </c>
    </row>
    <row r="1510" spans="2:3">
      <c r="B1510" s="23" t="s">
        <v>3816</v>
      </c>
      <c r="C1510" s="32">
        <v>1418764299.9100001</v>
      </c>
    </row>
    <row r="1511" spans="2:3">
      <c r="B1511" s="23" t="s">
        <v>3817</v>
      </c>
      <c r="C1511" s="32">
        <v>433202635.81</v>
      </c>
    </row>
    <row r="1512" spans="2:3">
      <c r="B1512" s="23" t="s">
        <v>3818</v>
      </c>
      <c r="C1512" s="32">
        <v>1307880</v>
      </c>
    </row>
    <row r="1513" spans="2:3">
      <c r="B1513" s="23" t="s">
        <v>3819</v>
      </c>
      <c r="C1513" s="32">
        <v>326257171.88</v>
      </c>
    </row>
    <row r="1514" spans="2:3">
      <c r="B1514" s="23" t="s">
        <v>3820</v>
      </c>
      <c r="C1514" s="32">
        <v>1263951107.6300001</v>
      </c>
    </row>
    <row r="1515" spans="2:3">
      <c r="B1515" s="23" t="s">
        <v>3821</v>
      </c>
      <c r="C1515" s="32">
        <v>290988668.44999999</v>
      </c>
    </row>
    <row r="1516" spans="2:3">
      <c r="B1516" s="23" t="s">
        <v>3822</v>
      </c>
      <c r="C1516" s="32">
        <v>140156700</v>
      </c>
    </row>
    <row r="1517" spans="2:3">
      <c r="B1517" s="23" t="s">
        <v>3823</v>
      </c>
      <c r="C1517" s="32">
        <v>753588956.38</v>
      </c>
    </row>
    <row r="1518" spans="2:3">
      <c r="B1518" s="23" t="s">
        <v>3824</v>
      </c>
      <c r="C1518" s="32">
        <v>255205469.97999999</v>
      </c>
    </row>
    <row r="1519" spans="2:3">
      <c r="B1519" s="23" t="s">
        <v>3825</v>
      </c>
      <c r="C1519" s="32">
        <v>1126432651.3199999</v>
      </c>
    </row>
    <row r="1520" spans="2:3">
      <c r="B1520" s="23" t="s">
        <v>3826</v>
      </c>
      <c r="C1520" s="32">
        <v>130025612.31999999</v>
      </c>
    </row>
    <row r="1521" spans="2:3">
      <c r="B1521" s="23" t="s">
        <v>3827</v>
      </c>
      <c r="C1521" s="32">
        <v>1502978003.1400001</v>
      </c>
    </row>
    <row r="1522" spans="2:3">
      <c r="B1522" s="23" t="s">
        <v>3828</v>
      </c>
      <c r="C1522" s="32">
        <v>166422594.88</v>
      </c>
    </row>
    <row r="1523" spans="2:3">
      <c r="B1523" s="23" t="s">
        <v>3829</v>
      </c>
      <c r="C1523" s="32">
        <v>1715890004.7</v>
      </c>
    </row>
    <row r="1524" spans="2:3">
      <c r="B1524" s="23" t="s">
        <v>3395</v>
      </c>
      <c r="C1524" s="32">
        <v>212832573.56999999</v>
      </c>
    </row>
    <row r="1525" spans="2:3">
      <c r="B1525" s="23" t="s">
        <v>3830</v>
      </c>
      <c r="C1525" s="32">
        <v>662251773.94000006</v>
      </c>
    </row>
    <row r="1526" spans="2:3">
      <c r="B1526" s="23" t="s">
        <v>3831</v>
      </c>
      <c r="C1526" s="32">
        <v>23702018.829999998</v>
      </c>
    </row>
    <row r="1527" spans="2:3">
      <c r="B1527" s="23" t="s">
        <v>1873</v>
      </c>
      <c r="C1527" s="32">
        <v>854843.75</v>
      </c>
    </row>
    <row r="1528" spans="2:3">
      <c r="B1528" s="23" t="s">
        <v>3832</v>
      </c>
      <c r="C1528" s="32">
        <v>613656173.98000002</v>
      </c>
    </row>
    <row r="1529" spans="2:3">
      <c r="B1529" s="23" t="s">
        <v>3833</v>
      </c>
      <c r="C1529" s="32">
        <v>1521220242.96</v>
      </c>
    </row>
    <row r="1530" spans="2:3">
      <c r="B1530" s="23" t="s">
        <v>1874</v>
      </c>
      <c r="C1530" s="32">
        <v>163680398.5</v>
      </c>
    </row>
    <row r="1531" spans="2:3">
      <c r="B1531" s="23" t="s">
        <v>3834</v>
      </c>
      <c r="C1531" s="32">
        <v>1626803302.8</v>
      </c>
    </row>
    <row r="1532" spans="2:3">
      <c r="B1532" s="23" t="s">
        <v>3835</v>
      </c>
      <c r="C1532" s="32">
        <v>196035432.66999999</v>
      </c>
    </row>
    <row r="1533" spans="2:3">
      <c r="B1533" s="23" t="s">
        <v>3496</v>
      </c>
      <c r="C1533" s="32">
        <v>354594889.86000001</v>
      </c>
    </row>
    <row r="1534" spans="2:3">
      <c r="B1534" s="23" t="s">
        <v>3836</v>
      </c>
      <c r="C1534" s="32">
        <v>203642599.34999999</v>
      </c>
    </row>
    <row r="1535" spans="2:3">
      <c r="B1535" s="23" t="s">
        <v>3837</v>
      </c>
      <c r="C1535" s="32">
        <v>2075942018.1400001</v>
      </c>
    </row>
    <row r="1536" spans="2:3">
      <c r="B1536" s="23" t="s">
        <v>3396</v>
      </c>
      <c r="C1536" s="32">
        <v>8632852979.2999992</v>
      </c>
    </row>
    <row r="1537" spans="2:3">
      <c r="B1537" s="23" t="s">
        <v>3838</v>
      </c>
      <c r="C1537" s="32">
        <v>3381424547.3000002</v>
      </c>
    </row>
    <row r="1538" spans="2:3">
      <c r="B1538" s="23" t="s">
        <v>3839</v>
      </c>
      <c r="C1538" s="32">
        <v>1020277190.45</v>
      </c>
    </row>
    <row r="1539" spans="2:3">
      <c r="B1539" s="23" t="s">
        <v>3840</v>
      </c>
      <c r="C1539" s="32">
        <v>271437437.51999998</v>
      </c>
    </row>
    <row r="1540" spans="2:3">
      <c r="B1540" s="23" t="s">
        <v>3841</v>
      </c>
      <c r="C1540" s="32">
        <v>2197292919.5500002</v>
      </c>
    </row>
    <row r="1541" spans="2:3">
      <c r="B1541" s="23" t="s">
        <v>3842</v>
      </c>
      <c r="C1541" s="32">
        <v>580167261.63</v>
      </c>
    </row>
    <row r="1542" spans="2:3">
      <c r="B1542" s="23" t="s">
        <v>3497</v>
      </c>
      <c r="C1542" s="32">
        <v>413272301.39999998</v>
      </c>
    </row>
    <row r="1543" spans="2:3">
      <c r="B1543" s="23" t="s">
        <v>3843</v>
      </c>
      <c r="C1543" s="32">
        <v>724837737.98000002</v>
      </c>
    </row>
    <row r="1544" spans="2:3">
      <c r="B1544" s="23" t="s">
        <v>3397</v>
      </c>
      <c r="C1544" s="32">
        <v>4479454143.9899998</v>
      </c>
    </row>
    <row r="1545" spans="2:3">
      <c r="B1545" s="23" t="s">
        <v>3844</v>
      </c>
      <c r="C1545" s="32">
        <v>37686015.700000003</v>
      </c>
    </row>
    <row r="1546" spans="2:3">
      <c r="B1546" s="23" t="s">
        <v>3845</v>
      </c>
      <c r="C1546" s="32">
        <v>1089529725.3199999</v>
      </c>
    </row>
    <row r="1547" spans="2:3">
      <c r="B1547" s="23" t="s">
        <v>3846</v>
      </c>
      <c r="C1547" s="32">
        <v>687970145.21000004</v>
      </c>
    </row>
    <row r="1548" spans="2:3">
      <c r="B1548" s="23" t="s">
        <v>3847</v>
      </c>
      <c r="C1548" s="32">
        <v>130792158.77</v>
      </c>
    </row>
    <row r="1549" spans="2:3">
      <c r="B1549" s="23" t="s">
        <v>3848</v>
      </c>
      <c r="C1549" s="32">
        <v>464409675.10000002</v>
      </c>
    </row>
    <row r="1550" spans="2:3">
      <c r="B1550" s="23" t="s">
        <v>3849</v>
      </c>
      <c r="C1550" s="32">
        <v>642931873.36000001</v>
      </c>
    </row>
    <row r="1551" spans="2:3">
      <c r="B1551" s="23" t="s">
        <v>3850</v>
      </c>
      <c r="C1551" s="32">
        <v>2652902000.2800002</v>
      </c>
    </row>
    <row r="1552" spans="2:3">
      <c r="B1552" s="23" t="s">
        <v>3398</v>
      </c>
      <c r="C1552" s="32">
        <v>754697164.97000003</v>
      </c>
    </row>
    <row r="1553" spans="2:3">
      <c r="B1553" s="23" t="s">
        <v>3851</v>
      </c>
      <c r="C1553" s="32">
        <v>961126181.65999997</v>
      </c>
    </row>
    <row r="1554" spans="2:3">
      <c r="B1554" s="23" t="s">
        <v>3852</v>
      </c>
      <c r="C1554" s="32">
        <v>26499759.960000001</v>
      </c>
    </row>
    <row r="1555" spans="2:3">
      <c r="B1555" s="23" t="s">
        <v>1875</v>
      </c>
      <c r="C1555" s="32">
        <v>62914475.57</v>
      </c>
    </row>
    <row r="1556" spans="2:3">
      <c r="B1556" s="23" t="s">
        <v>3853</v>
      </c>
      <c r="C1556" s="32">
        <v>813386879.5</v>
      </c>
    </row>
    <row r="1557" spans="2:3">
      <c r="B1557" s="23" t="s">
        <v>3498</v>
      </c>
      <c r="C1557" s="32">
        <v>2403378513.21</v>
      </c>
    </row>
    <row r="1558" spans="2:3">
      <c r="B1558" s="23" t="s">
        <v>3854</v>
      </c>
      <c r="C1558" s="32">
        <v>177355498.44999999</v>
      </c>
    </row>
    <row r="1559" spans="2:3">
      <c r="B1559" s="23" t="s">
        <v>1876</v>
      </c>
      <c r="C1559" s="32">
        <v>3903221400.5500002</v>
      </c>
    </row>
    <row r="1560" spans="2:3">
      <c r="B1560" s="23" t="s">
        <v>3855</v>
      </c>
      <c r="C1560" s="32">
        <v>427389252.25999999</v>
      </c>
    </row>
    <row r="1561" spans="2:3">
      <c r="B1561" s="23" t="s">
        <v>3856</v>
      </c>
      <c r="C1561" s="32">
        <v>3525594356.46</v>
      </c>
    </row>
    <row r="1562" spans="2:3">
      <c r="B1562" s="23" t="s">
        <v>1877</v>
      </c>
      <c r="C1562" s="32">
        <v>243644806.90000001</v>
      </c>
    </row>
    <row r="1563" spans="2:3">
      <c r="B1563" s="23" t="s">
        <v>3857</v>
      </c>
      <c r="C1563" s="32">
        <v>2273872152.4000001</v>
      </c>
    </row>
    <row r="1564" spans="2:3">
      <c r="B1564" s="23" t="s">
        <v>3858</v>
      </c>
      <c r="C1564" s="32">
        <v>2042887.5</v>
      </c>
    </row>
    <row r="1565" spans="2:3">
      <c r="B1565" s="23" t="s">
        <v>3859</v>
      </c>
      <c r="C1565" s="32">
        <v>1054237737.63</v>
      </c>
    </row>
    <row r="1566" spans="2:3">
      <c r="B1566" s="23" t="s">
        <v>3860</v>
      </c>
      <c r="C1566" s="32">
        <v>1718541910.71</v>
      </c>
    </row>
    <row r="1567" spans="2:3">
      <c r="B1567" s="23" t="s">
        <v>3861</v>
      </c>
      <c r="C1567" s="32">
        <v>891657177.63</v>
      </c>
    </row>
    <row r="1568" spans="2:3">
      <c r="B1568" s="23" t="s">
        <v>3862</v>
      </c>
      <c r="C1568" s="32">
        <v>33767131.189999998</v>
      </c>
    </row>
    <row r="1569" spans="2:3">
      <c r="B1569" s="23" t="s">
        <v>3863</v>
      </c>
      <c r="C1569" s="32">
        <v>27844045.260000002</v>
      </c>
    </row>
    <row r="1570" spans="2:3">
      <c r="B1570" s="23" t="s">
        <v>3499</v>
      </c>
      <c r="C1570" s="32">
        <v>85734308.200000003</v>
      </c>
    </row>
    <row r="1571" spans="2:3">
      <c r="B1571" s="23" t="s">
        <v>3864</v>
      </c>
      <c r="C1571" s="32">
        <v>1228699656.5999999</v>
      </c>
    </row>
    <row r="1572" spans="2:3">
      <c r="B1572" s="23" t="s">
        <v>3865</v>
      </c>
      <c r="C1572" s="32">
        <v>1732868725.76</v>
      </c>
    </row>
    <row r="1573" spans="2:3">
      <c r="B1573" s="23" t="s">
        <v>3866</v>
      </c>
      <c r="C1573" s="32">
        <v>33341811.52</v>
      </c>
    </row>
    <row r="1574" spans="2:3">
      <c r="B1574" s="23" t="s">
        <v>3867</v>
      </c>
      <c r="C1574" s="32">
        <v>1590775005.76</v>
      </c>
    </row>
    <row r="1575" spans="2:3">
      <c r="B1575" s="23" t="s">
        <v>3868</v>
      </c>
      <c r="C1575" s="32">
        <v>45379442.590000004</v>
      </c>
    </row>
    <row r="1576" spans="2:3">
      <c r="B1576" s="23" t="s">
        <v>1878</v>
      </c>
      <c r="C1576" s="32">
        <v>317419997.13999999</v>
      </c>
    </row>
    <row r="1577" spans="2:3">
      <c r="B1577" s="23" t="s">
        <v>3869</v>
      </c>
      <c r="C1577" s="32">
        <v>66953251.700000003</v>
      </c>
    </row>
    <row r="1578" spans="2:3">
      <c r="B1578" s="23" t="s">
        <v>3870</v>
      </c>
      <c r="C1578" s="32">
        <v>3369965942.25</v>
      </c>
    </row>
    <row r="1579" spans="2:3">
      <c r="B1579" s="23" t="s">
        <v>3871</v>
      </c>
      <c r="C1579" s="32">
        <v>37800234.920000002</v>
      </c>
    </row>
    <row r="1580" spans="2:3">
      <c r="B1580" s="23" t="s">
        <v>3872</v>
      </c>
      <c r="C1580" s="32">
        <v>974558885.88999999</v>
      </c>
    </row>
    <row r="1581" spans="2:3">
      <c r="B1581" s="23" t="s">
        <v>3873</v>
      </c>
      <c r="C1581" s="32">
        <v>758820872.54999995</v>
      </c>
    </row>
    <row r="1582" spans="2:3">
      <c r="B1582" s="23" t="s">
        <v>3874</v>
      </c>
      <c r="C1582" s="32">
        <v>477768973.56</v>
      </c>
    </row>
    <row r="1583" spans="2:3">
      <c r="B1583" s="23" t="s">
        <v>3875</v>
      </c>
      <c r="C1583" s="32">
        <v>1121357240.26</v>
      </c>
    </row>
    <row r="1584" spans="2:3">
      <c r="B1584" s="23" t="s">
        <v>3876</v>
      </c>
      <c r="C1584" s="32">
        <v>198946357.94999999</v>
      </c>
    </row>
    <row r="1585" spans="2:3">
      <c r="B1585" s="23" t="s">
        <v>1879</v>
      </c>
      <c r="C1585" s="32">
        <v>947607168.10000002</v>
      </c>
    </row>
    <row r="1586" spans="2:3">
      <c r="B1586" s="23" t="s">
        <v>3877</v>
      </c>
      <c r="C1586" s="32">
        <v>124039562.58</v>
      </c>
    </row>
    <row r="1587" spans="2:3">
      <c r="B1587" s="23" t="s">
        <v>3878</v>
      </c>
      <c r="C1587" s="32">
        <v>1095536290.5899999</v>
      </c>
    </row>
    <row r="1588" spans="2:3">
      <c r="B1588" s="23" t="s">
        <v>3879</v>
      </c>
      <c r="C1588" s="32">
        <v>34133260.689999998</v>
      </c>
    </row>
    <row r="1589" spans="2:3">
      <c r="B1589" s="23" t="s">
        <v>3880</v>
      </c>
      <c r="C1589" s="32">
        <v>94738102.480000004</v>
      </c>
    </row>
    <row r="1590" spans="2:3">
      <c r="B1590" s="23" t="s">
        <v>3881</v>
      </c>
      <c r="C1590" s="32">
        <v>467385600.75</v>
      </c>
    </row>
    <row r="1591" spans="2:3">
      <c r="B1591" s="23" t="s">
        <v>3882</v>
      </c>
      <c r="C1591" s="32">
        <v>269450281.79000002</v>
      </c>
    </row>
    <row r="1592" spans="2:3">
      <c r="B1592" s="23" t="s">
        <v>3500</v>
      </c>
      <c r="C1592" s="32">
        <v>426958813.00999999</v>
      </c>
    </row>
    <row r="1593" spans="2:3">
      <c r="B1593" s="23" t="s">
        <v>3883</v>
      </c>
      <c r="C1593" s="32">
        <v>680454508.07000005</v>
      </c>
    </row>
    <row r="1594" spans="2:3">
      <c r="B1594" s="23" t="s">
        <v>3501</v>
      </c>
      <c r="C1594" s="32">
        <v>67389866.519999996</v>
      </c>
    </row>
    <row r="1595" spans="2:3">
      <c r="B1595" s="23" t="s">
        <v>3884</v>
      </c>
      <c r="C1595" s="32">
        <v>535893096.94</v>
      </c>
    </row>
    <row r="1596" spans="2:3">
      <c r="B1596" s="23" t="s">
        <v>1880</v>
      </c>
      <c r="C1596" s="32">
        <v>1183825312.8</v>
      </c>
    </row>
    <row r="1597" spans="2:3">
      <c r="B1597" s="23" t="s">
        <v>3885</v>
      </c>
      <c r="C1597" s="32">
        <v>865687562.61000001</v>
      </c>
    </row>
    <row r="1598" spans="2:3">
      <c r="B1598" s="23" t="s">
        <v>3886</v>
      </c>
      <c r="C1598" s="32">
        <v>1597819630.8800001</v>
      </c>
    </row>
    <row r="1599" spans="2:3">
      <c r="B1599" s="23" t="s">
        <v>3399</v>
      </c>
      <c r="C1599" s="32">
        <v>2067155245.1400001</v>
      </c>
    </row>
    <row r="1600" spans="2:3">
      <c r="B1600" s="23" t="s">
        <v>3887</v>
      </c>
      <c r="C1600" s="32">
        <v>474566111.60000002</v>
      </c>
    </row>
    <row r="1601" spans="2:3">
      <c r="B1601" s="23" t="s">
        <v>3888</v>
      </c>
      <c r="C1601" s="32">
        <v>316862761.72000003</v>
      </c>
    </row>
    <row r="1602" spans="2:3">
      <c r="B1602" s="23" t="s">
        <v>3889</v>
      </c>
      <c r="C1602" s="32">
        <v>135331676.66</v>
      </c>
    </row>
    <row r="1603" spans="2:3">
      <c r="B1603" s="23" t="s">
        <v>3890</v>
      </c>
      <c r="C1603" s="32">
        <v>1975377206.98</v>
      </c>
    </row>
    <row r="1604" spans="2:3">
      <c r="B1604" s="23" t="s">
        <v>3891</v>
      </c>
      <c r="C1604" s="32">
        <v>363163213.81999999</v>
      </c>
    </row>
    <row r="1605" spans="2:3">
      <c r="B1605" s="23" t="s">
        <v>3892</v>
      </c>
      <c r="C1605" s="32">
        <v>154552925.16</v>
      </c>
    </row>
    <row r="1606" spans="2:3">
      <c r="B1606" s="23" t="s">
        <v>3893</v>
      </c>
      <c r="C1606" s="32">
        <v>132827350.14</v>
      </c>
    </row>
    <row r="1607" spans="2:3">
      <c r="B1607" s="23" t="s">
        <v>1881</v>
      </c>
      <c r="C1607" s="32">
        <v>7097773905.6800003</v>
      </c>
    </row>
    <row r="1608" spans="2:3">
      <c r="B1608" s="23" t="s">
        <v>3894</v>
      </c>
      <c r="C1608" s="32">
        <v>3145731532.1300001</v>
      </c>
    </row>
    <row r="1609" spans="2:3">
      <c r="B1609" s="23" t="s">
        <v>3895</v>
      </c>
      <c r="C1609" s="32">
        <v>350361641.94</v>
      </c>
    </row>
    <row r="1610" spans="2:3">
      <c r="B1610" s="23" t="s">
        <v>3896</v>
      </c>
      <c r="C1610" s="32">
        <v>319220492.31</v>
      </c>
    </row>
    <row r="1611" spans="2:3">
      <c r="B1611" s="23" t="s">
        <v>3897</v>
      </c>
      <c r="C1611" s="32">
        <v>57563256.68</v>
      </c>
    </row>
    <row r="1612" spans="2:3">
      <c r="B1612" s="23" t="s">
        <v>3898</v>
      </c>
      <c r="C1612" s="32">
        <v>29386262.920000002</v>
      </c>
    </row>
    <row r="1613" spans="2:3">
      <c r="B1613" s="23" t="s">
        <v>3899</v>
      </c>
      <c r="C1613" s="32">
        <v>759925539.78999996</v>
      </c>
    </row>
    <row r="1614" spans="2:3">
      <c r="B1614" s="23" t="s">
        <v>3900</v>
      </c>
      <c r="C1614" s="32">
        <v>63123418.770000003</v>
      </c>
    </row>
    <row r="1615" spans="2:3">
      <c r="B1615" s="23" t="s">
        <v>3901</v>
      </c>
      <c r="C1615" s="32">
        <v>1111546025.47</v>
      </c>
    </row>
    <row r="1616" spans="2:3">
      <c r="B1616" s="23" t="s">
        <v>3902</v>
      </c>
      <c r="C1616" s="32">
        <v>262026877.72999999</v>
      </c>
    </row>
    <row r="1617" spans="2:3">
      <c r="B1617" s="23" t="s">
        <v>3903</v>
      </c>
      <c r="C1617" s="32">
        <v>13739999.699999999</v>
      </c>
    </row>
    <row r="1618" spans="2:3">
      <c r="B1618" s="23" t="s">
        <v>3904</v>
      </c>
      <c r="C1618" s="32">
        <v>163530523.59</v>
      </c>
    </row>
    <row r="1619" spans="2:3">
      <c r="B1619" s="23" t="s">
        <v>3905</v>
      </c>
      <c r="C1619" s="32">
        <v>132701754.69</v>
      </c>
    </row>
    <row r="1620" spans="2:3">
      <c r="B1620" s="23" t="s">
        <v>3906</v>
      </c>
      <c r="C1620" s="32">
        <v>535287.5</v>
      </c>
    </row>
    <row r="1621" spans="2:3">
      <c r="B1621" s="23" t="s">
        <v>3907</v>
      </c>
      <c r="C1621" s="32">
        <v>53802650.009999998</v>
      </c>
    </row>
    <row r="1622" spans="2:3">
      <c r="B1622" s="23" t="s">
        <v>3908</v>
      </c>
      <c r="C1622" s="32">
        <v>272546905.75</v>
      </c>
    </row>
    <row r="1623" spans="2:3">
      <c r="B1623" s="23" t="s">
        <v>3909</v>
      </c>
      <c r="C1623" s="32">
        <v>1896582617.1400001</v>
      </c>
    </row>
    <row r="1624" spans="2:3">
      <c r="B1624" s="23" t="s">
        <v>3910</v>
      </c>
      <c r="C1624" s="32">
        <v>155256399.88999999</v>
      </c>
    </row>
    <row r="1625" spans="2:3">
      <c r="B1625" s="23" t="s">
        <v>1882</v>
      </c>
      <c r="C1625" s="32">
        <v>128394254.34999999</v>
      </c>
    </row>
    <row r="1626" spans="2:3">
      <c r="B1626" s="23" t="s">
        <v>3911</v>
      </c>
      <c r="C1626" s="32">
        <v>171261473.28999999</v>
      </c>
    </row>
    <row r="1627" spans="2:3">
      <c r="B1627" s="23" t="s">
        <v>3912</v>
      </c>
      <c r="C1627" s="32">
        <v>271045566.13999999</v>
      </c>
    </row>
    <row r="1628" spans="2:3">
      <c r="B1628" s="23" t="s">
        <v>3427</v>
      </c>
      <c r="C1628" s="32">
        <v>2585230361.3800001</v>
      </c>
    </row>
    <row r="1629" spans="2:3">
      <c r="B1629" s="23" t="s">
        <v>3913</v>
      </c>
      <c r="C1629" s="32">
        <v>22688004.309999999</v>
      </c>
    </row>
    <row r="1630" spans="2:3">
      <c r="B1630" s="23" t="s">
        <v>3914</v>
      </c>
      <c r="C1630" s="32">
        <v>2653310352.8600001</v>
      </c>
    </row>
    <row r="1631" spans="2:3">
      <c r="B1631" s="23" t="s">
        <v>1883</v>
      </c>
      <c r="C1631" s="32">
        <v>43648627.600000001</v>
      </c>
    </row>
    <row r="1632" spans="2:3">
      <c r="B1632" s="23" t="s">
        <v>3915</v>
      </c>
      <c r="C1632" s="32">
        <v>885822889.75</v>
      </c>
    </row>
    <row r="1633" spans="2:7">
      <c r="B1633" s="23" t="s">
        <v>3916</v>
      </c>
      <c r="C1633" s="32">
        <v>676527749.10000002</v>
      </c>
    </row>
    <row r="1634" spans="2:7" ht="13">
      <c r="C1634" s="25">
        <f>SUM(C1389:C1633)</f>
        <v>153547148316.06015</v>
      </c>
    </row>
    <row r="1637" spans="2:7" ht="13">
      <c r="B1637" s="20" t="s">
        <v>209</v>
      </c>
      <c r="C1637" s="25">
        <f xml:space="preserve"> C1634-C1387</f>
        <v>-2981863103.8998718</v>
      </c>
    </row>
    <row r="1639" spans="2:7" ht="13">
      <c r="B1639" s="20" t="s">
        <v>210</v>
      </c>
      <c r="C1639" s="21">
        <v>46173</v>
      </c>
      <c r="D1639" s="22"/>
      <c r="E1639" s="23"/>
      <c r="F1639" s="24"/>
    </row>
    <row r="1640" spans="2:7" ht="13">
      <c r="B1640" s="20" t="s">
        <v>196</v>
      </c>
      <c r="C1640" s="25" t="s">
        <v>197</v>
      </c>
      <c r="D1640" s="20" t="s">
        <v>198</v>
      </c>
      <c r="E1640" s="26" t="s">
        <v>199</v>
      </c>
      <c r="F1640" s="27" t="s">
        <v>200</v>
      </c>
      <c r="G1640" s="14"/>
    </row>
    <row r="1641" spans="2:7">
      <c r="B1641" s="28" t="s">
        <v>168</v>
      </c>
      <c r="C1641" s="29" t="s">
        <v>168</v>
      </c>
      <c r="D1641" s="28" t="s">
        <v>168</v>
      </c>
      <c r="E1641" s="30" t="s">
        <v>168</v>
      </c>
      <c r="F1641" s="31" t="s">
        <v>168</v>
      </c>
    </row>
    <row r="1642" spans="2:7" ht="13">
      <c r="B1642" s="2" t="s">
        <v>201</v>
      </c>
    </row>
    <row r="1643" spans="2:7" ht="13">
      <c r="B1643" s="2"/>
    </row>
    <row r="1644" spans="2:7" ht="13">
      <c r="B1644" s="2" t="s">
        <v>202</v>
      </c>
    </row>
    <row r="1645" spans="2:7" ht="13">
      <c r="B1645" s="20" t="s">
        <v>203</v>
      </c>
      <c r="C1645" s="25" t="s">
        <v>204</v>
      </c>
      <c r="D1645" s="2"/>
    </row>
    <row r="1646" spans="2:7">
      <c r="B1646" s="22" t="s">
        <v>168</v>
      </c>
      <c r="C1646" s="32" t="s">
        <v>168</v>
      </c>
    </row>
    <row r="1648" spans="2:7" ht="13">
      <c r="B1648" s="20" t="s">
        <v>205</v>
      </c>
      <c r="C1648" s="25" t="s">
        <v>204</v>
      </c>
    </row>
    <row r="1649" spans="2:6">
      <c r="B1649" s="22" t="s">
        <v>168</v>
      </c>
      <c r="C1649" s="32" t="s">
        <v>168</v>
      </c>
    </row>
    <row r="1651" spans="2:6" ht="13">
      <c r="B1651" s="20" t="s">
        <v>206</v>
      </c>
      <c r="C1651" s="25" t="s">
        <v>207</v>
      </c>
    </row>
    <row r="1652" spans="2:6">
      <c r="B1652" s="22" t="s">
        <v>168</v>
      </c>
      <c r="C1652" s="32" t="s">
        <v>168</v>
      </c>
    </row>
    <row r="1654" spans="2:6" ht="13">
      <c r="B1654" s="26" t="s">
        <v>208</v>
      </c>
      <c r="C1654" s="25" t="s">
        <v>207</v>
      </c>
    </row>
    <row r="1655" spans="2:6">
      <c r="B1655" s="23" t="s">
        <v>168</v>
      </c>
      <c r="C1655" s="32" t="s">
        <v>168</v>
      </c>
    </row>
    <row r="1657" spans="2:6" ht="13">
      <c r="B1657" s="20" t="s">
        <v>209</v>
      </c>
      <c r="C1657" s="25" t="s">
        <v>168</v>
      </c>
    </row>
    <row r="1660" spans="2:6" ht="13">
      <c r="B1660" s="2" t="s">
        <v>211</v>
      </c>
    </row>
    <row r="1662" spans="2:6" ht="13">
      <c r="B1662" s="20" t="s">
        <v>196</v>
      </c>
      <c r="C1662" s="25" t="s">
        <v>212</v>
      </c>
      <c r="D1662" s="20" t="s">
        <v>213</v>
      </c>
      <c r="E1662" s="20" t="s">
        <v>214</v>
      </c>
      <c r="F1662" s="14"/>
    </row>
    <row r="1663" spans="2:6">
      <c r="B1663" s="22" t="s">
        <v>168</v>
      </c>
      <c r="C1663" s="32" t="s">
        <v>168</v>
      </c>
      <c r="D1663" s="22" t="s">
        <v>168</v>
      </c>
      <c r="E1663" s="22" t="s">
        <v>168</v>
      </c>
    </row>
    <row r="1666" spans="2:80" ht="13">
      <c r="B1666" s="2" t="s">
        <v>215</v>
      </c>
      <c r="C1666" s="12" t="s">
        <v>168</v>
      </c>
      <c r="D1666" s="2"/>
      <c r="E1666" s="2"/>
      <c r="F1666" s="14"/>
      <c r="G1666" s="14"/>
      <c r="H1666" s="14"/>
      <c r="I1666" s="2"/>
      <c r="J1666" s="2"/>
      <c r="K1666" s="2"/>
      <c r="L1666" s="2"/>
      <c r="M1666" s="2"/>
      <c r="N1666" s="2"/>
      <c r="O1666" s="2"/>
      <c r="P1666" s="2"/>
      <c r="Q1666" s="2"/>
      <c r="R1666" s="2"/>
      <c r="S1666" s="2"/>
      <c r="T1666" s="2"/>
      <c r="U1666" s="2"/>
      <c r="V1666" s="2"/>
      <c r="W1666" s="2"/>
      <c r="X1666" s="2"/>
      <c r="Y1666" s="2"/>
      <c r="Z1666" s="2"/>
      <c r="AA1666" s="2"/>
      <c r="AB1666" s="2"/>
      <c r="AC1666" s="2"/>
      <c r="AD1666" s="2"/>
      <c r="AE1666" s="2"/>
      <c r="AF1666" s="2"/>
      <c r="AG1666" s="2"/>
      <c r="AH1666" s="2"/>
      <c r="AI1666" s="2"/>
      <c r="AJ1666" s="2"/>
      <c r="AK1666" s="2"/>
      <c r="AL1666" s="2"/>
      <c r="AM1666" s="2"/>
      <c r="AN1666" s="2"/>
      <c r="AO1666" s="2"/>
      <c r="AP1666" s="2"/>
      <c r="AQ1666" s="2"/>
      <c r="AR1666" s="2"/>
      <c r="AS1666" s="2"/>
      <c r="AT1666" s="2"/>
      <c r="AU1666" s="2"/>
      <c r="AV1666" s="2"/>
      <c r="AW1666" s="2"/>
      <c r="AX1666" s="2"/>
      <c r="AY1666" s="2"/>
      <c r="AZ1666" s="2"/>
      <c r="BA1666" s="2"/>
      <c r="BB1666" s="2"/>
      <c r="BC1666" s="2"/>
      <c r="BD1666" s="2"/>
      <c r="BE1666" s="2"/>
      <c r="BF1666" s="2"/>
      <c r="BG1666" s="2"/>
      <c r="BH1666" s="2"/>
      <c r="BI1666" s="2"/>
      <c r="BJ1666" s="2"/>
      <c r="BK1666" s="2"/>
      <c r="BL1666" s="2"/>
      <c r="BM1666" s="2"/>
      <c r="BN1666" s="2"/>
      <c r="BO1666" s="2"/>
      <c r="BP1666" s="2"/>
      <c r="BQ1666" s="2"/>
      <c r="BR1666" s="2"/>
      <c r="BS1666" s="2"/>
      <c r="BT1666" s="2"/>
      <c r="BU1666" s="2"/>
      <c r="BV1666" s="2"/>
      <c r="BW1666" s="2"/>
      <c r="BX1666" s="2"/>
      <c r="BY1666" s="2"/>
      <c r="BZ1666" s="2"/>
      <c r="CA1666" s="2"/>
      <c r="CB1666" s="2"/>
    </row>
    <row r="1668" spans="2:80" ht="13">
      <c r="B1668" s="2" t="s">
        <v>216</v>
      </c>
    </row>
    <row r="1670" spans="2:80" ht="13">
      <c r="B1670" s="20" t="s">
        <v>217</v>
      </c>
      <c r="C1670" s="25" t="s">
        <v>204</v>
      </c>
      <c r="D1670" s="2"/>
    </row>
    <row r="1671" spans="2:80">
      <c r="B1671" s="22" t="s">
        <v>168</v>
      </c>
      <c r="C1671" s="32" t="s">
        <v>168</v>
      </c>
    </row>
    <row r="1674" spans="2:80" ht="13">
      <c r="B1674" s="20" t="s">
        <v>218</v>
      </c>
      <c r="C1674" s="25" t="s">
        <v>219</v>
      </c>
      <c r="D1674" s="2"/>
    </row>
    <row r="1675" spans="2:80">
      <c r="B1675" s="22" t="s">
        <v>168</v>
      </c>
      <c r="C1675" s="32" t="s">
        <v>168</v>
      </c>
    </row>
    <row r="1678" spans="2:80" ht="13">
      <c r="B1678" s="2" t="s">
        <v>220</v>
      </c>
    </row>
    <row r="1681" spans="2:80" ht="13">
      <c r="B1681" s="2" t="s">
        <v>221</v>
      </c>
    </row>
    <row r="1683" spans="2:80" ht="13">
      <c r="B1683" s="20" t="s">
        <v>196</v>
      </c>
      <c r="C1683" s="25" t="s">
        <v>222</v>
      </c>
      <c r="D1683" s="20" t="s">
        <v>212</v>
      </c>
      <c r="E1683" s="20" t="s">
        <v>213</v>
      </c>
      <c r="F1683" s="27" t="s">
        <v>214</v>
      </c>
      <c r="G1683" s="14"/>
    </row>
    <row r="1684" spans="2:80">
      <c r="B1684" s="22" t="s">
        <v>168</v>
      </c>
      <c r="C1684" s="32" t="s">
        <v>168</v>
      </c>
      <c r="D1684" s="22" t="s">
        <v>168</v>
      </c>
      <c r="E1684" s="22" t="s">
        <v>168</v>
      </c>
      <c r="F1684" s="33" t="s">
        <v>168</v>
      </c>
    </row>
    <row r="1687" spans="2:80" ht="13">
      <c r="B1687" s="2" t="s">
        <v>215</v>
      </c>
      <c r="C1687" s="12" t="s">
        <v>168</v>
      </c>
      <c r="D1687" s="2"/>
      <c r="E1687" s="2"/>
      <c r="F1687" s="14"/>
      <c r="G1687" s="14"/>
      <c r="H1687" s="14"/>
      <c r="I1687" s="2"/>
      <c r="J1687" s="2"/>
      <c r="K1687" s="2"/>
      <c r="L1687" s="2"/>
      <c r="M1687" s="2"/>
      <c r="N1687" s="2"/>
      <c r="O1687" s="2"/>
      <c r="P1687" s="2"/>
      <c r="Q1687" s="2"/>
      <c r="R1687" s="2"/>
      <c r="S1687" s="2"/>
      <c r="T1687" s="2"/>
      <c r="U1687" s="2"/>
      <c r="V1687" s="2"/>
      <c r="W1687" s="2"/>
      <c r="X1687" s="2"/>
      <c r="Y1687" s="2"/>
      <c r="Z1687" s="2"/>
      <c r="AA1687" s="2"/>
      <c r="AB1687" s="2"/>
      <c r="AC1687" s="2"/>
      <c r="AD1687" s="2"/>
      <c r="AE1687" s="2"/>
      <c r="AF1687" s="2"/>
      <c r="AG1687" s="2"/>
      <c r="AH1687" s="2"/>
      <c r="AI1687" s="2"/>
      <c r="AJ1687" s="2"/>
      <c r="AK1687" s="2"/>
      <c r="AL1687" s="2"/>
      <c r="AM1687" s="2"/>
      <c r="AN1687" s="2"/>
      <c r="AO1687" s="2"/>
      <c r="AP1687" s="2"/>
      <c r="AQ1687" s="2"/>
      <c r="AR1687" s="2"/>
      <c r="AS1687" s="2"/>
      <c r="AT1687" s="2"/>
      <c r="AU1687" s="2"/>
      <c r="AV1687" s="2"/>
      <c r="AW1687" s="2"/>
      <c r="AX1687" s="2"/>
      <c r="AY1687" s="2"/>
      <c r="AZ1687" s="2"/>
      <c r="BA1687" s="2"/>
      <c r="BB1687" s="2"/>
      <c r="BC1687" s="2"/>
      <c r="BD1687" s="2"/>
      <c r="BE1687" s="2"/>
      <c r="BF1687" s="2"/>
      <c r="BG1687" s="2"/>
      <c r="BH1687" s="2"/>
      <c r="BI1687" s="2"/>
      <c r="BJ1687" s="2"/>
      <c r="BK1687" s="2"/>
      <c r="BL1687" s="2"/>
      <c r="BM1687" s="2"/>
      <c r="BN1687" s="2"/>
      <c r="BO1687" s="2"/>
      <c r="BP1687" s="2"/>
      <c r="BQ1687" s="2"/>
      <c r="BR1687" s="2"/>
      <c r="BS1687" s="2"/>
      <c r="BT1687" s="2"/>
      <c r="BU1687" s="2"/>
      <c r="BV1687" s="2"/>
      <c r="BW1687" s="2"/>
      <c r="BX1687" s="2"/>
      <c r="BY1687" s="2"/>
      <c r="BZ1687" s="2"/>
      <c r="CA1687" s="2"/>
      <c r="CB1687" s="2"/>
    </row>
    <row r="1689" spans="2:80" ht="13">
      <c r="B1689" s="2" t="s">
        <v>216</v>
      </c>
    </row>
    <row r="1691" spans="2:80" ht="13">
      <c r="B1691" s="20" t="s">
        <v>217</v>
      </c>
      <c r="C1691" s="25" t="s">
        <v>204</v>
      </c>
      <c r="D1691" s="2"/>
    </row>
    <row r="1692" spans="2:80">
      <c r="B1692" s="22" t="s">
        <v>168</v>
      </c>
      <c r="C1692" s="32" t="s">
        <v>168</v>
      </c>
    </row>
    <row r="1695" spans="2:80" ht="13">
      <c r="B1695" s="20" t="s">
        <v>218</v>
      </c>
      <c r="C1695" s="25" t="s">
        <v>219</v>
      </c>
      <c r="D1695" s="2"/>
    </row>
    <row r="1696" spans="2:80">
      <c r="B1696" s="22" t="s">
        <v>168</v>
      </c>
      <c r="C1696" s="32" t="s">
        <v>168</v>
      </c>
    </row>
    <row r="1699" spans="2:7" ht="13">
      <c r="B1699" s="2" t="s">
        <v>220</v>
      </c>
    </row>
    <row r="1702" spans="2:7" ht="13">
      <c r="B1702" s="2" t="s">
        <v>223</v>
      </c>
    </row>
    <row r="1703" spans="2:7" ht="13">
      <c r="B1703" s="20" t="s">
        <v>196</v>
      </c>
      <c r="C1703" s="25" t="s">
        <v>224</v>
      </c>
      <c r="D1703" s="20" t="s">
        <v>225</v>
      </c>
      <c r="E1703" s="20" t="s">
        <v>226</v>
      </c>
      <c r="F1703" s="27" t="s">
        <v>227</v>
      </c>
      <c r="G1703" s="14"/>
    </row>
    <row r="1704" spans="2:7">
      <c r="B1704" s="22" t="s">
        <v>168</v>
      </c>
      <c r="C1704" s="32" t="s">
        <v>168</v>
      </c>
      <c r="D1704" s="22" t="s">
        <v>168</v>
      </c>
      <c r="E1704" s="22" t="s">
        <v>168</v>
      </c>
      <c r="F1704" s="33" t="s">
        <v>168</v>
      </c>
    </row>
    <row r="1705" spans="2:7">
      <c r="B1705" s="1" t="s">
        <v>2576</v>
      </c>
    </row>
  </sheetData>
  <mergeCells count="3">
    <mergeCell ref="B1:E1"/>
    <mergeCell ref="C3:C7"/>
    <mergeCell ref="D3:D7"/>
  </mergeCells>
  <hyperlinks>
    <hyperlink ref="A1" location="Index!A1" display="Index" xr:uid="{EBFE01CA-5463-4C4D-B377-B9654BBBF8B8}"/>
  </hyperlinks>
  <pageMargins left="0.7" right="0.7" top="0.75" bottom="0.75" header="0.3" footer="0.3"/>
  <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732DB-89F6-4296-8C1C-F4A11F00840A}">
  <sheetPr codeName="Sheet84"/>
  <dimension ref="A1:CB251"/>
  <sheetViews>
    <sheetView workbookViewId="0"/>
  </sheetViews>
  <sheetFormatPr defaultRowHeight="12.5"/>
  <cols>
    <col min="1" max="1" width="5.08984375" style="1" bestFit="1" customWidth="1"/>
    <col min="2" max="2" width="90.7265625" style="1" customWidth="1"/>
    <col min="3" max="3" width="30.7265625" style="11" customWidth="1"/>
    <col min="4" max="4" width="30.7265625" style="1" customWidth="1"/>
    <col min="5" max="5" width="34.1796875" style="1" customWidth="1"/>
    <col min="6" max="6" width="27" style="4" bestFit="1" customWidth="1"/>
    <col min="7" max="7" width="17.7265625" style="4" bestFit="1" customWidth="1"/>
    <col min="8" max="8" width="8.81640625" style="4" bestFit="1" customWidth="1"/>
    <col min="9" max="256" width="8.7265625" style="1"/>
    <col min="257" max="257" width="5.08984375" style="1" bestFit="1" customWidth="1"/>
    <col min="258" max="258" width="90.7265625" style="1" customWidth="1"/>
    <col min="259" max="260" width="30.7265625" style="1" customWidth="1"/>
    <col min="261" max="261" width="34.1796875" style="1" customWidth="1"/>
    <col min="262" max="262" width="27" style="1" bestFit="1" customWidth="1"/>
    <col min="263" max="263" width="17.7265625" style="1" bestFit="1" customWidth="1"/>
    <col min="264" max="264" width="8.81640625" style="1" bestFit="1" customWidth="1"/>
    <col min="265" max="512" width="8.7265625" style="1"/>
    <col min="513" max="513" width="5.08984375" style="1" bestFit="1" customWidth="1"/>
    <col min="514" max="514" width="90.7265625" style="1" customWidth="1"/>
    <col min="515" max="516" width="30.7265625" style="1" customWidth="1"/>
    <col min="517" max="517" width="34.1796875" style="1" customWidth="1"/>
    <col min="518" max="518" width="27" style="1" bestFit="1" customWidth="1"/>
    <col min="519" max="519" width="17.7265625" style="1" bestFit="1" customWidth="1"/>
    <col min="520" max="520" width="8.81640625" style="1" bestFit="1" customWidth="1"/>
    <col min="521" max="768" width="8.7265625" style="1"/>
    <col min="769" max="769" width="5.08984375" style="1" bestFit="1" customWidth="1"/>
    <col min="770" max="770" width="90.7265625" style="1" customWidth="1"/>
    <col min="771" max="772" width="30.7265625" style="1" customWidth="1"/>
    <col min="773" max="773" width="34.1796875" style="1" customWidth="1"/>
    <col min="774" max="774" width="27" style="1" bestFit="1" customWidth="1"/>
    <col min="775" max="775" width="17.7265625" style="1" bestFit="1" customWidth="1"/>
    <col min="776" max="776" width="8.81640625" style="1" bestFit="1" customWidth="1"/>
    <col min="777" max="1024" width="8.7265625" style="1"/>
    <col min="1025" max="1025" width="5.08984375" style="1" bestFit="1" customWidth="1"/>
    <col min="1026" max="1026" width="90.7265625" style="1" customWidth="1"/>
    <col min="1027" max="1028" width="30.7265625" style="1" customWidth="1"/>
    <col min="1029" max="1029" width="34.1796875" style="1" customWidth="1"/>
    <col min="1030" max="1030" width="27" style="1" bestFit="1" customWidth="1"/>
    <col min="1031" max="1031" width="17.7265625" style="1" bestFit="1" customWidth="1"/>
    <col min="1032" max="1032" width="8.81640625" style="1" bestFit="1" customWidth="1"/>
    <col min="1033" max="1280" width="8.7265625" style="1"/>
    <col min="1281" max="1281" width="5.08984375" style="1" bestFit="1" customWidth="1"/>
    <col min="1282" max="1282" width="90.7265625" style="1" customWidth="1"/>
    <col min="1283" max="1284" width="30.7265625" style="1" customWidth="1"/>
    <col min="1285" max="1285" width="34.1796875" style="1" customWidth="1"/>
    <col min="1286" max="1286" width="27" style="1" bestFit="1" customWidth="1"/>
    <col min="1287" max="1287" width="17.7265625" style="1" bestFit="1" customWidth="1"/>
    <col min="1288" max="1288" width="8.81640625" style="1" bestFit="1" customWidth="1"/>
    <col min="1289" max="1536" width="8.7265625" style="1"/>
    <col min="1537" max="1537" width="5.08984375" style="1" bestFit="1" customWidth="1"/>
    <col min="1538" max="1538" width="90.7265625" style="1" customWidth="1"/>
    <col min="1539" max="1540" width="30.7265625" style="1" customWidth="1"/>
    <col min="1541" max="1541" width="34.1796875" style="1" customWidth="1"/>
    <col min="1542" max="1542" width="27" style="1" bestFit="1" customWidth="1"/>
    <col min="1543" max="1543" width="17.7265625" style="1" bestFit="1" customWidth="1"/>
    <col min="1544" max="1544" width="8.81640625" style="1" bestFit="1" customWidth="1"/>
    <col min="1545" max="1792" width="8.7265625" style="1"/>
    <col min="1793" max="1793" width="5.08984375" style="1" bestFit="1" customWidth="1"/>
    <col min="1794" max="1794" width="90.7265625" style="1" customWidth="1"/>
    <col min="1795" max="1796" width="30.7265625" style="1" customWidth="1"/>
    <col min="1797" max="1797" width="34.1796875" style="1" customWidth="1"/>
    <col min="1798" max="1798" width="27" style="1" bestFit="1" customWidth="1"/>
    <col min="1799" max="1799" width="17.7265625" style="1" bestFit="1" customWidth="1"/>
    <col min="1800" max="1800" width="8.81640625" style="1" bestFit="1" customWidth="1"/>
    <col min="1801" max="2048" width="8.7265625" style="1"/>
    <col min="2049" max="2049" width="5.08984375" style="1" bestFit="1" customWidth="1"/>
    <col min="2050" max="2050" width="90.7265625" style="1" customWidth="1"/>
    <col min="2051" max="2052" width="30.7265625" style="1" customWidth="1"/>
    <col min="2053" max="2053" width="34.1796875" style="1" customWidth="1"/>
    <col min="2054" max="2054" width="27" style="1" bestFit="1" customWidth="1"/>
    <col min="2055" max="2055" width="17.7265625" style="1" bestFit="1" customWidth="1"/>
    <col min="2056" max="2056" width="8.81640625" style="1" bestFit="1" customWidth="1"/>
    <col min="2057" max="2304" width="8.7265625" style="1"/>
    <col min="2305" max="2305" width="5.08984375" style="1" bestFit="1" customWidth="1"/>
    <col min="2306" max="2306" width="90.7265625" style="1" customWidth="1"/>
    <col min="2307" max="2308" width="30.7265625" style="1" customWidth="1"/>
    <col min="2309" max="2309" width="34.1796875" style="1" customWidth="1"/>
    <col min="2310" max="2310" width="27" style="1" bestFit="1" customWidth="1"/>
    <col min="2311" max="2311" width="17.7265625" style="1" bestFit="1" customWidth="1"/>
    <col min="2312" max="2312" width="8.81640625" style="1" bestFit="1" customWidth="1"/>
    <col min="2313" max="2560" width="8.7265625" style="1"/>
    <col min="2561" max="2561" width="5.08984375" style="1" bestFit="1" customWidth="1"/>
    <col min="2562" max="2562" width="90.7265625" style="1" customWidth="1"/>
    <col min="2563" max="2564" width="30.7265625" style="1" customWidth="1"/>
    <col min="2565" max="2565" width="34.1796875" style="1" customWidth="1"/>
    <col min="2566" max="2566" width="27" style="1" bestFit="1" customWidth="1"/>
    <col min="2567" max="2567" width="17.7265625" style="1" bestFit="1" customWidth="1"/>
    <col min="2568" max="2568" width="8.81640625" style="1" bestFit="1" customWidth="1"/>
    <col min="2569" max="2816" width="8.7265625" style="1"/>
    <col min="2817" max="2817" width="5.08984375" style="1" bestFit="1" customWidth="1"/>
    <col min="2818" max="2818" width="90.7265625" style="1" customWidth="1"/>
    <col min="2819" max="2820" width="30.7265625" style="1" customWidth="1"/>
    <col min="2821" max="2821" width="34.1796875" style="1" customWidth="1"/>
    <col min="2822" max="2822" width="27" style="1" bestFit="1" customWidth="1"/>
    <col min="2823" max="2823" width="17.7265625" style="1" bestFit="1" customWidth="1"/>
    <col min="2824" max="2824" width="8.81640625" style="1" bestFit="1" customWidth="1"/>
    <col min="2825" max="3072" width="8.7265625" style="1"/>
    <col min="3073" max="3073" width="5.08984375" style="1" bestFit="1" customWidth="1"/>
    <col min="3074" max="3074" width="90.7265625" style="1" customWidth="1"/>
    <col min="3075" max="3076" width="30.7265625" style="1" customWidth="1"/>
    <col min="3077" max="3077" width="34.1796875" style="1" customWidth="1"/>
    <col min="3078" max="3078" width="27" style="1" bestFit="1" customWidth="1"/>
    <col min="3079" max="3079" width="17.7265625" style="1" bestFit="1" customWidth="1"/>
    <col min="3080" max="3080" width="8.81640625" style="1" bestFit="1" customWidth="1"/>
    <col min="3081" max="3328" width="8.7265625" style="1"/>
    <col min="3329" max="3329" width="5.08984375" style="1" bestFit="1" customWidth="1"/>
    <col min="3330" max="3330" width="90.7265625" style="1" customWidth="1"/>
    <col min="3331" max="3332" width="30.7265625" style="1" customWidth="1"/>
    <col min="3333" max="3333" width="34.1796875" style="1" customWidth="1"/>
    <col min="3334" max="3334" width="27" style="1" bestFit="1" customWidth="1"/>
    <col min="3335" max="3335" width="17.7265625" style="1" bestFit="1" customWidth="1"/>
    <col min="3336" max="3336" width="8.81640625" style="1" bestFit="1" customWidth="1"/>
    <col min="3337" max="3584" width="8.7265625" style="1"/>
    <col min="3585" max="3585" width="5.08984375" style="1" bestFit="1" customWidth="1"/>
    <col min="3586" max="3586" width="90.7265625" style="1" customWidth="1"/>
    <col min="3587" max="3588" width="30.7265625" style="1" customWidth="1"/>
    <col min="3589" max="3589" width="34.1796875" style="1" customWidth="1"/>
    <col min="3590" max="3590" width="27" style="1" bestFit="1" customWidth="1"/>
    <col min="3591" max="3591" width="17.7265625" style="1" bestFit="1" customWidth="1"/>
    <col min="3592" max="3592" width="8.81640625" style="1" bestFit="1" customWidth="1"/>
    <col min="3593" max="3840" width="8.7265625" style="1"/>
    <col min="3841" max="3841" width="5.08984375" style="1" bestFit="1" customWidth="1"/>
    <col min="3842" max="3842" width="90.7265625" style="1" customWidth="1"/>
    <col min="3843" max="3844" width="30.7265625" style="1" customWidth="1"/>
    <col min="3845" max="3845" width="34.1796875" style="1" customWidth="1"/>
    <col min="3846" max="3846" width="27" style="1" bestFit="1" customWidth="1"/>
    <col min="3847" max="3847" width="17.7265625" style="1" bestFit="1" customWidth="1"/>
    <col min="3848" max="3848" width="8.81640625" style="1" bestFit="1" customWidth="1"/>
    <col min="3849" max="4096" width="8.7265625" style="1"/>
    <col min="4097" max="4097" width="5.08984375" style="1" bestFit="1" customWidth="1"/>
    <col min="4098" max="4098" width="90.7265625" style="1" customWidth="1"/>
    <col min="4099" max="4100" width="30.7265625" style="1" customWidth="1"/>
    <col min="4101" max="4101" width="34.1796875" style="1" customWidth="1"/>
    <col min="4102" max="4102" width="27" style="1" bestFit="1" customWidth="1"/>
    <col min="4103" max="4103" width="17.7265625" style="1" bestFit="1" customWidth="1"/>
    <col min="4104" max="4104" width="8.81640625" style="1" bestFit="1" customWidth="1"/>
    <col min="4105" max="4352" width="8.7265625" style="1"/>
    <col min="4353" max="4353" width="5.08984375" style="1" bestFit="1" customWidth="1"/>
    <col min="4354" max="4354" width="90.7265625" style="1" customWidth="1"/>
    <col min="4355" max="4356" width="30.7265625" style="1" customWidth="1"/>
    <col min="4357" max="4357" width="34.1796875" style="1" customWidth="1"/>
    <col min="4358" max="4358" width="27" style="1" bestFit="1" customWidth="1"/>
    <col min="4359" max="4359" width="17.7265625" style="1" bestFit="1" customWidth="1"/>
    <col min="4360" max="4360" width="8.81640625" style="1" bestFit="1" customWidth="1"/>
    <col min="4361" max="4608" width="8.7265625" style="1"/>
    <col min="4609" max="4609" width="5.08984375" style="1" bestFit="1" customWidth="1"/>
    <col min="4610" max="4610" width="90.7265625" style="1" customWidth="1"/>
    <col min="4611" max="4612" width="30.7265625" style="1" customWidth="1"/>
    <col min="4613" max="4613" width="34.1796875" style="1" customWidth="1"/>
    <col min="4614" max="4614" width="27" style="1" bestFit="1" customWidth="1"/>
    <col min="4615" max="4615" width="17.7265625" style="1" bestFit="1" customWidth="1"/>
    <col min="4616" max="4616" width="8.81640625" style="1" bestFit="1" customWidth="1"/>
    <col min="4617" max="4864" width="8.7265625" style="1"/>
    <col min="4865" max="4865" width="5.08984375" style="1" bestFit="1" customWidth="1"/>
    <col min="4866" max="4866" width="90.7265625" style="1" customWidth="1"/>
    <col min="4867" max="4868" width="30.7265625" style="1" customWidth="1"/>
    <col min="4869" max="4869" width="34.1796875" style="1" customWidth="1"/>
    <col min="4870" max="4870" width="27" style="1" bestFit="1" customWidth="1"/>
    <col min="4871" max="4871" width="17.7265625" style="1" bestFit="1" customWidth="1"/>
    <col min="4872" max="4872" width="8.81640625" style="1" bestFit="1" customWidth="1"/>
    <col min="4873" max="5120" width="8.7265625" style="1"/>
    <col min="5121" max="5121" width="5.08984375" style="1" bestFit="1" customWidth="1"/>
    <col min="5122" max="5122" width="90.7265625" style="1" customWidth="1"/>
    <col min="5123" max="5124" width="30.7265625" style="1" customWidth="1"/>
    <col min="5125" max="5125" width="34.1796875" style="1" customWidth="1"/>
    <col min="5126" max="5126" width="27" style="1" bestFit="1" customWidth="1"/>
    <col min="5127" max="5127" width="17.7265625" style="1" bestFit="1" customWidth="1"/>
    <col min="5128" max="5128" width="8.81640625" style="1" bestFit="1" customWidth="1"/>
    <col min="5129" max="5376" width="8.7265625" style="1"/>
    <col min="5377" max="5377" width="5.08984375" style="1" bestFit="1" customWidth="1"/>
    <col min="5378" max="5378" width="90.7265625" style="1" customWidth="1"/>
    <col min="5379" max="5380" width="30.7265625" style="1" customWidth="1"/>
    <col min="5381" max="5381" width="34.1796875" style="1" customWidth="1"/>
    <col min="5382" max="5382" width="27" style="1" bestFit="1" customWidth="1"/>
    <col min="5383" max="5383" width="17.7265625" style="1" bestFit="1" customWidth="1"/>
    <col min="5384" max="5384" width="8.81640625" style="1" bestFit="1" customWidth="1"/>
    <col min="5385" max="5632" width="8.7265625" style="1"/>
    <col min="5633" max="5633" width="5.08984375" style="1" bestFit="1" customWidth="1"/>
    <col min="5634" max="5634" width="90.7265625" style="1" customWidth="1"/>
    <col min="5635" max="5636" width="30.7265625" style="1" customWidth="1"/>
    <col min="5637" max="5637" width="34.1796875" style="1" customWidth="1"/>
    <col min="5638" max="5638" width="27" style="1" bestFit="1" customWidth="1"/>
    <col min="5639" max="5639" width="17.7265625" style="1" bestFit="1" customWidth="1"/>
    <col min="5640" max="5640" width="8.81640625" style="1" bestFit="1" customWidth="1"/>
    <col min="5641" max="5888" width="8.7265625" style="1"/>
    <col min="5889" max="5889" width="5.08984375" style="1" bestFit="1" customWidth="1"/>
    <col min="5890" max="5890" width="90.7265625" style="1" customWidth="1"/>
    <col min="5891" max="5892" width="30.7265625" style="1" customWidth="1"/>
    <col min="5893" max="5893" width="34.1796875" style="1" customWidth="1"/>
    <col min="5894" max="5894" width="27" style="1" bestFit="1" customWidth="1"/>
    <col min="5895" max="5895" width="17.7265625" style="1" bestFit="1" customWidth="1"/>
    <col min="5896" max="5896" width="8.81640625" style="1" bestFit="1" customWidth="1"/>
    <col min="5897" max="6144" width="8.7265625" style="1"/>
    <col min="6145" max="6145" width="5.08984375" style="1" bestFit="1" customWidth="1"/>
    <col min="6146" max="6146" width="90.7265625" style="1" customWidth="1"/>
    <col min="6147" max="6148" width="30.7265625" style="1" customWidth="1"/>
    <col min="6149" max="6149" width="34.1796875" style="1" customWidth="1"/>
    <col min="6150" max="6150" width="27" style="1" bestFit="1" customWidth="1"/>
    <col min="6151" max="6151" width="17.7265625" style="1" bestFit="1" customWidth="1"/>
    <col min="6152" max="6152" width="8.81640625" style="1" bestFit="1" customWidth="1"/>
    <col min="6153" max="6400" width="8.7265625" style="1"/>
    <col min="6401" max="6401" width="5.08984375" style="1" bestFit="1" customWidth="1"/>
    <col min="6402" max="6402" width="90.7265625" style="1" customWidth="1"/>
    <col min="6403" max="6404" width="30.7265625" style="1" customWidth="1"/>
    <col min="6405" max="6405" width="34.1796875" style="1" customWidth="1"/>
    <col min="6406" max="6406" width="27" style="1" bestFit="1" customWidth="1"/>
    <col min="6407" max="6407" width="17.7265625" style="1" bestFit="1" customWidth="1"/>
    <col min="6408" max="6408" width="8.81640625" style="1" bestFit="1" customWidth="1"/>
    <col min="6409" max="6656" width="8.7265625" style="1"/>
    <col min="6657" max="6657" width="5.08984375" style="1" bestFit="1" customWidth="1"/>
    <col min="6658" max="6658" width="90.7265625" style="1" customWidth="1"/>
    <col min="6659" max="6660" width="30.7265625" style="1" customWidth="1"/>
    <col min="6661" max="6661" width="34.1796875" style="1" customWidth="1"/>
    <col min="6662" max="6662" width="27" style="1" bestFit="1" customWidth="1"/>
    <col min="6663" max="6663" width="17.7265625" style="1" bestFit="1" customWidth="1"/>
    <col min="6664" max="6664" width="8.81640625" style="1" bestFit="1" customWidth="1"/>
    <col min="6665" max="6912" width="8.7265625" style="1"/>
    <col min="6913" max="6913" width="5.08984375" style="1" bestFit="1" customWidth="1"/>
    <col min="6914" max="6914" width="90.7265625" style="1" customWidth="1"/>
    <col min="6915" max="6916" width="30.7265625" style="1" customWidth="1"/>
    <col min="6917" max="6917" width="34.1796875" style="1" customWidth="1"/>
    <col min="6918" max="6918" width="27" style="1" bestFit="1" customWidth="1"/>
    <col min="6919" max="6919" width="17.7265625" style="1" bestFit="1" customWidth="1"/>
    <col min="6920" max="6920" width="8.81640625" style="1" bestFit="1" customWidth="1"/>
    <col min="6921" max="7168" width="8.7265625" style="1"/>
    <col min="7169" max="7169" width="5.08984375" style="1" bestFit="1" customWidth="1"/>
    <col min="7170" max="7170" width="90.7265625" style="1" customWidth="1"/>
    <col min="7171" max="7172" width="30.7265625" style="1" customWidth="1"/>
    <col min="7173" max="7173" width="34.1796875" style="1" customWidth="1"/>
    <col min="7174" max="7174" width="27" style="1" bestFit="1" customWidth="1"/>
    <col min="7175" max="7175" width="17.7265625" style="1" bestFit="1" customWidth="1"/>
    <col min="7176" max="7176" width="8.81640625" style="1" bestFit="1" customWidth="1"/>
    <col min="7177" max="7424" width="8.7265625" style="1"/>
    <col min="7425" max="7425" width="5.08984375" style="1" bestFit="1" customWidth="1"/>
    <col min="7426" max="7426" width="90.7265625" style="1" customWidth="1"/>
    <col min="7427" max="7428" width="30.7265625" style="1" customWidth="1"/>
    <col min="7429" max="7429" width="34.1796875" style="1" customWidth="1"/>
    <col min="7430" max="7430" width="27" style="1" bestFit="1" customWidth="1"/>
    <col min="7431" max="7431" width="17.7265625" style="1" bestFit="1" customWidth="1"/>
    <col min="7432" max="7432" width="8.81640625" style="1" bestFit="1" customWidth="1"/>
    <col min="7433" max="7680" width="8.7265625" style="1"/>
    <col min="7681" max="7681" width="5.08984375" style="1" bestFit="1" customWidth="1"/>
    <col min="7682" max="7682" width="90.7265625" style="1" customWidth="1"/>
    <col min="7683" max="7684" width="30.7265625" style="1" customWidth="1"/>
    <col min="7685" max="7685" width="34.1796875" style="1" customWidth="1"/>
    <col min="7686" max="7686" width="27" style="1" bestFit="1" customWidth="1"/>
    <col min="7687" max="7687" width="17.7265625" style="1" bestFit="1" customWidth="1"/>
    <col min="7688" max="7688" width="8.81640625" style="1" bestFit="1" customWidth="1"/>
    <col min="7689" max="7936" width="8.7265625" style="1"/>
    <col min="7937" max="7937" width="5.08984375" style="1" bestFit="1" customWidth="1"/>
    <col min="7938" max="7938" width="90.7265625" style="1" customWidth="1"/>
    <col min="7939" max="7940" width="30.7265625" style="1" customWidth="1"/>
    <col min="7941" max="7941" width="34.1796875" style="1" customWidth="1"/>
    <col min="7942" max="7942" width="27" style="1" bestFit="1" customWidth="1"/>
    <col min="7943" max="7943" width="17.7265625" style="1" bestFit="1" customWidth="1"/>
    <col min="7944" max="7944" width="8.81640625" style="1" bestFit="1" customWidth="1"/>
    <col min="7945" max="8192" width="8.7265625" style="1"/>
    <col min="8193" max="8193" width="5.08984375" style="1" bestFit="1" customWidth="1"/>
    <col min="8194" max="8194" width="90.7265625" style="1" customWidth="1"/>
    <col min="8195" max="8196" width="30.7265625" style="1" customWidth="1"/>
    <col min="8197" max="8197" width="34.1796875" style="1" customWidth="1"/>
    <col min="8198" max="8198" width="27" style="1" bestFit="1" customWidth="1"/>
    <col min="8199" max="8199" width="17.7265625" style="1" bestFit="1" customWidth="1"/>
    <col min="8200" max="8200" width="8.81640625" style="1" bestFit="1" customWidth="1"/>
    <col min="8201" max="8448" width="8.7265625" style="1"/>
    <col min="8449" max="8449" width="5.08984375" style="1" bestFit="1" customWidth="1"/>
    <col min="8450" max="8450" width="90.7265625" style="1" customWidth="1"/>
    <col min="8451" max="8452" width="30.7265625" style="1" customWidth="1"/>
    <col min="8453" max="8453" width="34.1796875" style="1" customWidth="1"/>
    <col min="8454" max="8454" width="27" style="1" bestFit="1" customWidth="1"/>
    <col min="8455" max="8455" width="17.7265625" style="1" bestFit="1" customWidth="1"/>
    <col min="8456" max="8456" width="8.81640625" style="1" bestFit="1" customWidth="1"/>
    <col min="8457" max="8704" width="8.7265625" style="1"/>
    <col min="8705" max="8705" width="5.08984375" style="1" bestFit="1" customWidth="1"/>
    <col min="8706" max="8706" width="90.7265625" style="1" customWidth="1"/>
    <col min="8707" max="8708" width="30.7265625" style="1" customWidth="1"/>
    <col min="8709" max="8709" width="34.1796875" style="1" customWidth="1"/>
    <col min="8710" max="8710" width="27" style="1" bestFit="1" customWidth="1"/>
    <col min="8711" max="8711" width="17.7265625" style="1" bestFit="1" customWidth="1"/>
    <col min="8712" max="8712" width="8.81640625" style="1" bestFit="1" customWidth="1"/>
    <col min="8713" max="8960" width="8.7265625" style="1"/>
    <col min="8961" max="8961" width="5.08984375" style="1" bestFit="1" customWidth="1"/>
    <col min="8962" max="8962" width="90.7265625" style="1" customWidth="1"/>
    <col min="8963" max="8964" width="30.7265625" style="1" customWidth="1"/>
    <col min="8965" max="8965" width="34.1796875" style="1" customWidth="1"/>
    <col min="8966" max="8966" width="27" style="1" bestFit="1" customWidth="1"/>
    <col min="8967" max="8967" width="17.7265625" style="1" bestFit="1" customWidth="1"/>
    <col min="8968" max="8968" width="8.81640625" style="1" bestFit="1" customWidth="1"/>
    <col min="8969" max="9216" width="8.7265625" style="1"/>
    <col min="9217" max="9217" width="5.08984375" style="1" bestFit="1" customWidth="1"/>
    <col min="9218" max="9218" width="90.7265625" style="1" customWidth="1"/>
    <col min="9219" max="9220" width="30.7265625" style="1" customWidth="1"/>
    <col min="9221" max="9221" width="34.1796875" style="1" customWidth="1"/>
    <col min="9222" max="9222" width="27" style="1" bestFit="1" customWidth="1"/>
    <col min="9223" max="9223" width="17.7265625" style="1" bestFit="1" customWidth="1"/>
    <col min="9224" max="9224" width="8.81640625" style="1" bestFit="1" customWidth="1"/>
    <col min="9225" max="9472" width="8.7265625" style="1"/>
    <col min="9473" max="9473" width="5.08984375" style="1" bestFit="1" customWidth="1"/>
    <col min="9474" max="9474" width="90.7265625" style="1" customWidth="1"/>
    <col min="9475" max="9476" width="30.7265625" style="1" customWidth="1"/>
    <col min="9477" max="9477" width="34.1796875" style="1" customWidth="1"/>
    <col min="9478" max="9478" width="27" style="1" bestFit="1" customWidth="1"/>
    <col min="9479" max="9479" width="17.7265625" style="1" bestFit="1" customWidth="1"/>
    <col min="9480" max="9480" width="8.81640625" style="1" bestFit="1" customWidth="1"/>
    <col min="9481" max="9728" width="8.7265625" style="1"/>
    <col min="9729" max="9729" width="5.08984375" style="1" bestFit="1" customWidth="1"/>
    <col min="9730" max="9730" width="90.7265625" style="1" customWidth="1"/>
    <col min="9731" max="9732" width="30.7265625" style="1" customWidth="1"/>
    <col min="9733" max="9733" width="34.1796875" style="1" customWidth="1"/>
    <col min="9734" max="9734" width="27" style="1" bestFit="1" customWidth="1"/>
    <col min="9735" max="9735" width="17.7265625" style="1" bestFit="1" customWidth="1"/>
    <col min="9736" max="9736" width="8.81640625" style="1" bestFit="1" customWidth="1"/>
    <col min="9737" max="9984" width="8.7265625" style="1"/>
    <col min="9985" max="9985" width="5.08984375" style="1" bestFit="1" customWidth="1"/>
    <col min="9986" max="9986" width="90.7265625" style="1" customWidth="1"/>
    <col min="9987" max="9988" width="30.7265625" style="1" customWidth="1"/>
    <col min="9989" max="9989" width="34.1796875" style="1" customWidth="1"/>
    <col min="9990" max="9990" width="27" style="1" bestFit="1" customWidth="1"/>
    <col min="9991" max="9991" width="17.7265625" style="1" bestFit="1" customWidth="1"/>
    <col min="9992" max="9992" width="8.81640625" style="1" bestFit="1" customWidth="1"/>
    <col min="9993" max="10240" width="8.7265625" style="1"/>
    <col min="10241" max="10241" width="5.08984375" style="1" bestFit="1" customWidth="1"/>
    <col min="10242" max="10242" width="90.7265625" style="1" customWidth="1"/>
    <col min="10243" max="10244" width="30.7265625" style="1" customWidth="1"/>
    <col min="10245" max="10245" width="34.1796875" style="1" customWidth="1"/>
    <col min="10246" max="10246" width="27" style="1" bestFit="1" customWidth="1"/>
    <col min="10247" max="10247" width="17.7265625" style="1" bestFit="1" customWidth="1"/>
    <col min="10248" max="10248" width="8.81640625" style="1" bestFit="1" customWidth="1"/>
    <col min="10249" max="10496" width="8.7265625" style="1"/>
    <col min="10497" max="10497" width="5.08984375" style="1" bestFit="1" customWidth="1"/>
    <col min="10498" max="10498" width="90.7265625" style="1" customWidth="1"/>
    <col min="10499" max="10500" width="30.7265625" style="1" customWidth="1"/>
    <col min="10501" max="10501" width="34.1796875" style="1" customWidth="1"/>
    <col min="10502" max="10502" width="27" style="1" bestFit="1" customWidth="1"/>
    <col min="10503" max="10503" width="17.7265625" style="1" bestFit="1" customWidth="1"/>
    <col min="10504" max="10504" width="8.81640625" style="1" bestFit="1" customWidth="1"/>
    <col min="10505" max="10752" width="8.7265625" style="1"/>
    <col min="10753" max="10753" width="5.08984375" style="1" bestFit="1" customWidth="1"/>
    <col min="10754" max="10754" width="90.7265625" style="1" customWidth="1"/>
    <col min="10755" max="10756" width="30.7265625" style="1" customWidth="1"/>
    <col min="10757" max="10757" width="34.1796875" style="1" customWidth="1"/>
    <col min="10758" max="10758" width="27" style="1" bestFit="1" customWidth="1"/>
    <col min="10759" max="10759" width="17.7265625" style="1" bestFit="1" customWidth="1"/>
    <col min="10760" max="10760" width="8.81640625" style="1" bestFit="1" customWidth="1"/>
    <col min="10761" max="11008" width="8.7265625" style="1"/>
    <col min="11009" max="11009" width="5.08984375" style="1" bestFit="1" customWidth="1"/>
    <col min="11010" max="11010" width="90.7265625" style="1" customWidth="1"/>
    <col min="11011" max="11012" width="30.7265625" style="1" customWidth="1"/>
    <col min="11013" max="11013" width="34.1796875" style="1" customWidth="1"/>
    <col min="11014" max="11014" width="27" style="1" bestFit="1" customWidth="1"/>
    <col min="11015" max="11015" width="17.7265625" style="1" bestFit="1" customWidth="1"/>
    <col min="11016" max="11016" width="8.81640625" style="1" bestFit="1" customWidth="1"/>
    <col min="11017" max="11264" width="8.7265625" style="1"/>
    <col min="11265" max="11265" width="5.08984375" style="1" bestFit="1" customWidth="1"/>
    <col min="11266" max="11266" width="90.7265625" style="1" customWidth="1"/>
    <col min="11267" max="11268" width="30.7265625" style="1" customWidth="1"/>
    <col min="11269" max="11269" width="34.1796875" style="1" customWidth="1"/>
    <col min="11270" max="11270" width="27" style="1" bestFit="1" customWidth="1"/>
    <col min="11271" max="11271" width="17.7265625" style="1" bestFit="1" customWidth="1"/>
    <col min="11272" max="11272" width="8.81640625" style="1" bestFit="1" customWidth="1"/>
    <col min="11273" max="11520" width="8.7265625" style="1"/>
    <col min="11521" max="11521" width="5.08984375" style="1" bestFit="1" customWidth="1"/>
    <col min="11522" max="11522" width="90.7265625" style="1" customWidth="1"/>
    <col min="11523" max="11524" width="30.7265625" style="1" customWidth="1"/>
    <col min="11525" max="11525" width="34.1796875" style="1" customWidth="1"/>
    <col min="11526" max="11526" width="27" style="1" bestFit="1" customWidth="1"/>
    <col min="11527" max="11527" width="17.7265625" style="1" bestFit="1" customWidth="1"/>
    <col min="11528" max="11528" width="8.81640625" style="1" bestFit="1" customWidth="1"/>
    <col min="11529" max="11776" width="8.7265625" style="1"/>
    <col min="11777" max="11777" width="5.08984375" style="1" bestFit="1" customWidth="1"/>
    <col min="11778" max="11778" width="90.7265625" style="1" customWidth="1"/>
    <col min="11779" max="11780" width="30.7265625" style="1" customWidth="1"/>
    <col min="11781" max="11781" width="34.1796875" style="1" customWidth="1"/>
    <col min="11782" max="11782" width="27" style="1" bestFit="1" customWidth="1"/>
    <col min="11783" max="11783" width="17.7265625" style="1" bestFit="1" customWidth="1"/>
    <col min="11784" max="11784" width="8.81640625" style="1" bestFit="1" customWidth="1"/>
    <col min="11785" max="12032" width="8.7265625" style="1"/>
    <col min="12033" max="12033" width="5.08984375" style="1" bestFit="1" customWidth="1"/>
    <col min="12034" max="12034" width="90.7265625" style="1" customWidth="1"/>
    <col min="12035" max="12036" width="30.7265625" style="1" customWidth="1"/>
    <col min="12037" max="12037" width="34.1796875" style="1" customWidth="1"/>
    <col min="12038" max="12038" width="27" style="1" bestFit="1" customWidth="1"/>
    <col min="12039" max="12039" width="17.7265625" style="1" bestFit="1" customWidth="1"/>
    <col min="12040" max="12040" width="8.81640625" style="1" bestFit="1" customWidth="1"/>
    <col min="12041" max="12288" width="8.7265625" style="1"/>
    <col min="12289" max="12289" width="5.08984375" style="1" bestFit="1" customWidth="1"/>
    <col min="12290" max="12290" width="90.7265625" style="1" customWidth="1"/>
    <col min="12291" max="12292" width="30.7265625" style="1" customWidth="1"/>
    <col min="12293" max="12293" width="34.1796875" style="1" customWidth="1"/>
    <col min="12294" max="12294" width="27" style="1" bestFit="1" customWidth="1"/>
    <col min="12295" max="12295" width="17.7265625" style="1" bestFit="1" customWidth="1"/>
    <col min="12296" max="12296" width="8.81640625" style="1" bestFit="1" customWidth="1"/>
    <col min="12297" max="12544" width="8.7265625" style="1"/>
    <col min="12545" max="12545" width="5.08984375" style="1" bestFit="1" customWidth="1"/>
    <col min="12546" max="12546" width="90.7265625" style="1" customWidth="1"/>
    <col min="12547" max="12548" width="30.7265625" style="1" customWidth="1"/>
    <col min="12549" max="12549" width="34.1796875" style="1" customWidth="1"/>
    <col min="12550" max="12550" width="27" style="1" bestFit="1" customWidth="1"/>
    <col min="12551" max="12551" width="17.7265625" style="1" bestFit="1" customWidth="1"/>
    <col min="12552" max="12552" width="8.81640625" style="1" bestFit="1" customWidth="1"/>
    <col min="12553" max="12800" width="8.7265625" style="1"/>
    <col min="12801" max="12801" width="5.08984375" style="1" bestFit="1" customWidth="1"/>
    <col min="12802" max="12802" width="90.7265625" style="1" customWidth="1"/>
    <col min="12803" max="12804" width="30.7265625" style="1" customWidth="1"/>
    <col min="12805" max="12805" width="34.1796875" style="1" customWidth="1"/>
    <col min="12806" max="12806" width="27" style="1" bestFit="1" customWidth="1"/>
    <col min="12807" max="12807" width="17.7265625" style="1" bestFit="1" customWidth="1"/>
    <col min="12808" max="12808" width="8.81640625" style="1" bestFit="1" customWidth="1"/>
    <col min="12809" max="13056" width="8.7265625" style="1"/>
    <col min="13057" max="13057" width="5.08984375" style="1" bestFit="1" customWidth="1"/>
    <col min="13058" max="13058" width="90.7265625" style="1" customWidth="1"/>
    <col min="13059" max="13060" width="30.7265625" style="1" customWidth="1"/>
    <col min="13061" max="13061" width="34.1796875" style="1" customWidth="1"/>
    <col min="13062" max="13062" width="27" style="1" bestFit="1" customWidth="1"/>
    <col min="13063" max="13063" width="17.7265625" style="1" bestFit="1" customWidth="1"/>
    <col min="13064" max="13064" width="8.81640625" style="1" bestFit="1" customWidth="1"/>
    <col min="13065" max="13312" width="8.7265625" style="1"/>
    <col min="13313" max="13313" width="5.08984375" style="1" bestFit="1" customWidth="1"/>
    <col min="13314" max="13314" width="90.7265625" style="1" customWidth="1"/>
    <col min="13315" max="13316" width="30.7265625" style="1" customWidth="1"/>
    <col min="13317" max="13317" width="34.1796875" style="1" customWidth="1"/>
    <col min="13318" max="13318" width="27" style="1" bestFit="1" customWidth="1"/>
    <col min="13319" max="13319" width="17.7265625" style="1" bestFit="1" customWidth="1"/>
    <col min="13320" max="13320" width="8.81640625" style="1" bestFit="1" customWidth="1"/>
    <col min="13321" max="13568" width="8.7265625" style="1"/>
    <col min="13569" max="13569" width="5.08984375" style="1" bestFit="1" customWidth="1"/>
    <col min="13570" max="13570" width="90.7265625" style="1" customWidth="1"/>
    <col min="13571" max="13572" width="30.7265625" style="1" customWidth="1"/>
    <col min="13573" max="13573" width="34.1796875" style="1" customWidth="1"/>
    <col min="13574" max="13574" width="27" style="1" bestFit="1" customWidth="1"/>
    <col min="13575" max="13575" width="17.7265625" style="1" bestFit="1" customWidth="1"/>
    <col min="13576" max="13576" width="8.81640625" style="1" bestFit="1" customWidth="1"/>
    <col min="13577" max="13824" width="8.7265625" style="1"/>
    <col min="13825" max="13825" width="5.08984375" style="1" bestFit="1" customWidth="1"/>
    <col min="13826" max="13826" width="90.7265625" style="1" customWidth="1"/>
    <col min="13827" max="13828" width="30.7265625" style="1" customWidth="1"/>
    <col min="13829" max="13829" width="34.1796875" style="1" customWidth="1"/>
    <col min="13830" max="13830" width="27" style="1" bestFit="1" customWidth="1"/>
    <col min="13831" max="13831" width="17.7265625" style="1" bestFit="1" customWidth="1"/>
    <col min="13832" max="13832" width="8.81640625" style="1" bestFit="1" customWidth="1"/>
    <col min="13833" max="14080" width="8.7265625" style="1"/>
    <col min="14081" max="14081" width="5.08984375" style="1" bestFit="1" customWidth="1"/>
    <col min="14082" max="14082" width="90.7265625" style="1" customWidth="1"/>
    <col min="14083" max="14084" width="30.7265625" style="1" customWidth="1"/>
    <col min="14085" max="14085" width="34.1796875" style="1" customWidth="1"/>
    <col min="14086" max="14086" width="27" style="1" bestFit="1" customWidth="1"/>
    <col min="14087" max="14087" width="17.7265625" style="1" bestFit="1" customWidth="1"/>
    <col min="14088" max="14088" width="8.81640625" style="1" bestFit="1" customWidth="1"/>
    <col min="14089" max="14336" width="8.7265625" style="1"/>
    <col min="14337" max="14337" width="5.08984375" style="1" bestFit="1" customWidth="1"/>
    <col min="14338" max="14338" width="90.7265625" style="1" customWidth="1"/>
    <col min="14339" max="14340" width="30.7265625" style="1" customWidth="1"/>
    <col min="14341" max="14341" width="34.1796875" style="1" customWidth="1"/>
    <col min="14342" max="14342" width="27" style="1" bestFit="1" customWidth="1"/>
    <col min="14343" max="14343" width="17.7265625" style="1" bestFit="1" customWidth="1"/>
    <col min="14344" max="14344" width="8.81640625" style="1" bestFit="1" customWidth="1"/>
    <col min="14345" max="14592" width="8.7265625" style="1"/>
    <col min="14593" max="14593" width="5.08984375" style="1" bestFit="1" customWidth="1"/>
    <col min="14594" max="14594" width="90.7265625" style="1" customWidth="1"/>
    <col min="14595" max="14596" width="30.7265625" style="1" customWidth="1"/>
    <col min="14597" max="14597" width="34.1796875" style="1" customWidth="1"/>
    <col min="14598" max="14598" width="27" style="1" bestFit="1" customWidth="1"/>
    <col min="14599" max="14599" width="17.7265625" style="1" bestFit="1" customWidth="1"/>
    <col min="14600" max="14600" width="8.81640625" style="1" bestFit="1" customWidth="1"/>
    <col min="14601" max="14848" width="8.7265625" style="1"/>
    <col min="14849" max="14849" width="5.08984375" style="1" bestFit="1" customWidth="1"/>
    <col min="14850" max="14850" width="90.7265625" style="1" customWidth="1"/>
    <col min="14851" max="14852" width="30.7265625" style="1" customWidth="1"/>
    <col min="14853" max="14853" width="34.1796875" style="1" customWidth="1"/>
    <col min="14854" max="14854" width="27" style="1" bestFit="1" customWidth="1"/>
    <col min="14855" max="14855" width="17.7265625" style="1" bestFit="1" customWidth="1"/>
    <col min="14856" max="14856" width="8.81640625" style="1" bestFit="1" customWidth="1"/>
    <col min="14857" max="15104" width="8.7265625" style="1"/>
    <col min="15105" max="15105" width="5.08984375" style="1" bestFit="1" customWidth="1"/>
    <col min="15106" max="15106" width="90.7265625" style="1" customWidth="1"/>
    <col min="15107" max="15108" width="30.7265625" style="1" customWidth="1"/>
    <col min="15109" max="15109" width="34.1796875" style="1" customWidth="1"/>
    <col min="15110" max="15110" width="27" style="1" bestFit="1" customWidth="1"/>
    <col min="15111" max="15111" width="17.7265625" style="1" bestFit="1" customWidth="1"/>
    <col min="15112" max="15112" width="8.81640625" style="1" bestFit="1" customWidth="1"/>
    <col min="15113" max="15360" width="8.7265625" style="1"/>
    <col min="15361" max="15361" width="5.08984375" style="1" bestFit="1" customWidth="1"/>
    <col min="15362" max="15362" width="90.7265625" style="1" customWidth="1"/>
    <col min="15363" max="15364" width="30.7265625" style="1" customWidth="1"/>
    <col min="15365" max="15365" width="34.1796875" style="1" customWidth="1"/>
    <col min="15366" max="15366" width="27" style="1" bestFit="1" customWidth="1"/>
    <col min="15367" max="15367" width="17.7265625" style="1" bestFit="1" customWidth="1"/>
    <col min="15368" max="15368" width="8.81640625" style="1" bestFit="1" customWidth="1"/>
    <col min="15369" max="15616" width="8.7265625" style="1"/>
    <col min="15617" max="15617" width="5.08984375" style="1" bestFit="1" customWidth="1"/>
    <col min="15618" max="15618" width="90.7265625" style="1" customWidth="1"/>
    <col min="15619" max="15620" width="30.7265625" style="1" customWidth="1"/>
    <col min="15621" max="15621" width="34.1796875" style="1" customWidth="1"/>
    <col min="15622" max="15622" width="27" style="1" bestFit="1" customWidth="1"/>
    <col min="15623" max="15623" width="17.7265625" style="1" bestFit="1" customWidth="1"/>
    <col min="15624" max="15624" width="8.81640625" style="1" bestFit="1" customWidth="1"/>
    <col min="15625" max="15872" width="8.7265625" style="1"/>
    <col min="15873" max="15873" width="5.08984375" style="1" bestFit="1" customWidth="1"/>
    <col min="15874" max="15874" width="90.7265625" style="1" customWidth="1"/>
    <col min="15875" max="15876" width="30.7265625" style="1" customWidth="1"/>
    <col min="15877" max="15877" width="34.1796875" style="1" customWidth="1"/>
    <col min="15878" max="15878" width="27" style="1" bestFit="1" customWidth="1"/>
    <col min="15879" max="15879" width="17.7265625" style="1" bestFit="1" customWidth="1"/>
    <col min="15880" max="15880" width="8.81640625" style="1" bestFit="1" customWidth="1"/>
    <col min="15881" max="16128" width="8.7265625" style="1"/>
    <col min="16129" max="16129" width="5.08984375" style="1" bestFit="1" customWidth="1"/>
    <col min="16130" max="16130" width="90.7265625" style="1" customWidth="1"/>
    <col min="16131" max="16132" width="30.7265625" style="1" customWidth="1"/>
    <col min="16133" max="16133" width="34.1796875" style="1" customWidth="1"/>
    <col min="16134" max="16134" width="27" style="1" bestFit="1" customWidth="1"/>
    <col min="16135" max="16135" width="17.7265625" style="1" bestFit="1" customWidth="1"/>
    <col min="16136" max="16136" width="8.81640625" style="1" bestFit="1" customWidth="1"/>
    <col min="16137" max="16384" width="8.7265625" style="1"/>
  </cols>
  <sheetData>
    <row r="1" spans="1:9" ht="13">
      <c r="A1" s="3" t="s">
        <v>0</v>
      </c>
      <c r="B1" s="276" t="s">
        <v>31</v>
      </c>
      <c r="C1" s="276"/>
      <c r="D1" s="276"/>
      <c r="E1" s="276"/>
    </row>
    <row r="3" spans="1:9" ht="14.5">
      <c r="B3" s="5" t="s">
        <v>1884</v>
      </c>
      <c r="C3" s="277"/>
      <c r="D3" s="278"/>
      <c r="E3" s="6"/>
    </row>
    <row r="4" spans="1:9" ht="14.5">
      <c r="B4" s="7" t="s">
        <v>1885</v>
      </c>
      <c r="C4" s="277"/>
      <c r="D4" s="278"/>
      <c r="E4" s="6"/>
    </row>
    <row r="5" spans="1:9" ht="14.5">
      <c r="B5" s="7" t="s">
        <v>140</v>
      </c>
      <c r="C5" s="277"/>
      <c r="D5" s="278"/>
      <c r="E5" s="6"/>
    </row>
    <row r="6" spans="1:9" ht="14.5">
      <c r="B6" s="7" t="s">
        <v>141</v>
      </c>
      <c r="C6" s="277"/>
      <c r="D6" s="278"/>
      <c r="E6" s="6"/>
    </row>
    <row r="7" spans="1:9" ht="29">
      <c r="B7" s="7" t="s">
        <v>1886</v>
      </c>
      <c r="C7" s="277"/>
      <c r="D7" s="278"/>
      <c r="E7" s="6"/>
    </row>
    <row r="8" spans="1:9" ht="29">
      <c r="B8" s="7" t="s">
        <v>143</v>
      </c>
      <c r="C8" s="8" t="s">
        <v>144</v>
      </c>
      <c r="D8" s="8" t="s">
        <v>145</v>
      </c>
    </row>
    <row r="10" spans="1:9">
      <c r="B10" s="1" t="s">
        <v>3001</v>
      </c>
    </row>
    <row r="12" spans="1:9" ht="13">
      <c r="B12" s="9" t="s">
        <v>146</v>
      </c>
      <c r="C12" s="10" t="s">
        <v>147</v>
      </c>
      <c r="D12" s="9" t="s">
        <v>3981</v>
      </c>
      <c r="E12" s="9" t="s">
        <v>149</v>
      </c>
      <c r="F12" s="13" t="s">
        <v>156</v>
      </c>
      <c r="G12" s="13" t="s">
        <v>157</v>
      </c>
      <c r="H12" s="13" t="s">
        <v>158</v>
      </c>
      <c r="I12" s="2" t="s">
        <v>159</v>
      </c>
    </row>
    <row r="13" spans="1:9" ht="13">
      <c r="B13" s="2" t="s">
        <v>160</v>
      </c>
    </row>
    <row r="14" spans="1:9" ht="13">
      <c r="B14" s="2" t="s">
        <v>150</v>
      </c>
    </row>
    <row r="15" spans="1:9">
      <c r="B15" s="1" t="s">
        <v>3128</v>
      </c>
      <c r="C15" s="11" t="s">
        <v>151</v>
      </c>
      <c r="D15" s="1" t="s">
        <v>435</v>
      </c>
      <c r="E15" s="1" t="s">
        <v>733</v>
      </c>
      <c r="F15" s="4">
        <v>1000000</v>
      </c>
      <c r="G15" s="4">
        <v>18290</v>
      </c>
      <c r="H15" s="4">
        <v>4.97</v>
      </c>
    </row>
    <row r="16" spans="1:9">
      <c r="B16" s="1" t="s">
        <v>2830</v>
      </c>
      <c r="C16" s="11" t="s">
        <v>151</v>
      </c>
      <c r="D16" s="1" t="s">
        <v>430</v>
      </c>
      <c r="E16" s="1" t="s">
        <v>431</v>
      </c>
      <c r="F16" s="4">
        <v>1400000</v>
      </c>
      <c r="G16" s="4">
        <v>17589.599999999999</v>
      </c>
      <c r="H16" s="4">
        <v>4.78</v>
      </c>
    </row>
    <row r="17" spans="2:8">
      <c r="B17" s="1" t="s">
        <v>2829</v>
      </c>
      <c r="C17" s="11" t="s">
        <v>151</v>
      </c>
      <c r="D17" s="1" t="s">
        <v>442</v>
      </c>
      <c r="E17" s="1" t="s">
        <v>615</v>
      </c>
      <c r="F17" s="4">
        <v>800000</v>
      </c>
      <c r="G17" s="4">
        <v>10569.6</v>
      </c>
      <c r="H17" s="4">
        <v>2.87</v>
      </c>
    </row>
    <row r="18" spans="2:8">
      <c r="B18" s="1" t="s">
        <v>3129</v>
      </c>
      <c r="C18" s="11" t="s">
        <v>151</v>
      </c>
      <c r="D18" s="1" t="s">
        <v>479</v>
      </c>
      <c r="E18" s="1" t="s">
        <v>734</v>
      </c>
      <c r="F18" s="4">
        <v>250000</v>
      </c>
      <c r="G18" s="4">
        <v>10191.25</v>
      </c>
      <c r="H18" s="4">
        <v>2.77</v>
      </c>
    </row>
    <row r="19" spans="2:8">
      <c r="B19" s="1" t="s">
        <v>3031</v>
      </c>
      <c r="C19" s="11" t="s">
        <v>151</v>
      </c>
      <c r="D19" s="1" t="s">
        <v>470</v>
      </c>
      <c r="E19" s="1" t="s">
        <v>471</v>
      </c>
      <c r="F19" s="4">
        <v>827132</v>
      </c>
      <c r="G19" s="4">
        <v>9602.18</v>
      </c>
      <c r="H19" s="4">
        <v>2.61</v>
      </c>
    </row>
    <row r="20" spans="2:8">
      <c r="B20" s="1" t="s">
        <v>2813</v>
      </c>
      <c r="C20" s="11" t="s">
        <v>151</v>
      </c>
      <c r="D20" s="1" t="s">
        <v>430</v>
      </c>
      <c r="E20" s="1" t="s">
        <v>434</v>
      </c>
      <c r="F20" s="4">
        <v>2480000</v>
      </c>
      <c r="G20" s="4">
        <v>9528.16</v>
      </c>
      <c r="H20" s="4">
        <v>2.59</v>
      </c>
    </row>
    <row r="21" spans="2:8">
      <c r="B21" s="1" t="s">
        <v>3100</v>
      </c>
      <c r="C21" s="11" t="s">
        <v>151</v>
      </c>
      <c r="D21" s="1" t="s">
        <v>554</v>
      </c>
      <c r="E21" s="1" t="s">
        <v>688</v>
      </c>
      <c r="F21" s="4">
        <v>79700</v>
      </c>
      <c r="G21" s="4">
        <v>9151.15</v>
      </c>
      <c r="H21" s="4">
        <v>2.4900000000000002</v>
      </c>
    </row>
    <row r="22" spans="2:8">
      <c r="B22" s="1" t="s">
        <v>2795</v>
      </c>
      <c r="C22" s="11" t="s">
        <v>151</v>
      </c>
      <c r="D22" s="1" t="s">
        <v>450</v>
      </c>
      <c r="E22" s="1" t="s">
        <v>636</v>
      </c>
      <c r="F22" s="4">
        <v>1695375</v>
      </c>
      <c r="G22" s="4">
        <v>8951.58</v>
      </c>
      <c r="H22" s="4">
        <v>2.4300000000000002</v>
      </c>
    </row>
    <row r="23" spans="2:8">
      <c r="B23" s="1" t="s">
        <v>3227</v>
      </c>
      <c r="C23" s="11" t="s">
        <v>151</v>
      </c>
      <c r="D23" s="1" t="s">
        <v>430</v>
      </c>
      <c r="E23" s="1" t="s">
        <v>906</v>
      </c>
      <c r="F23" s="4">
        <v>2500000</v>
      </c>
      <c r="G23" s="4">
        <v>8625</v>
      </c>
      <c r="H23" s="4">
        <v>2.34</v>
      </c>
    </row>
    <row r="24" spans="2:8">
      <c r="B24" s="1" t="s">
        <v>3176</v>
      </c>
      <c r="C24" s="11" t="s">
        <v>151</v>
      </c>
      <c r="D24" s="1" t="s">
        <v>446</v>
      </c>
      <c r="E24" s="1" t="s">
        <v>803</v>
      </c>
      <c r="F24" s="4">
        <v>260000</v>
      </c>
      <c r="G24" s="4">
        <v>7918.56</v>
      </c>
      <c r="H24" s="4">
        <v>2.15</v>
      </c>
    </row>
    <row r="25" spans="2:8">
      <c r="B25" s="1" t="s">
        <v>3236</v>
      </c>
      <c r="C25" s="11" t="s">
        <v>151</v>
      </c>
      <c r="D25" s="1" t="s">
        <v>483</v>
      </c>
      <c r="E25" s="1" t="s">
        <v>923</v>
      </c>
      <c r="F25" s="4">
        <v>176100</v>
      </c>
      <c r="G25" s="4">
        <v>7767.42</v>
      </c>
      <c r="H25" s="4">
        <v>2.11</v>
      </c>
    </row>
    <row r="26" spans="2:8">
      <c r="B26" s="1" t="s">
        <v>3224</v>
      </c>
      <c r="C26" s="11" t="s">
        <v>151</v>
      </c>
      <c r="D26" s="1" t="s">
        <v>430</v>
      </c>
      <c r="E26" s="1" t="s">
        <v>903</v>
      </c>
      <c r="F26" s="4">
        <v>600000</v>
      </c>
      <c r="G26" s="4">
        <v>7719.6</v>
      </c>
      <c r="H26" s="4">
        <v>2.1</v>
      </c>
    </row>
    <row r="27" spans="2:8">
      <c r="B27" s="1" t="s">
        <v>2793</v>
      </c>
      <c r="C27" s="11" t="s">
        <v>151</v>
      </c>
      <c r="D27" s="1" t="s">
        <v>446</v>
      </c>
      <c r="E27" s="1" t="s">
        <v>640</v>
      </c>
      <c r="F27" s="4">
        <v>57705</v>
      </c>
      <c r="G27" s="4">
        <v>7574.94</v>
      </c>
      <c r="H27" s="4">
        <v>2.06</v>
      </c>
    </row>
    <row r="28" spans="2:8">
      <c r="B28" s="1" t="s">
        <v>3233</v>
      </c>
      <c r="C28" s="11" t="s">
        <v>151</v>
      </c>
      <c r="D28" s="1" t="s">
        <v>495</v>
      </c>
      <c r="E28" s="1" t="s">
        <v>918</v>
      </c>
      <c r="F28" s="4">
        <v>145500</v>
      </c>
      <c r="G28" s="4">
        <v>7572.55</v>
      </c>
      <c r="H28" s="4">
        <v>2.06</v>
      </c>
    </row>
    <row r="29" spans="2:8">
      <c r="B29" s="1" t="s">
        <v>2825</v>
      </c>
      <c r="C29" s="11" t="s">
        <v>151</v>
      </c>
      <c r="D29" s="1" t="s">
        <v>448</v>
      </c>
      <c r="E29" s="1" t="s">
        <v>449</v>
      </c>
      <c r="F29" s="4">
        <v>2500000</v>
      </c>
      <c r="G29" s="4">
        <v>7172.5</v>
      </c>
      <c r="H29" s="4">
        <v>1.95</v>
      </c>
    </row>
    <row r="30" spans="2:8">
      <c r="B30" s="1" t="s">
        <v>3043</v>
      </c>
      <c r="C30" s="11" t="s">
        <v>151</v>
      </c>
      <c r="D30" s="1" t="s">
        <v>444</v>
      </c>
      <c r="E30" s="1" t="s">
        <v>493</v>
      </c>
      <c r="F30" s="4">
        <v>436475</v>
      </c>
      <c r="G30" s="4">
        <v>6605.18</v>
      </c>
      <c r="H30" s="4">
        <v>1.79</v>
      </c>
    </row>
    <row r="31" spans="2:8">
      <c r="B31" s="1" t="s">
        <v>3301</v>
      </c>
      <c r="C31" s="11" t="s">
        <v>151</v>
      </c>
      <c r="D31" s="1" t="s">
        <v>440</v>
      </c>
      <c r="E31" s="1" t="s">
        <v>1044</v>
      </c>
      <c r="F31" s="4">
        <v>175000</v>
      </c>
      <c r="G31" s="4">
        <v>6192.38</v>
      </c>
      <c r="H31" s="4">
        <v>1.68</v>
      </c>
    </row>
    <row r="32" spans="2:8">
      <c r="B32" s="1" t="s">
        <v>920</v>
      </c>
      <c r="C32" s="11" t="s">
        <v>151</v>
      </c>
      <c r="D32" s="1" t="s">
        <v>430</v>
      </c>
      <c r="E32" s="1" t="s">
        <v>921</v>
      </c>
      <c r="F32" s="4">
        <v>2300000</v>
      </c>
      <c r="G32" s="4">
        <v>6175.5</v>
      </c>
      <c r="H32" s="4">
        <v>1.68</v>
      </c>
    </row>
    <row r="33" spans="2:8">
      <c r="B33" s="1" t="s">
        <v>3279</v>
      </c>
      <c r="C33" s="11" t="s">
        <v>151</v>
      </c>
      <c r="D33" s="1" t="s">
        <v>435</v>
      </c>
      <c r="E33" s="1" t="s">
        <v>1014</v>
      </c>
      <c r="F33" s="4">
        <v>300000</v>
      </c>
      <c r="G33" s="4">
        <v>5895</v>
      </c>
      <c r="H33" s="4">
        <v>1.6</v>
      </c>
    </row>
    <row r="34" spans="2:8">
      <c r="B34" s="1" t="s">
        <v>3357</v>
      </c>
      <c r="C34" s="11" t="s">
        <v>151</v>
      </c>
      <c r="D34" s="1" t="s">
        <v>448</v>
      </c>
      <c r="E34" s="1" t="s">
        <v>1199</v>
      </c>
      <c r="F34" s="4">
        <v>270000</v>
      </c>
      <c r="G34" s="4">
        <v>5814.45</v>
      </c>
      <c r="H34" s="4">
        <v>1.58</v>
      </c>
    </row>
    <row r="35" spans="2:8">
      <c r="B35" s="1" t="s">
        <v>874</v>
      </c>
      <c r="C35" s="11" t="s">
        <v>151</v>
      </c>
      <c r="D35" s="1" t="s">
        <v>430</v>
      </c>
      <c r="E35" s="1" t="s">
        <v>875</v>
      </c>
      <c r="F35" s="4">
        <v>600000</v>
      </c>
      <c r="G35" s="4">
        <v>5786.4</v>
      </c>
      <c r="H35" s="4">
        <v>1.57</v>
      </c>
    </row>
    <row r="36" spans="2:8">
      <c r="B36" s="1" t="s">
        <v>3134</v>
      </c>
      <c r="C36" s="11" t="s">
        <v>151</v>
      </c>
      <c r="D36" s="1" t="s">
        <v>576</v>
      </c>
      <c r="E36" s="1" t="s">
        <v>739</v>
      </c>
      <c r="F36" s="4">
        <v>130000</v>
      </c>
      <c r="G36" s="4">
        <v>5726.5</v>
      </c>
      <c r="H36" s="4">
        <v>1.56</v>
      </c>
    </row>
    <row r="37" spans="2:8">
      <c r="B37" s="1" t="s">
        <v>2806</v>
      </c>
      <c r="C37" s="11" t="s">
        <v>151</v>
      </c>
      <c r="D37" s="1" t="s">
        <v>440</v>
      </c>
      <c r="E37" s="1" t="s">
        <v>632</v>
      </c>
      <c r="F37" s="4">
        <v>3000000</v>
      </c>
      <c r="G37" s="4">
        <v>5546.7</v>
      </c>
      <c r="H37" s="4">
        <v>1.51</v>
      </c>
    </row>
    <row r="38" spans="2:8">
      <c r="B38" s="1" t="s">
        <v>2822</v>
      </c>
      <c r="C38" s="11" t="s">
        <v>151</v>
      </c>
      <c r="D38" s="1" t="s">
        <v>552</v>
      </c>
      <c r="E38" s="1" t="s">
        <v>619</v>
      </c>
      <c r="F38" s="4">
        <v>300000</v>
      </c>
      <c r="G38" s="4">
        <v>5413.8</v>
      </c>
      <c r="H38" s="4">
        <v>1.47</v>
      </c>
    </row>
    <row r="39" spans="2:8">
      <c r="B39" s="1" t="s">
        <v>3027</v>
      </c>
      <c r="C39" s="11" t="s">
        <v>151</v>
      </c>
      <c r="D39" s="1" t="s">
        <v>463</v>
      </c>
      <c r="E39" s="1" t="s">
        <v>464</v>
      </c>
      <c r="F39" s="4">
        <v>125000</v>
      </c>
      <c r="G39" s="4">
        <v>5379.75</v>
      </c>
      <c r="H39" s="4">
        <v>1.46</v>
      </c>
    </row>
    <row r="40" spans="2:8">
      <c r="B40" s="1" t="s">
        <v>3026</v>
      </c>
      <c r="C40" s="11" t="s">
        <v>151</v>
      </c>
      <c r="D40" s="1" t="s">
        <v>430</v>
      </c>
      <c r="E40" s="1" t="s">
        <v>453</v>
      </c>
      <c r="F40" s="4">
        <v>700000</v>
      </c>
      <c r="G40" s="4">
        <v>5211.8500000000004</v>
      </c>
      <c r="H40" s="4">
        <v>1.42</v>
      </c>
    </row>
    <row r="41" spans="2:8">
      <c r="B41" s="1" t="s">
        <v>3403</v>
      </c>
      <c r="C41" s="11" t="s">
        <v>151</v>
      </c>
      <c r="D41" s="1" t="s">
        <v>554</v>
      </c>
      <c r="E41" s="1" t="s">
        <v>1333</v>
      </c>
      <c r="F41" s="4">
        <v>4000000</v>
      </c>
      <c r="G41" s="4">
        <v>5185.2</v>
      </c>
      <c r="H41" s="4">
        <v>1.41</v>
      </c>
    </row>
    <row r="42" spans="2:8">
      <c r="B42" s="1" t="s">
        <v>3231</v>
      </c>
      <c r="C42" s="11" t="s">
        <v>151</v>
      </c>
      <c r="D42" s="1" t="s">
        <v>466</v>
      </c>
      <c r="E42" s="1" t="s">
        <v>916</v>
      </c>
      <c r="F42" s="4">
        <v>3500000</v>
      </c>
      <c r="G42" s="4">
        <v>5100.8999999999996</v>
      </c>
      <c r="H42" s="4">
        <v>1.39</v>
      </c>
    </row>
    <row r="43" spans="2:8">
      <c r="B43" s="1" t="s">
        <v>3260</v>
      </c>
      <c r="C43" s="11" t="s">
        <v>151</v>
      </c>
      <c r="D43" s="1" t="s">
        <v>470</v>
      </c>
      <c r="E43" s="1" t="s">
        <v>979</v>
      </c>
      <c r="F43" s="4">
        <v>350000</v>
      </c>
      <c r="G43" s="4">
        <v>4976.3</v>
      </c>
      <c r="H43" s="4">
        <v>1.35</v>
      </c>
    </row>
    <row r="44" spans="2:8">
      <c r="B44" s="1" t="s">
        <v>3414</v>
      </c>
      <c r="C44" s="11" t="s">
        <v>151</v>
      </c>
      <c r="D44" s="1" t="s">
        <v>559</v>
      </c>
      <c r="E44" s="1" t="s">
        <v>1390</v>
      </c>
      <c r="F44" s="4">
        <v>756979</v>
      </c>
      <c r="G44" s="4">
        <v>4823.8500000000004</v>
      </c>
      <c r="H44" s="4">
        <v>1.31</v>
      </c>
    </row>
    <row r="45" spans="2:8">
      <c r="B45" s="1" t="s">
        <v>460</v>
      </c>
      <c r="C45" s="11" t="s">
        <v>151</v>
      </c>
      <c r="D45" s="1" t="s">
        <v>461</v>
      </c>
      <c r="E45" s="1" t="s">
        <v>462</v>
      </c>
      <c r="F45" s="4">
        <v>423120</v>
      </c>
      <c r="G45" s="4">
        <v>4489.3</v>
      </c>
      <c r="H45" s="4">
        <v>1.22</v>
      </c>
    </row>
    <row r="46" spans="2:8">
      <c r="B46" s="1" t="s">
        <v>522</v>
      </c>
      <c r="C46" s="11" t="s">
        <v>151</v>
      </c>
      <c r="D46" s="1" t="s">
        <v>523</v>
      </c>
      <c r="E46" s="1" t="s">
        <v>524</v>
      </c>
      <c r="F46" s="4">
        <v>250752</v>
      </c>
      <c r="G46" s="4">
        <v>4428.28</v>
      </c>
      <c r="H46" s="4">
        <v>1.2</v>
      </c>
    </row>
    <row r="47" spans="2:8">
      <c r="B47" s="1" t="s">
        <v>3049</v>
      </c>
      <c r="C47" s="11" t="s">
        <v>151</v>
      </c>
      <c r="D47" s="1" t="s">
        <v>430</v>
      </c>
      <c r="E47" s="1" t="s">
        <v>529</v>
      </c>
      <c r="F47" s="4">
        <v>6200000</v>
      </c>
      <c r="G47" s="4">
        <v>4421.84</v>
      </c>
      <c r="H47" s="4">
        <v>1.2</v>
      </c>
    </row>
    <row r="48" spans="2:8">
      <c r="B48" s="1" t="s">
        <v>3242</v>
      </c>
      <c r="C48" s="11" t="s">
        <v>151</v>
      </c>
      <c r="D48" s="1" t="s">
        <v>461</v>
      </c>
      <c r="E48" s="1" t="s">
        <v>930</v>
      </c>
      <c r="F48" s="4">
        <v>58850</v>
      </c>
      <c r="G48" s="4">
        <v>4268.3900000000003</v>
      </c>
      <c r="H48" s="4">
        <v>1.1599999999999999</v>
      </c>
    </row>
    <row r="49" spans="2:8">
      <c r="B49" s="1" t="s">
        <v>3433</v>
      </c>
      <c r="C49" s="11" t="s">
        <v>151</v>
      </c>
      <c r="D49" s="1" t="s">
        <v>456</v>
      </c>
      <c r="E49" s="1" t="s">
        <v>1490</v>
      </c>
      <c r="F49" s="4">
        <v>910000</v>
      </c>
      <c r="G49" s="4">
        <v>4198.29</v>
      </c>
      <c r="H49" s="4">
        <v>1.1399999999999999</v>
      </c>
    </row>
    <row r="50" spans="2:8">
      <c r="B50" s="1" t="s">
        <v>2816</v>
      </c>
      <c r="C50" s="11" t="s">
        <v>151</v>
      </c>
      <c r="D50" s="1" t="s">
        <v>458</v>
      </c>
      <c r="E50" s="1" t="s">
        <v>624</v>
      </c>
      <c r="F50" s="4">
        <v>72567</v>
      </c>
      <c r="G50" s="4">
        <v>2957.03</v>
      </c>
      <c r="H50" s="4">
        <v>0.8</v>
      </c>
    </row>
    <row r="51" spans="2:8">
      <c r="B51" s="1" t="s">
        <v>3200</v>
      </c>
      <c r="C51" s="11" t="s">
        <v>151</v>
      </c>
      <c r="D51" s="1" t="s">
        <v>485</v>
      </c>
      <c r="E51" s="1" t="s">
        <v>831</v>
      </c>
      <c r="F51" s="4">
        <v>100000</v>
      </c>
      <c r="G51" s="4">
        <v>2775</v>
      </c>
      <c r="H51" s="4">
        <v>0.75</v>
      </c>
    </row>
    <row r="52" spans="2:8">
      <c r="B52" s="1" t="s">
        <v>3408</v>
      </c>
      <c r="C52" s="11" t="s">
        <v>151</v>
      </c>
      <c r="D52" s="1" t="s">
        <v>564</v>
      </c>
      <c r="E52" s="1" t="s">
        <v>1362</v>
      </c>
      <c r="F52" s="4">
        <v>564510</v>
      </c>
      <c r="G52" s="4">
        <v>2752.27</v>
      </c>
      <c r="H52" s="4">
        <v>0.75</v>
      </c>
    </row>
    <row r="53" spans="2:8">
      <c r="B53" s="1" t="s">
        <v>3409</v>
      </c>
      <c r="C53" s="11" t="s">
        <v>151</v>
      </c>
      <c r="D53" s="1" t="s">
        <v>479</v>
      </c>
      <c r="E53" s="1" t="s">
        <v>1363</v>
      </c>
      <c r="F53" s="4">
        <v>1328660</v>
      </c>
      <c r="G53" s="4">
        <v>2721.1</v>
      </c>
      <c r="H53" s="4">
        <v>0.74</v>
      </c>
    </row>
    <row r="54" spans="2:8">
      <c r="B54" s="1" t="s">
        <v>3131</v>
      </c>
      <c r="C54" s="11" t="s">
        <v>151</v>
      </c>
      <c r="D54" s="1" t="s">
        <v>461</v>
      </c>
      <c r="E54" s="1" t="s">
        <v>736</v>
      </c>
      <c r="F54" s="4">
        <v>650000</v>
      </c>
      <c r="G54" s="4">
        <v>2708.88</v>
      </c>
      <c r="H54" s="4">
        <v>0.74</v>
      </c>
    </row>
    <row r="55" spans="2:8">
      <c r="B55" s="1" t="s">
        <v>3413</v>
      </c>
      <c r="C55" s="11" t="s">
        <v>151</v>
      </c>
      <c r="D55" s="1" t="s">
        <v>458</v>
      </c>
      <c r="E55" s="1" t="s">
        <v>1375</v>
      </c>
      <c r="F55" s="4">
        <v>940000</v>
      </c>
      <c r="G55" s="4">
        <v>2130.98</v>
      </c>
      <c r="H55" s="4">
        <v>0.57999999999999996</v>
      </c>
    </row>
    <row r="56" spans="2:8">
      <c r="B56" s="1" t="s">
        <v>2787</v>
      </c>
      <c r="C56" s="11" t="s">
        <v>151</v>
      </c>
      <c r="D56" s="1" t="s">
        <v>499</v>
      </c>
      <c r="F56" s="4">
        <v>1000000</v>
      </c>
      <c r="G56" s="4">
        <v>1210.25</v>
      </c>
      <c r="H56" s="4">
        <v>0.33</v>
      </c>
    </row>
    <row r="57" spans="2:8">
      <c r="B57" s="1" t="s">
        <v>2789</v>
      </c>
      <c r="C57" s="11" t="s">
        <v>151</v>
      </c>
      <c r="D57" s="1" t="s">
        <v>438</v>
      </c>
      <c r="F57" s="4">
        <v>1000000</v>
      </c>
      <c r="G57" s="4">
        <v>1210.25</v>
      </c>
      <c r="H57" s="4">
        <v>0.33</v>
      </c>
    </row>
    <row r="58" spans="2:8">
      <c r="B58" s="1" t="s">
        <v>2788</v>
      </c>
      <c r="C58" s="11" t="s">
        <v>151</v>
      </c>
      <c r="D58" s="1" t="s">
        <v>444</v>
      </c>
      <c r="F58" s="4">
        <v>1000000</v>
      </c>
      <c r="G58" s="4">
        <v>1210.25</v>
      </c>
      <c r="H58" s="4">
        <v>0.33</v>
      </c>
    </row>
    <row r="59" spans="2:8">
      <c r="B59" s="1" t="s">
        <v>2786</v>
      </c>
      <c r="C59" s="11" t="s">
        <v>151</v>
      </c>
      <c r="D59" s="1" t="s">
        <v>500</v>
      </c>
      <c r="F59" s="4">
        <v>1000000</v>
      </c>
      <c r="G59" s="4">
        <v>1210.25</v>
      </c>
      <c r="H59" s="4">
        <v>0.33</v>
      </c>
    </row>
    <row r="60" spans="2:8" ht="13">
      <c r="B60" s="2" t="s">
        <v>161</v>
      </c>
      <c r="C60" s="12"/>
      <c r="D60" s="2"/>
      <c r="E60" s="2"/>
      <c r="F60" s="14"/>
      <c r="G60" s="14">
        <f>SUM(G12:G59)</f>
        <v>274750.20999999996</v>
      </c>
      <c r="H60" s="14">
        <f>SUM(H12:H59)</f>
        <v>74.66</v>
      </c>
    </row>
    <row r="61" spans="2:8" ht="13">
      <c r="B61" s="2" t="s">
        <v>241</v>
      </c>
    </row>
    <row r="62" spans="2:8">
      <c r="B62" s="1" t="s">
        <v>6</v>
      </c>
      <c r="C62" s="11" t="s">
        <v>151</v>
      </c>
      <c r="D62" s="1" t="s">
        <v>152</v>
      </c>
      <c r="E62" s="1" t="s">
        <v>242</v>
      </c>
      <c r="F62" s="4">
        <v>42248314.314000003</v>
      </c>
      <c r="G62" s="4">
        <v>5544.71</v>
      </c>
      <c r="H62" s="4">
        <v>1.51</v>
      </c>
    </row>
    <row r="63" spans="2:8" ht="13">
      <c r="B63" s="2" t="s">
        <v>2764</v>
      </c>
      <c r="C63" s="12"/>
      <c r="D63" s="2"/>
      <c r="E63" s="2"/>
      <c r="F63" s="14"/>
      <c r="G63" s="14">
        <f>SUM(G61:G62)</f>
        <v>5544.71</v>
      </c>
      <c r="H63" s="14">
        <f>SUM(H61:H62)</f>
        <v>1.51</v>
      </c>
    </row>
    <row r="64" spans="2:8" ht="13">
      <c r="B64" s="9" t="s">
        <v>146</v>
      </c>
      <c r="C64" s="10" t="s">
        <v>147</v>
      </c>
      <c r="D64" s="9" t="s">
        <v>269</v>
      </c>
      <c r="E64" s="9" t="s">
        <v>149</v>
      </c>
      <c r="F64" s="13" t="s">
        <v>156</v>
      </c>
      <c r="G64" s="13" t="s">
        <v>157</v>
      </c>
      <c r="H64" s="13" t="s">
        <v>158</v>
      </c>
    </row>
    <row r="65" spans="2:8" ht="13">
      <c r="B65" s="2" t="s">
        <v>270</v>
      </c>
    </row>
    <row r="66" spans="2:8" ht="13">
      <c r="B66" s="2" t="s">
        <v>150</v>
      </c>
    </row>
    <row r="67" spans="2:8" ht="13">
      <c r="B67" s="2" t="s">
        <v>271</v>
      </c>
    </row>
    <row r="68" spans="2:8">
      <c r="B68" s="1" t="s">
        <v>1887</v>
      </c>
      <c r="C68" s="11">
        <v>7.72</v>
      </c>
      <c r="D68" s="1" t="s">
        <v>273</v>
      </c>
      <c r="E68" s="1" t="s">
        <v>1888</v>
      </c>
      <c r="F68" s="4">
        <v>5000000</v>
      </c>
      <c r="G68" s="4">
        <v>4650.13</v>
      </c>
      <c r="H68" s="4">
        <v>1.26</v>
      </c>
    </row>
    <row r="69" spans="2:8">
      <c r="B69" s="1" t="s">
        <v>1272</v>
      </c>
      <c r="C69" s="11">
        <v>7.02</v>
      </c>
      <c r="D69" s="1" t="s">
        <v>273</v>
      </c>
      <c r="E69" s="1" t="s">
        <v>1273</v>
      </c>
      <c r="F69" s="4">
        <v>3750000</v>
      </c>
      <c r="G69" s="4">
        <v>3783.58</v>
      </c>
      <c r="H69" s="4">
        <v>1.03</v>
      </c>
    </row>
    <row r="70" spans="2:8">
      <c r="B70" s="1" t="s">
        <v>656</v>
      </c>
      <c r="C70" s="11">
        <v>6.06</v>
      </c>
      <c r="D70" s="1" t="s">
        <v>273</v>
      </c>
      <c r="E70" s="1" t="s">
        <v>657</v>
      </c>
      <c r="F70" s="4">
        <v>3500000</v>
      </c>
      <c r="G70" s="4">
        <v>3546.38</v>
      </c>
      <c r="H70" s="4">
        <v>0.96</v>
      </c>
    </row>
    <row r="71" spans="2:8">
      <c r="B71" s="1" t="s">
        <v>1663</v>
      </c>
      <c r="C71" s="11">
        <v>6.69</v>
      </c>
      <c r="D71" s="1" t="s">
        <v>273</v>
      </c>
      <c r="E71" s="1" t="s">
        <v>1664</v>
      </c>
      <c r="F71" s="4">
        <v>2500000</v>
      </c>
      <c r="G71" s="4">
        <v>2559.92</v>
      </c>
      <c r="H71" s="4">
        <v>0.7</v>
      </c>
    </row>
    <row r="72" spans="2:8">
      <c r="B72" s="1" t="s">
        <v>3012</v>
      </c>
      <c r="C72" s="11">
        <v>6.69</v>
      </c>
      <c r="D72" s="1" t="s">
        <v>273</v>
      </c>
      <c r="E72" s="1" t="s">
        <v>1890</v>
      </c>
      <c r="F72" s="4">
        <v>2500000</v>
      </c>
      <c r="G72" s="4">
        <v>2540</v>
      </c>
      <c r="H72" s="4">
        <v>0.69</v>
      </c>
    </row>
    <row r="73" spans="2:8">
      <c r="B73" s="1" t="s">
        <v>662</v>
      </c>
      <c r="C73" s="11">
        <v>7</v>
      </c>
      <c r="D73" s="1" t="s">
        <v>273</v>
      </c>
      <c r="E73" s="1" t="s">
        <v>663</v>
      </c>
      <c r="F73" s="4">
        <v>2500000</v>
      </c>
      <c r="G73" s="4">
        <v>2410.87</v>
      </c>
      <c r="H73" s="4">
        <v>0.65</v>
      </c>
    </row>
    <row r="74" spans="2:8">
      <c r="B74" s="1" t="s">
        <v>1655</v>
      </c>
      <c r="C74" s="11">
        <v>7.63</v>
      </c>
      <c r="D74" s="1" t="s">
        <v>273</v>
      </c>
      <c r="E74" s="1" t="s">
        <v>1656</v>
      </c>
      <c r="F74" s="4">
        <v>2500000</v>
      </c>
      <c r="G74" s="4">
        <v>2344.44</v>
      </c>
      <c r="H74" s="4">
        <v>0.64</v>
      </c>
    </row>
    <row r="75" spans="2:8">
      <c r="B75" s="1" t="s">
        <v>1891</v>
      </c>
      <c r="C75" s="11">
        <v>7.69</v>
      </c>
      <c r="D75" s="1" t="s">
        <v>273</v>
      </c>
      <c r="E75" s="1" t="s">
        <v>1892</v>
      </c>
      <c r="F75" s="4">
        <v>2500000</v>
      </c>
      <c r="G75" s="4">
        <v>2308.7399999999998</v>
      </c>
      <c r="H75" s="4">
        <v>0.63</v>
      </c>
    </row>
    <row r="76" spans="2:8">
      <c r="B76" s="1" t="s">
        <v>1276</v>
      </c>
      <c r="C76" s="11">
        <v>6.89</v>
      </c>
      <c r="D76" s="1" t="s">
        <v>273</v>
      </c>
      <c r="E76" s="1" t="s">
        <v>1277</v>
      </c>
      <c r="F76" s="4">
        <v>1921400</v>
      </c>
      <c r="G76" s="4">
        <v>1931.81</v>
      </c>
      <c r="H76" s="4">
        <v>0.52</v>
      </c>
    </row>
    <row r="77" spans="2:8">
      <c r="B77" s="1" t="s">
        <v>1893</v>
      </c>
      <c r="C77" s="11">
        <v>6.83</v>
      </c>
      <c r="D77" s="1" t="s">
        <v>273</v>
      </c>
      <c r="E77" s="1" t="s">
        <v>1894</v>
      </c>
      <c r="F77" s="4">
        <v>1000000</v>
      </c>
      <c r="G77" s="4">
        <v>1014.12</v>
      </c>
      <c r="H77" s="4">
        <v>0.28000000000000003</v>
      </c>
    </row>
    <row r="78" spans="2:8">
      <c r="B78" s="1" t="s">
        <v>1895</v>
      </c>
      <c r="C78" s="11">
        <v>7.73</v>
      </c>
      <c r="D78" s="1" t="s">
        <v>273</v>
      </c>
      <c r="E78" s="1" t="s">
        <v>1896</v>
      </c>
      <c r="F78" s="4">
        <v>999600</v>
      </c>
      <c r="G78" s="4">
        <v>979.18</v>
      </c>
      <c r="H78" s="4">
        <v>0.27</v>
      </c>
    </row>
    <row r="79" spans="2:8">
      <c r="B79" s="1" t="s">
        <v>1897</v>
      </c>
      <c r="C79" s="11">
        <v>6.99</v>
      </c>
      <c r="D79" s="1" t="s">
        <v>273</v>
      </c>
      <c r="E79" s="1" t="s">
        <v>1898</v>
      </c>
      <c r="F79" s="4">
        <v>500000</v>
      </c>
      <c r="G79" s="4">
        <v>506.59</v>
      </c>
      <c r="H79" s="4">
        <v>0.14000000000000001</v>
      </c>
    </row>
    <row r="80" spans="2:8">
      <c r="B80" s="1" t="s">
        <v>1280</v>
      </c>
      <c r="C80" s="11">
        <v>7.67</v>
      </c>
      <c r="D80" s="1" t="s">
        <v>273</v>
      </c>
      <c r="E80" s="1" t="s">
        <v>1281</v>
      </c>
      <c r="F80" s="4">
        <v>500000</v>
      </c>
      <c r="G80" s="4">
        <v>493.16</v>
      </c>
      <c r="H80" s="4">
        <v>0.13</v>
      </c>
    </row>
    <row r="81" spans="2:8">
      <c r="B81" s="1" t="s">
        <v>1673</v>
      </c>
      <c r="C81" s="11">
        <v>7.18</v>
      </c>
      <c r="D81" s="1" t="s">
        <v>273</v>
      </c>
      <c r="E81" s="1" t="s">
        <v>1674</v>
      </c>
      <c r="F81" s="4">
        <v>500300</v>
      </c>
      <c r="G81" s="4">
        <v>489.3</v>
      </c>
      <c r="H81" s="4">
        <v>0.13</v>
      </c>
    </row>
    <row r="82" spans="2:8">
      <c r="B82" s="1" t="s">
        <v>666</v>
      </c>
      <c r="C82" s="11">
        <v>7.61</v>
      </c>
      <c r="D82" s="1" t="s">
        <v>273</v>
      </c>
      <c r="E82" s="1" t="s">
        <v>667</v>
      </c>
      <c r="F82" s="4">
        <v>500000</v>
      </c>
      <c r="G82" s="4">
        <v>485.6</v>
      </c>
      <c r="H82" s="4">
        <v>0.13</v>
      </c>
    </row>
    <row r="83" spans="2:8">
      <c r="B83" s="1" t="s">
        <v>1899</v>
      </c>
      <c r="C83" s="11">
        <v>7.73</v>
      </c>
      <c r="D83" s="1" t="s">
        <v>273</v>
      </c>
      <c r="E83" s="1" t="s">
        <v>1900</v>
      </c>
      <c r="F83" s="4">
        <v>449800</v>
      </c>
      <c r="G83" s="4">
        <v>446.76</v>
      </c>
      <c r="H83" s="4">
        <v>0.12</v>
      </c>
    </row>
    <row r="84" spans="2:8">
      <c r="B84" s="1" t="s">
        <v>1290</v>
      </c>
      <c r="C84" s="11">
        <v>7.71</v>
      </c>
      <c r="D84" s="1" t="s">
        <v>273</v>
      </c>
      <c r="E84" s="1" t="s">
        <v>1291</v>
      </c>
      <c r="F84" s="4">
        <v>300000</v>
      </c>
      <c r="G84" s="4">
        <v>298.35000000000002</v>
      </c>
      <c r="H84" s="4">
        <v>0.08</v>
      </c>
    </row>
    <row r="85" spans="2:8">
      <c r="B85" s="1" t="s">
        <v>1292</v>
      </c>
      <c r="C85" s="11">
        <v>7.73</v>
      </c>
      <c r="D85" s="1" t="s">
        <v>273</v>
      </c>
      <c r="E85" s="1" t="s">
        <v>1293</v>
      </c>
      <c r="F85" s="4">
        <v>300000</v>
      </c>
      <c r="G85" s="4">
        <v>298.13</v>
      </c>
      <c r="H85" s="4">
        <v>0.08</v>
      </c>
    </row>
    <row r="86" spans="2:8">
      <c r="B86" s="1" t="s">
        <v>1901</v>
      </c>
      <c r="C86" s="11">
        <v>7.71</v>
      </c>
      <c r="D86" s="1" t="s">
        <v>273</v>
      </c>
      <c r="E86" s="1" t="s">
        <v>1902</v>
      </c>
      <c r="F86" s="4">
        <v>270800</v>
      </c>
      <c r="G86" s="4">
        <v>266.76</v>
      </c>
      <c r="H86" s="4">
        <v>7.0000000000000007E-2</v>
      </c>
    </row>
    <row r="87" spans="2:8">
      <c r="B87" s="1" t="s">
        <v>1903</v>
      </c>
      <c r="C87" s="11">
        <v>7.67</v>
      </c>
      <c r="D87" s="1" t="s">
        <v>273</v>
      </c>
      <c r="E87" s="1" t="s">
        <v>1904</v>
      </c>
      <c r="F87" s="4">
        <v>235600</v>
      </c>
      <c r="G87" s="4">
        <v>232.12</v>
      </c>
      <c r="H87" s="4">
        <v>0.06</v>
      </c>
    </row>
    <row r="88" spans="2:8">
      <c r="B88" s="1" t="s">
        <v>1905</v>
      </c>
      <c r="C88" s="11">
        <v>6.89</v>
      </c>
      <c r="D88" s="1" t="s">
        <v>273</v>
      </c>
      <c r="E88" s="1" t="s">
        <v>1906</v>
      </c>
      <c r="F88" s="4">
        <v>200000</v>
      </c>
      <c r="G88" s="4">
        <v>202.8</v>
      </c>
      <c r="H88" s="4">
        <v>0.06</v>
      </c>
    </row>
    <row r="89" spans="2:8">
      <c r="B89" s="1" t="s">
        <v>1907</v>
      </c>
      <c r="C89" s="11">
        <v>7.86</v>
      </c>
      <c r="D89" s="1" t="s">
        <v>273</v>
      </c>
      <c r="E89" s="1" t="s">
        <v>1908</v>
      </c>
      <c r="F89" s="4">
        <v>164800</v>
      </c>
      <c r="G89" s="4">
        <v>159.56</v>
      </c>
      <c r="H89" s="4">
        <v>0.04</v>
      </c>
    </row>
    <row r="90" spans="2:8">
      <c r="B90" s="1" t="s">
        <v>1909</v>
      </c>
      <c r="C90" s="11">
        <v>7.47</v>
      </c>
      <c r="D90" s="1" t="s">
        <v>273</v>
      </c>
      <c r="E90" s="1" t="s">
        <v>1910</v>
      </c>
      <c r="F90" s="4">
        <v>100000</v>
      </c>
      <c r="G90" s="4">
        <v>100.66</v>
      </c>
      <c r="H90" s="4">
        <v>0.03</v>
      </c>
    </row>
    <row r="91" spans="2:8">
      <c r="B91" s="1" t="s">
        <v>1911</v>
      </c>
      <c r="C91" s="11">
        <v>7.53</v>
      </c>
      <c r="D91" s="1" t="s">
        <v>273</v>
      </c>
      <c r="E91" s="1" t="s">
        <v>1912</v>
      </c>
      <c r="F91" s="4">
        <v>89600</v>
      </c>
      <c r="G91" s="4">
        <v>94.98</v>
      </c>
      <c r="H91" s="4">
        <v>0.03</v>
      </c>
    </row>
    <row r="92" spans="2:8">
      <c r="B92" s="1" t="s">
        <v>1913</v>
      </c>
      <c r="C92" s="11">
        <v>7.71</v>
      </c>
      <c r="D92" s="1" t="s">
        <v>273</v>
      </c>
      <c r="E92" s="1" t="s">
        <v>1914</v>
      </c>
      <c r="F92" s="4">
        <v>88300</v>
      </c>
      <c r="G92" s="4">
        <v>83.39</v>
      </c>
      <c r="H92" s="4">
        <v>0.02</v>
      </c>
    </row>
    <row r="93" spans="2:8">
      <c r="B93" s="1" t="s">
        <v>1915</v>
      </c>
      <c r="C93" s="11">
        <v>7.37</v>
      </c>
      <c r="D93" s="1" t="s">
        <v>273</v>
      </c>
      <c r="E93" s="1" t="s">
        <v>1916</v>
      </c>
      <c r="F93" s="4">
        <v>73000</v>
      </c>
      <c r="G93" s="4">
        <v>78.89</v>
      </c>
      <c r="H93" s="4">
        <v>0.02</v>
      </c>
    </row>
    <row r="94" spans="2:8">
      <c r="B94" s="1" t="s">
        <v>1917</v>
      </c>
      <c r="C94" s="11">
        <v>7.73</v>
      </c>
      <c r="D94" s="1" t="s">
        <v>273</v>
      </c>
      <c r="E94" s="1" t="s">
        <v>1918</v>
      </c>
      <c r="F94" s="4">
        <v>76900</v>
      </c>
      <c r="G94" s="4">
        <v>74.3</v>
      </c>
      <c r="H94" s="4">
        <v>0.02</v>
      </c>
    </row>
    <row r="95" spans="2:8">
      <c r="B95" s="1" t="s">
        <v>1919</v>
      </c>
      <c r="C95" s="11">
        <v>6.99</v>
      </c>
      <c r="D95" s="1" t="s">
        <v>273</v>
      </c>
      <c r="E95" s="1" t="s">
        <v>1920</v>
      </c>
      <c r="F95" s="4">
        <v>31600</v>
      </c>
      <c r="G95" s="4">
        <v>30.02</v>
      </c>
      <c r="H95" s="4">
        <v>0.01</v>
      </c>
    </row>
    <row r="96" spans="2:8">
      <c r="B96" s="1" t="s">
        <v>668</v>
      </c>
      <c r="C96" s="11">
        <v>6.54</v>
      </c>
      <c r="D96" s="1" t="s">
        <v>273</v>
      </c>
      <c r="E96" s="1" t="s">
        <v>669</v>
      </c>
      <c r="F96" s="4">
        <v>29200</v>
      </c>
      <c r="G96" s="4">
        <v>29.7</v>
      </c>
      <c r="H96" s="4">
        <v>0.01</v>
      </c>
    </row>
    <row r="97" spans="2:8">
      <c r="B97" s="1" t="s">
        <v>1921</v>
      </c>
      <c r="C97" s="11">
        <v>6.78</v>
      </c>
      <c r="D97" s="1" t="s">
        <v>273</v>
      </c>
      <c r="E97" s="1" t="s">
        <v>1922</v>
      </c>
      <c r="F97" s="4">
        <v>13000</v>
      </c>
      <c r="G97" s="4">
        <v>13.08</v>
      </c>
      <c r="H97" s="4">
        <v>0</v>
      </c>
    </row>
    <row r="98" spans="2:8">
      <c r="B98" s="1" t="s">
        <v>1923</v>
      </c>
      <c r="C98" s="11">
        <v>6.95</v>
      </c>
      <c r="D98" s="1" t="s">
        <v>273</v>
      </c>
      <c r="E98" s="1" t="s">
        <v>1924</v>
      </c>
      <c r="F98" s="4">
        <v>2000</v>
      </c>
      <c r="G98" s="4">
        <v>1.96</v>
      </c>
      <c r="H98" s="4">
        <v>0</v>
      </c>
    </row>
    <row r="99" spans="2:8" ht="13">
      <c r="B99" s="2" t="s">
        <v>277</v>
      </c>
      <c r="C99" s="12"/>
      <c r="D99" s="2"/>
      <c r="E99" s="2"/>
      <c r="F99" s="14"/>
      <c r="G99" s="14">
        <f>SUM(G64:G98)</f>
        <v>32455.279999999992</v>
      </c>
      <c r="H99" s="14">
        <f>SUM(H64:H98)</f>
        <v>8.8099999999999987</v>
      </c>
    </row>
    <row r="100" spans="2:8" ht="13">
      <c r="B100" s="2" t="s">
        <v>278</v>
      </c>
    </row>
    <row r="101" spans="2:8">
      <c r="B101" s="1" t="s">
        <v>3917</v>
      </c>
      <c r="C101" s="11">
        <v>7.95</v>
      </c>
      <c r="D101" s="1" t="s">
        <v>279</v>
      </c>
      <c r="E101" s="1" t="s">
        <v>1925</v>
      </c>
      <c r="F101" s="4">
        <v>425</v>
      </c>
      <c r="G101" s="4">
        <v>4321.5200000000004</v>
      </c>
      <c r="H101" s="4">
        <v>1.17</v>
      </c>
    </row>
    <row r="102" spans="2:8">
      <c r="B102" s="1" t="s">
        <v>1296</v>
      </c>
      <c r="C102" s="11">
        <v>10.55</v>
      </c>
      <c r="D102" s="1" t="s">
        <v>1297</v>
      </c>
      <c r="E102" s="1" t="s">
        <v>1298</v>
      </c>
      <c r="F102" s="4">
        <v>3500</v>
      </c>
      <c r="G102" s="4">
        <v>3635.99</v>
      </c>
      <c r="H102" s="4">
        <v>0.99</v>
      </c>
    </row>
    <row r="103" spans="2:8">
      <c r="B103" s="1" t="s">
        <v>3918</v>
      </c>
      <c r="C103" s="11">
        <v>8.2899999999999991</v>
      </c>
      <c r="D103" s="1" t="s">
        <v>1696</v>
      </c>
      <c r="E103" s="1" t="s">
        <v>1926</v>
      </c>
      <c r="F103" s="4">
        <v>2500</v>
      </c>
      <c r="G103" s="4">
        <v>2505.6</v>
      </c>
      <c r="H103" s="4">
        <v>0.68</v>
      </c>
    </row>
    <row r="104" spans="2:8">
      <c r="B104" s="1" t="s">
        <v>2668</v>
      </c>
      <c r="C104" s="11">
        <v>8.23</v>
      </c>
      <c r="D104" s="1" t="s">
        <v>1696</v>
      </c>
      <c r="E104" s="1" t="s">
        <v>1785</v>
      </c>
      <c r="F104" s="4">
        <v>2500</v>
      </c>
      <c r="G104" s="4">
        <v>2498.4899999999998</v>
      </c>
      <c r="H104" s="4">
        <v>0.68</v>
      </c>
    </row>
    <row r="105" spans="2:8">
      <c r="B105" s="1" t="s">
        <v>2664</v>
      </c>
      <c r="C105" s="11">
        <v>8.92</v>
      </c>
      <c r="D105" s="1" t="s">
        <v>1299</v>
      </c>
      <c r="E105" s="1" t="s">
        <v>1300</v>
      </c>
      <c r="F105" s="4">
        <v>2500</v>
      </c>
      <c r="G105" s="4">
        <v>2474.64</v>
      </c>
      <c r="H105" s="4">
        <v>0.67</v>
      </c>
    </row>
    <row r="106" spans="2:8">
      <c r="B106" s="1" t="s">
        <v>1301</v>
      </c>
      <c r="C106" s="11">
        <v>7.84</v>
      </c>
      <c r="D106" s="1" t="s">
        <v>279</v>
      </c>
      <c r="E106" s="1" t="s">
        <v>1302</v>
      </c>
      <c r="F106" s="4">
        <v>2500</v>
      </c>
      <c r="G106" s="4">
        <v>2470.37</v>
      </c>
      <c r="H106" s="4">
        <v>0.67</v>
      </c>
    </row>
    <row r="107" spans="2:8">
      <c r="B107" s="1" t="s">
        <v>1927</v>
      </c>
      <c r="C107" s="11">
        <v>8.27</v>
      </c>
      <c r="D107" s="1" t="s">
        <v>279</v>
      </c>
      <c r="E107" s="1" t="s">
        <v>1928</v>
      </c>
      <c r="F107" s="4">
        <v>2500</v>
      </c>
      <c r="G107" s="4">
        <v>2407.4699999999998</v>
      </c>
      <c r="H107" s="4">
        <v>0.65</v>
      </c>
    </row>
    <row r="108" spans="2:8">
      <c r="B108" s="1" t="s">
        <v>2998</v>
      </c>
      <c r="C108" s="11">
        <v>8.9</v>
      </c>
      <c r="D108" s="1" t="s">
        <v>1696</v>
      </c>
      <c r="E108" s="1" t="s">
        <v>1929</v>
      </c>
      <c r="F108" s="4">
        <v>1500</v>
      </c>
      <c r="G108" s="4">
        <v>1511.69</v>
      </c>
      <c r="H108" s="4">
        <v>0.41</v>
      </c>
    </row>
    <row r="109" spans="2:8">
      <c r="B109" s="1" t="s">
        <v>3919</v>
      </c>
      <c r="C109" s="11">
        <v>8.17</v>
      </c>
      <c r="D109" s="1" t="s">
        <v>279</v>
      </c>
      <c r="E109" s="1" t="s">
        <v>1930</v>
      </c>
      <c r="F109" s="4">
        <v>500</v>
      </c>
      <c r="G109" s="4">
        <v>499.21</v>
      </c>
      <c r="H109" s="4">
        <v>0.14000000000000001</v>
      </c>
    </row>
    <row r="110" spans="2:8">
      <c r="B110" s="1" t="s">
        <v>3019</v>
      </c>
      <c r="C110" s="11">
        <v>8.59</v>
      </c>
      <c r="D110" s="1" t="s">
        <v>279</v>
      </c>
      <c r="E110" s="1" t="s">
        <v>1931</v>
      </c>
      <c r="F110" s="4">
        <v>500</v>
      </c>
      <c r="G110" s="4">
        <v>495.18</v>
      </c>
      <c r="H110" s="4">
        <v>0.13</v>
      </c>
    </row>
    <row r="111" spans="2:8">
      <c r="B111" s="1" t="s">
        <v>3099</v>
      </c>
      <c r="C111" s="11">
        <v>7.72</v>
      </c>
      <c r="D111" s="1" t="s">
        <v>674</v>
      </c>
      <c r="E111" s="1" t="s">
        <v>675</v>
      </c>
      <c r="F111" s="4">
        <v>250</v>
      </c>
      <c r="G111" s="4">
        <v>492.79</v>
      </c>
      <c r="H111" s="4">
        <v>0.13</v>
      </c>
    </row>
    <row r="112" spans="2:8">
      <c r="B112" s="1" t="s">
        <v>2967</v>
      </c>
      <c r="C112" s="11">
        <v>7.72</v>
      </c>
      <c r="D112" s="1" t="s">
        <v>279</v>
      </c>
      <c r="E112" s="1" t="s">
        <v>1932</v>
      </c>
      <c r="F112" s="4">
        <v>40</v>
      </c>
      <c r="G112" s="4">
        <v>386.74</v>
      </c>
      <c r="H112" s="4">
        <v>0.11</v>
      </c>
    </row>
    <row r="113" spans="2:8" ht="13">
      <c r="B113" s="2" t="s">
        <v>281</v>
      </c>
      <c r="C113" s="12"/>
      <c r="D113" s="2"/>
      <c r="E113" s="2"/>
      <c r="F113" s="14"/>
      <c r="G113" s="14">
        <f>SUM(G100:G112)</f>
        <v>23699.690000000002</v>
      </c>
      <c r="H113" s="14">
        <f>SUM(H100:H112)</f>
        <v>6.4300000000000006</v>
      </c>
    </row>
    <row r="114" spans="2:8" ht="13">
      <c r="B114" s="2" t="s">
        <v>3002</v>
      </c>
    </row>
    <row r="115" spans="2:8">
      <c r="B115" s="1" t="s">
        <v>1735</v>
      </c>
      <c r="C115" s="11">
        <v>9.75</v>
      </c>
      <c r="D115" s="1" t="s">
        <v>1305</v>
      </c>
      <c r="E115" s="1" t="s">
        <v>1736</v>
      </c>
      <c r="F115" s="4">
        <v>500000000</v>
      </c>
      <c r="G115" s="4">
        <v>3865.5</v>
      </c>
      <c r="H115" s="4">
        <v>1.05</v>
      </c>
    </row>
    <row r="116" spans="2:8">
      <c r="B116" s="1" t="s">
        <v>676</v>
      </c>
      <c r="C116" s="11">
        <v>8.16</v>
      </c>
      <c r="D116" s="1" t="s">
        <v>279</v>
      </c>
      <c r="E116" s="1" t="s">
        <v>677</v>
      </c>
      <c r="F116" s="4">
        <v>25</v>
      </c>
      <c r="G116" s="4">
        <v>2435.0300000000002</v>
      </c>
      <c r="H116" s="4">
        <v>0.66</v>
      </c>
    </row>
    <row r="117" spans="2:8" ht="13">
      <c r="B117" s="2" t="s">
        <v>678</v>
      </c>
      <c r="C117" s="12"/>
      <c r="D117" s="2"/>
      <c r="E117" s="2"/>
      <c r="F117" s="14"/>
      <c r="G117" s="14">
        <f>SUM(G114:G116)</f>
        <v>6300.5300000000007</v>
      </c>
      <c r="H117" s="14">
        <f>SUM(H114:H116)</f>
        <v>1.71</v>
      </c>
    </row>
    <row r="118" spans="2:8" ht="13">
      <c r="B118" s="2" t="s">
        <v>396</v>
      </c>
      <c r="C118" s="12"/>
      <c r="D118" s="2"/>
      <c r="E118" s="2"/>
      <c r="F118" s="14"/>
      <c r="G118" s="14">
        <v>10000</v>
      </c>
      <c r="H118" s="14">
        <v>2.72</v>
      </c>
    </row>
    <row r="119" spans="2:8" ht="13">
      <c r="B119" s="2" t="s">
        <v>397</v>
      </c>
      <c r="C119" s="12"/>
      <c r="D119" s="2"/>
      <c r="E119" s="2"/>
      <c r="F119" s="14"/>
      <c r="G119" s="14">
        <v>6959.76</v>
      </c>
      <c r="H119" s="14">
        <v>1.89</v>
      </c>
    </row>
    <row r="120" spans="2:8" ht="13">
      <c r="B120" s="2" t="s">
        <v>154</v>
      </c>
      <c r="C120" s="12"/>
      <c r="D120" s="2"/>
      <c r="E120" s="2"/>
      <c r="F120" s="14"/>
      <c r="G120" s="14">
        <f>G119+G118+G117+G113+G99+G63+G60</f>
        <v>359710.17999999993</v>
      </c>
      <c r="H120" s="14">
        <f>H119+H118+H117+H113+H99+H63+H60</f>
        <v>97.72999999999999</v>
      </c>
    </row>
    <row r="121" spans="2:8" ht="13">
      <c r="B121" s="2" t="s">
        <v>155</v>
      </c>
      <c r="C121" s="12"/>
      <c r="D121" s="2"/>
      <c r="E121" s="2"/>
      <c r="F121" s="14"/>
      <c r="G121" s="14">
        <f>G122-G120</f>
        <v>8398.6485410100431</v>
      </c>
      <c r="H121" s="14">
        <f>H122-H120</f>
        <v>2.2700000000000102</v>
      </c>
    </row>
    <row r="122" spans="2:8" ht="13">
      <c r="B122" s="2" t="s">
        <v>162</v>
      </c>
      <c r="C122" s="12"/>
      <c r="D122" s="2"/>
      <c r="E122" s="2"/>
      <c r="F122" s="14"/>
      <c r="G122" s="14">
        <v>368108.82854100998</v>
      </c>
      <c r="H122" s="14">
        <v>100</v>
      </c>
    </row>
    <row r="123" spans="2:8">
      <c r="B123" s="1" t="s">
        <v>163</v>
      </c>
    </row>
    <row r="124" spans="2:8" ht="13">
      <c r="B124" s="2" t="s">
        <v>164</v>
      </c>
    </row>
    <row r="125" spans="2:8" ht="13">
      <c r="B125" s="2" t="s">
        <v>165</v>
      </c>
      <c r="C125" s="11" t="s">
        <v>166</v>
      </c>
    </row>
    <row r="126" spans="2:8" ht="13">
      <c r="B126" s="2" t="s">
        <v>169</v>
      </c>
      <c r="C126" s="11" t="s">
        <v>168</v>
      </c>
    </row>
    <row r="127" spans="2:8" ht="13">
      <c r="B127" s="2" t="s">
        <v>170</v>
      </c>
      <c r="C127" s="11" t="s">
        <v>168</v>
      </c>
    </row>
    <row r="128" spans="2:8" ht="13">
      <c r="B128" s="2" t="s">
        <v>171</v>
      </c>
      <c r="C128" s="11" t="s">
        <v>172</v>
      </c>
    </row>
    <row r="129" spans="2:3" ht="13">
      <c r="B129" s="2" t="s">
        <v>1933</v>
      </c>
      <c r="C129" s="12"/>
    </row>
    <row r="130" spans="2:3" ht="13">
      <c r="B130" s="2" t="s">
        <v>1934</v>
      </c>
      <c r="C130" s="12"/>
    </row>
    <row r="131" spans="2:3" ht="13">
      <c r="B131" s="2" t="s">
        <v>1935</v>
      </c>
      <c r="C131" s="12"/>
    </row>
    <row r="132" spans="2:3" ht="13">
      <c r="B132" s="2" t="s">
        <v>1936</v>
      </c>
      <c r="C132" s="12"/>
    </row>
    <row r="133" spans="2:3" ht="13">
      <c r="B133" s="2" t="s">
        <v>1937</v>
      </c>
      <c r="C133" s="12"/>
    </row>
    <row r="134" spans="2:3" ht="13">
      <c r="B134" s="2" t="s">
        <v>1938</v>
      </c>
      <c r="C134" s="12"/>
    </row>
    <row r="135" spans="2:3" ht="13">
      <c r="B135" s="2" t="s">
        <v>1939</v>
      </c>
      <c r="C135" s="12"/>
    </row>
    <row r="136" spans="2:3" ht="13">
      <c r="B136" s="2" t="s">
        <v>1940</v>
      </c>
      <c r="C136" s="12"/>
    </row>
    <row r="137" spans="2:3" ht="13">
      <c r="B137" s="2" t="s">
        <v>1941</v>
      </c>
      <c r="C137" s="12"/>
    </row>
    <row r="138" spans="2:3" ht="13">
      <c r="B138" s="2" t="s">
        <v>1942</v>
      </c>
      <c r="C138" s="12"/>
    </row>
    <row r="139" spans="2:3" ht="13">
      <c r="B139" s="2" t="s">
        <v>1943</v>
      </c>
      <c r="C139" s="12"/>
    </row>
    <row r="140" spans="2:3" ht="13">
      <c r="B140" s="2" t="s">
        <v>1944</v>
      </c>
      <c r="C140" s="12"/>
    </row>
    <row r="141" spans="2:3" ht="13">
      <c r="B141" s="2" t="s">
        <v>1945</v>
      </c>
      <c r="C141" s="12"/>
    </row>
    <row r="142" spans="2:3">
      <c r="B142" s="1" t="s">
        <v>3920</v>
      </c>
    </row>
    <row r="143" spans="2:3">
      <c r="B143" s="1" t="s">
        <v>2579</v>
      </c>
    </row>
    <row r="144" spans="2:3">
      <c r="B144" s="1" t="s">
        <v>411</v>
      </c>
    </row>
    <row r="145" spans="2:8" ht="13">
      <c r="B145" s="2" t="s">
        <v>3011</v>
      </c>
    </row>
    <row r="147" spans="2:8" ht="14.5">
      <c r="B147" s="39" t="s">
        <v>412</v>
      </c>
      <c r="C147" s="41"/>
    </row>
    <row r="148" spans="2:8" ht="14.5">
      <c r="B148" s="39" t="s">
        <v>3982</v>
      </c>
      <c r="C148" s="42" t="s">
        <v>413</v>
      </c>
    </row>
    <row r="149" spans="2:8" ht="14.5">
      <c r="B149" s="16" t="s">
        <v>414</v>
      </c>
      <c r="C149" s="17">
        <v>0</v>
      </c>
    </row>
    <row r="150" spans="2:8" ht="14.5">
      <c r="B150" s="16" t="s">
        <v>3983</v>
      </c>
      <c r="C150" s="17">
        <v>0</v>
      </c>
    </row>
    <row r="151" spans="2:8" ht="14.5">
      <c r="B151" s="16" t="s">
        <v>416</v>
      </c>
      <c r="C151" s="17">
        <v>2500</v>
      </c>
    </row>
    <row r="152" spans="2:8" ht="14.5">
      <c r="B152" s="16" t="s">
        <v>417</v>
      </c>
      <c r="C152" s="17">
        <v>0</v>
      </c>
    </row>
    <row r="153" spans="2:8" ht="14.5">
      <c r="B153" s="16" t="s">
        <v>418</v>
      </c>
      <c r="C153" s="17">
        <v>0</v>
      </c>
    </row>
    <row r="154" spans="2:8" ht="14.5">
      <c r="B154" s="16" t="s">
        <v>419</v>
      </c>
      <c r="C154" s="17">
        <v>0</v>
      </c>
    </row>
    <row r="155" spans="2:8" ht="14.5">
      <c r="B155" s="39" t="s">
        <v>420</v>
      </c>
      <c r="C155" s="41">
        <v>2500</v>
      </c>
    </row>
    <row r="156" spans="2:8" s="339" customFormat="1" ht="14.5">
      <c r="B156" s="336"/>
      <c r="C156" s="337"/>
      <c r="F156" s="340"/>
      <c r="G156" s="340"/>
      <c r="H156" s="340"/>
    </row>
    <row r="157" spans="2:8" ht="14.5">
      <c r="B157" s="284" t="s">
        <v>2639</v>
      </c>
      <c r="C157" s="284"/>
      <c r="D157" s="284"/>
      <c r="E157" s="284"/>
      <c r="F157" s="284"/>
    </row>
    <row r="158" spans="2:8" s="339" customFormat="1" ht="14.5">
      <c r="B158" s="336"/>
      <c r="C158" s="337"/>
      <c r="F158" s="340"/>
      <c r="G158" s="340"/>
      <c r="H158" s="340"/>
    </row>
    <row r="159" spans="2:8" ht="14.5">
      <c r="B159" s="16" t="s">
        <v>191</v>
      </c>
      <c r="C159" s="17"/>
      <c r="D159" s="16"/>
    </row>
    <row r="160" spans="2:8" ht="29">
      <c r="B160" s="19" t="s">
        <v>192</v>
      </c>
      <c r="C160" s="18" t="s">
        <v>193</v>
      </c>
      <c r="D160" s="19" t="s">
        <v>194</v>
      </c>
    </row>
    <row r="161" spans="2:7" ht="14.5">
      <c r="B161" s="16" t="s">
        <v>168</v>
      </c>
      <c r="C161" s="17" t="s">
        <v>168</v>
      </c>
      <c r="D161" s="16" t="s">
        <v>168</v>
      </c>
    </row>
    <row r="163" spans="2:7" ht="13">
      <c r="B163" s="20" t="s">
        <v>195</v>
      </c>
      <c r="C163" s="21">
        <v>46173</v>
      </c>
      <c r="D163" s="22"/>
      <c r="E163" s="23"/>
      <c r="F163" s="24"/>
    </row>
    <row r="164" spans="2:7" ht="13">
      <c r="B164" s="20" t="s">
        <v>196</v>
      </c>
      <c r="C164" s="25" t="s">
        <v>197</v>
      </c>
      <c r="D164" s="20" t="s">
        <v>198</v>
      </c>
      <c r="E164" s="26" t="s">
        <v>199</v>
      </c>
      <c r="F164" s="27" t="s">
        <v>200</v>
      </c>
      <c r="G164" s="14"/>
    </row>
    <row r="165" spans="2:7">
      <c r="B165" s="28" t="s">
        <v>168</v>
      </c>
      <c r="C165" s="29" t="s">
        <v>168</v>
      </c>
      <c r="D165" s="28" t="s">
        <v>168</v>
      </c>
      <c r="E165" s="30" t="s">
        <v>168</v>
      </c>
      <c r="F165" s="31" t="s">
        <v>168</v>
      </c>
    </row>
    <row r="168" spans="2:7" ht="13">
      <c r="B168" s="2" t="s">
        <v>201</v>
      </c>
    </row>
    <row r="169" spans="2:7" ht="13">
      <c r="B169" s="2"/>
    </row>
    <row r="170" spans="2:7" ht="13">
      <c r="B170" s="2" t="s">
        <v>202</v>
      </c>
    </row>
    <row r="171" spans="2:7" ht="13">
      <c r="B171" s="20" t="s">
        <v>203</v>
      </c>
      <c r="C171" s="25" t="s">
        <v>204</v>
      </c>
      <c r="D171" s="2"/>
    </row>
    <row r="172" spans="2:7">
      <c r="B172" s="22" t="s">
        <v>168</v>
      </c>
      <c r="C172" s="32" t="s">
        <v>168</v>
      </c>
    </row>
    <row r="174" spans="2:7" ht="13">
      <c r="B174" s="20" t="s">
        <v>205</v>
      </c>
      <c r="C174" s="25" t="s">
        <v>204</v>
      </c>
    </row>
    <row r="175" spans="2:7">
      <c r="B175" s="22" t="s">
        <v>168</v>
      </c>
      <c r="C175" s="32" t="s">
        <v>168</v>
      </c>
    </row>
    <row r="177" spans="2:7" ht="13">
      <c r="B177" s="20" t="s">
        <v>206</v>
      </c>
      <c r="C177" s="25" t="s">
        <v>207</v>
      </c>
    </row>
    <row r="178" spans="2:7">
      <c r="B178" s="22" t="s">
        <v>168</v>
      </c>
      <c r="C178" s="32" t="s">
        <v>168</v>
      </c>
    </row>
    <row r="180" spans="2:7" ht="13">
      <c r="B180" s="26" t="s">
        <v>208</v>
      </c>
      <c r="C180" s="25" t="s">
        <v>207</v>
      </c>
    </row>
    <row r="181" spans="2:7">
      <c r="B181" s="23" t="s">
        <v>168</v>
      </c>
      <c r="C181" s="32" t="s">
        <v>168</v>
      </c>
    </row>
    <row r="183" spans="2:7" ht="13">
      <c r="B183" s="20" t="s">
        <v>209</v>
      </c>
      <c r="C183" s="25" t="s">
        <v>168</v>
      </c>
    </row>
    <row r="185" spans="2:7" ht="13">
      <c r="B185" s="20" t="s">
        <v>210</v>
      </c>
      <c r="C185" s="21">
        <v>46173</v>
      </c>
      <c r="D185" s="22"/>
      <c r="E185" s="23"/>
      <c r="F185" s="24"/>
    </row>
    <row r="186" spans="2:7" ht="13">
      <c r="B186" s="20" t="s">
        <v>196</v>
      </c>
      <c r="C186" s="25" t="s">
        <v>197</v>
      </c>
      <c r="D186" s="20" t="s">
        <v>198</v>
      </c>
      <c r="E186" s="26" t="s">
        <v>199</v>
      </c>
      <c r="F186" s="27" t="s">
        <v>200</v>
      </c>
      <c r="G186" s="14"/>
    </row>
    <row r="187" spans="2:7">
      <c r="B187" s="28" t="s">
        <v>168</v>
      </c>
      <c r="C187" s="29" t="s">
        <v>168</v>
      </c>
      <c r="D187" s="28" t="s">
        <v>168</v>
      </c>
      <c r="E187" s="30" t="s">
        <v>168</v>
      </c>
      <c r="F187" s="31" t="s">
        <v>168</v>
      </c>
    </row>
    <row r="188" spans="2:7" ht="13">
      <c r="B188" s="2" t="s">
        <v>201</v>
      </c>
    </row>
    <row r="189" spans="2:7" ht="13">
      <c r="B189" s="2"/>
    </row>
    <row r="190" spans="2:7" ht="13">
      <c r="B190" s="2" t="s">
        <v>202</v>
      </c>
    </row>
    <row r="191" spans="2:7" ht="13">
      <c r="B191" s="20" t="s">
        <v>203</v>
      </c>
      <c r="C191" s="25" t="s">
        <v>204</v>
      </c>
      <c r="D191" s="2"/>
    </row>
    <row r="192" spans="2:7">
      <c r="B192" s="22" t="s">
        <v>168</v>
      </c>
      <c r="C192" s="32" t="s">
        <v>168</v>
      </c>
    </row>
    <row r="194" spans="2:6" ht="13">
      <c r="B194" s="20" t="s">
        <v>205</v>
      </c>
      <c r="C194" s="25" t="s">
        <v>204</v>
      </c>
    </row>
    <row r="195" spans="2:6">
      <c r="B195" s="22" t="s">
        <v>168</v>
      </c>
      <c r="C195" s="32" t="s">
        <v>168</v>
      </c>
    </row>
    <row r="197" spans="2:6" ht="13">
      <c r="B197" s="20" t="s">
        <v>206</v>
      </c>
      <c r="C197" s="25" t="s">
        <v>207</v>
      </c>
    </row>
    <row r="198" spans="2:6">
      <c r="B198" s="22" t="s">
        <v>168</v>
      </c>
      <c r="C198" s="32" t="s">
        <v>168</v>
      </c>
    </row>
    <row r="200" spans="2:6" ht="13">
      <c r="B200" s="26" t="s">
        <v>208</v>
      </c>
      <c r="C200" s="25" t="s">
        <v>207</v>
      </c>
    </row>
    <row r="201" spans="2:6">
      <c r="B201" s="23" t="s">
        <v>168</v>
      </c>
      <c r="C201" s="32" t="s">
        <v>168</v>
      </c>
    </row>
    <row r="203" spans="2:6" ht="13">
      <c r="B203" s="20" t="s">
        <v>209</v>
      </c>
      <c r="C203" s="25" t="s">
        <v>168</v>
      </c>
    </row>
    <row r="206" spans="2:6" ht="13">
      <c r="B206" s="2" t="s">
        <v>211</v>
      </c>
    </row>
    <row r="208" spans="2:6" ht="13">
      <c r="B208" s="20" t="s">
        <v>196</v>
      </c>
      <c r="C208" s="25" t="s">
        <v>212</v>
      </c>
      <c r="D208" s="20" t="s">
        <v>213</v>
      </c>
      <c r="E208" s="20" t="s">
        <v>214</v>
      </c>
      <c r="F208" s="14"/>
    </row>
    <row r="209" spans="2:80">
      <c r="B209" s="22" t="s">
        <v>168</v>
      </c>
      <c r="C209" s="32" t="s">
        <v>168</v>
      </c>
      <c r="D209" s="22" t="s">
        <v>168</v>
      </c>
      <c r="E209" s="22" t="s">
        <v>168</v>
      </c>
    </row>
    <row r="212" spans="2:80" ht="13">
      <c r="B212" s="2" t="s">
        <v>215</v>
      </c>
      <c r="C212" s="12" t="s">
        <v>168</v>
      </c>
      <c r="D212" s="2"/>
      <c r="E212" s="2"/>
      <c r="F212" s="14"/>
      <c r="G212" s="14"/>
      <c r="H212" s="14"/>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row>
    <row r="214" spans="2:80" ht="13">
      <c r="B214" s="2" t="s">
        <v>216</v>
      </c>
    </row>
    <row r="216" spans="2:80" ht="13">
      <c r="B216" s="20" t="s">
        <v>217</v>
      </c>
      <c r="C216" s="25" t="s">
        <v>204</v>
      </c>
      <c r="D216" s="2"/>
    </row>
    <row r="217" spans="2:80">
      <c r="B217" s="22" t="s">
        <v>168</v>
      </c>
      <c r="C217" s="32" t="s">
        <v>168</v>
      </c>
    </row>
    <row r="220" spans="2:80" ht="13">
      <c r="B220" s="20" t="s">
        <v>218</v>
      </c>
      <c r="C220" s="25" t="s">
        <v>219</v>
      </c>
      <c r="D220" s="2"/>
    </row>
    <row r="221" spans="2:80">
      <c r="B221" s="22" t="s">
        <v>168</v>
      </c>
      <c r="C221" s="32" t="s">
        <v>168</v>
      </c>
    </row>
    <row r="224" spans="2:80" ht="13">
      <c r="B224" s="2" t="s">
        <v>220</v>
      </c>
    </row>
    <row r="227" spans="2:80" ht="13">
      <c r="B227" s="2" t="s">
        <v>221</v>
      </c>
    </row>
    <row r="229" spans="2:80" ht="13">
      <c r="B229" s="20" t="s">
        <v>196</v>
      </c>
      <c r="C229" s="25" t="s">
        <v>222</v>
      </c>
      <c r="D229" s="20" t="s">
        <v>212</v>
      </c>
      <c r="E229" s="20" t="s">
        <v>213</v>
      </c>
      <c r="F229" s="27" t="s">
        <v>214</v>
      </c>
      <c r="G229" s="14"/>
    </row>
    <row r="230" spans="2:80">
      <c r="B230" s="22" t="s">
        <v>168</v>
      </c>
      <c r="C230" s="32" t="s">
        <v>168</v>
      </c>
      <c r="D230" s="22" t="s">
        <v>168</v>
      </c>
      <c r="E230" s="22" t="s">
        <v>168</v>
      </c>
      <c r="F230" s="33" t="s">
        <v>168</v>
      </c>
    </row>
    <row r="233" spans="2:80" ht="13">
      <c r="B233" s="2" t="s">
        <v>215</v>
      </c>
      <c r="C233" s="12" t="s">
        <v>168</v>
      </c>
      <c r="D233" s="2"/>
      <c r="E233" s="2"/>
      <c r="F233" s="14"/>
      <c r="G233" s="14"/>
      <c r="H233" s="14"/>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row>
    <row r="235" spans="2:80" ht="13">
      <c r="B235" s="2" t="s">
        <v>216</v>
      </c>
    </row>
    <row r="237" spans="2:80" ht="13">
      <c r="B237" s="20" t="s">
        <v>217</v>
      </c>
      <c r="C237" s="25" t="s">
        <v>204</v>
      </c>
      <c r="D237" s="2"/>
    </row>
    <row r="238" spans="2:80">
      <c r="B238" s="22" t="s">
        <v>168</v>
      </c>
      <c r="C238" s="32" t="s">
        <v>168</v>
      </c>
    </row>
    <row r="241" spans="2:7" ht="13">
      <c r="B241" s="20" t="s">
        <v>218</v>
      </c>
      <c r="C241" s="25" t="s">
        <v>219</v>
      </c>
      <c r="D241" s="2"/>
    </row>
    <row r="242" spans="2:7">
      <c r="B242" s="22" t="s">
        <v>168</v>
      </c>
      <c r="C242" s="32" t="s">
        <v>168</v>
      </c>
    </row>
    <row r="245" spans="2:7" ht="13">
      <c r="B245" s="2" t="s">
        <v>220</v>
      </c>
    </row>
    <row r="248" spans="2:7" ht="13">
      <c r="B248" s="2" t="s">
        <v>223</v>
      </c>
    </row>
    <row r="249" spans="2:7" ht="13">
      <c r="B249" s="20" t="s">
        <v>196</v>
      </c>
      <c r="C249" s="25" t="s">
        <v>224</v>
      </c>
      <c r="D249" s="20" t="s">
        <v>225</v>
      </c>
      <c r="E249" s="20" t="s">
        <v>226</v>
      </c>
      <c r="F249" s="27" t="s">
        <v>227</v>
      </c>
      <c r="G249" s="14"/>
    </row>
    <row r="250" spans="2:7">
      <c r="B250" s="22" t="s">
        <v>168</v>
      </c>
      <c r="C250" s="32" t="s">
        <v>168</v>
      </c>
      <c r="D250" s="22" t="s">
        <v>168</v>
      </c>
      <c r="E250" s="22" t="s">
        <v>168</v>
      </c>
      <c r="F250" s="33" t="s">
        <v>168</v>
      </c>
    </row>
    <row r="251" spans="2:7">
      <c r="B251" s="1" t="s">
        <v>2576</v>
      </c>
    </row>
  </sheetData>
  <mergeCells count="4">
    <mergeCell ref="B1:E1"/>
    <mergeCell ref="C3:C7"/>
    <mergeCell ref="D3:D7"/>
    <mergeCell ref="B157:F157"/>
  </mergeCells>
  <hyperlinks>
    <hyperlink ref="A1" location="Index!A1" display="Index" xr:uid="{CF039E22-37EF-4C8D-A337-5DBBED2667F3}"/>
  </hyperlinks>
  <pageMargins left="0.7" right="0.7" top="0.75" bottom="0.75" header="0.3" footer="0.3"/>
  <drawing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8294D-CAB5-4737-A615-4F008F244E9D}">
  <dimension ref="A1:CB243"/>
  <sheetViews>
    <sheetView workbookViewId="0"/>
  </sheetViews>
  <sheetFormatPr defaultColWidth="9.1796875" defaultRowHeight="12.5"/>
  <cols>
    <col min="1" max="1" width="5.453125" style="92" bestFit="1" customWidth="1"/>
    <col min="2" max="2" width="90.7265625" style="92" customWidth="1"/>
    <col min="3" max="3" width="30.7265625" style="94" customWidth="1"/>
    <col min="4" max="4" width="30.7265625" style="92" customWidth="1"/>
    <col min="5" max="5" width="34.1796875" style="92" customWidth="1"/>
    <col min="6" max="6" width="29" style="93" bestFit="1" customWidth="1"/>
    <col min="7" max="7" width="18.1796875" style="93" bestFit="1" customWidth="1"/>
    <col min="8" max="8" width="9.1796875" style="93" bestFit="1"/>
    <col min="9" max="16384" width="9.1796875" style="92"/>
  </cols>
  <sheetData>
    <row r="1" spans="1:5" ht="13">
      <c r="A1" s="3" t="s">
        <v>0</v>
      </c>
      <c r="B1" s="291" t="s">
        <v>132</v>
      </c>
      <c r="C1" s="291"/>
      <c r="D1" s="291"/>
      <c r="E1" s="291"/>
    </row>
    <row r="3" spans="1:5" ht="14.5">
      <c r="B3" s="130" t="s">
        <v>254</v>
      </c>
      <c r="C3" s="292" t="e" vm="1">
        <v>#VALUE!</v>
      </c>
      <c r="D3" s="293"/>
      <c r="E3" s="116"/>
    </row>
    <row r="4" spans="1:5" ht="14.5">
      <c r="B4" s="134" t="s">
        <v>255</v>
      </c>
      <c r="C4" s="292"/>
      <c r="D4" s="293"/>
      <c r="E4" s="116"/>
    </row>
    <row r="5" spans="1:5" ht="14.5">
      <c r="B5" s="135" t="s">
        <v>140</v>
      </c>
      <c r="C5" s="292"/>
      <c r="D5" s="293"/>
      <c r="E5" s="116"/>
    </row>
    <row r="6" spans="1:5" ht="14.5">
      <c r="B6" s="135" t="s">
        <v>256</v>
      </c>
      <c r="C6" s="292"/>
      <c r="D6" s="293"/>
      <c r="E6" s="116"/>
    </row>
    <row r="7" spans="1:5" ht="14.5">
      <c r="B7" s="134" t="s">
        <v>257</v>
      </c>
      <c r="C7" s="292"/>
      <c r="D7" s="293"/>
      <c r="E7" s="116"/>
    </row>
    <row r="8" spans="1:5" ht="14.5">
      <c r="B8" s="112" t="s">
        <v>143</v>
      </c>
      <c r="C8" s="292"/>
      <c r="D8" s="293"/>
      <c r="E8" s="116"/>
    </row>
    <row r="9" spans="1:5" ht="14.5">
      <c r="B9" s="112"/>
      <c r="C9" s="133" t="s">
        <v>144</v>
      </c>
      <c r="D9" s="133" t="s">
        <v>145</v>
      </c>
      <c r="E9" s="116"/>
    </row>
    <row r="10" spans="1:5" ht="14.5">
      <c r="B10" s="116"/>
      <c r="C10" s="132"/>
      <c r="D10" s="116"/>
      <c r="E10" s="116"/>
    </row>
    <row r="11" spans="1:5" ht="14.5">
      <c r="B11" s="294" t="s">
        <v>258</v>
      </c>
      <c r="C11" s="294"/>
      <c r="D11" s="294"/>
      <c r="E11" s="294"/>
    </row>
    <row r="12" spans="1:5" ht="14.5">
      <c r="B12" s="125" t="s">
        <v>259</v>
      </c>
      <c r="C12" s="295" t="s">
        <v>260</v>
      </c>
      <c r="D12" s="294" t="s">
        <v>261</v>
      </c>
      <c r="E12" s="294" t="s">
        <v>262</v>
      </c>
    </row>
    <row r="13" spans="1:5" ht="14.5">
      <c r="B13" s="125" t="s">
        <v>263</v>
      </c>
      <c r="C13" s="295"/>
      <c r="D13" s="294"/>
      <c r="E13" s="294"/>
    </row>
    <row r="14" spans="1:5" ht="14.5">
      <c r="B14" s="130" t="s">
        <v>264</v>
      </c>
      <c r="C14" s="129"/>
      <c r="D14" s="131" t="s">
        <v>265</v>
      </c>
      <c r="E14" s="128"/>
    </row>
    <row r="15" spans="1:5" ht="14.5">
      <c r="B15" s="130" t="s">
        <v>266</v>
      </c>
      <c r="C15" s="129"/>
      <c r="D15" s="128"/>
      <c r="E15" s="128"/>
    </row>
    <row r="16" spans="1:5" ht="14.5">
      <c r="B16" s="130" t="s">
        <v>267</v>
      </c>
      <c r="C16" s="129"/>
      <c r="D16" s="128"/>
      <c r="E16" s="128"/>
    </row>
    <row r="17" spans="2:8" ht="14.5">
      <c r="B17" s="127" t="s">
        <v>268</v>
      </c>
      <c r="C17" s="126"/>
      <c r="D17" s="125"/>
      <c r="E17" s="125"/>
    </row>
    <row r="18" spans="2:8" ht="14.5">
      <c r="B18" s="116"/>
      <c r="C18" s="124"/>
      <c r="D18" s="116"/>
      <c r="E18" s="116"/>
    </row>
    <row r="20" spans="2:8">
      <c r="B20" s="92" t="s">
        <v>2628</v>
      </c>
    </row>
    <row r="22" spans="2:8" ht="13">
      <c r="B22" s="122" t="s">
        <v>146</v>
      </c>
      <c r="C22" s="123" t="s">
        <v>147</v>
      </c>
      <c r="D22" s="122" t="s">
        <v>269</v>
      </c>
      <c r="E22" s="122" t="s">
        <v>149</v>
      </c>
      <c r="F22" s="121" t="s">
        <v>156</v>
      </c>
      <c r="G22" s="121" t="s">
        <v>157</v>
      </c>
      <c r="H22" s="121" t="s">
        <v>158</v>
      </c>
    </row>
    <row r="23" spans="2:8" ht="13">
      <c r="B23" s="102" t="s">
        <v>270</v>
      </c>
    </row>
    <row r="24" spans="2:8" ht="13">
      <c r="B24" s="102" t="s">
        <v>150</v>
      </c>
    </row>
    <row r="25" spans="2:8" ht="13">
      <c r="B25" s="102" t="s">
        <v>271</v>
      </c>
    </row>
    <row r="26" spans="2:8">
      <c r="B26" s="92" t="s">
        <v>272</v>
      </c>
      <c r="C26" s="94">
        <v>5.39</v>
      </c>
      <c r="D26" s="92" t="s">
        <v>273</v>
      </c>
      <c r="E26" s="92" t="s">
        <v>274</v>
      </c>
      <c r="F26" s="93">
        <v>15000000</v>
      </c>
      <c r="G26" s="93">
        <v>15044.67</v>
      </c>
      <c r="H26" s="93">
        <v>0.49</v>
      </c>
    </row>
    <row r="27" spans="2:8">
      <c r="B27" s="92" t="s">
        <v>275</v>
      </c>
      <c r="C27" s="94">
        <v>5.61</v>
      </c>
      <c r="D27" s="92" t="s">
        <v>273</v>
      </c>
      <c r="E27" s="92" t="s">
        <v>276</v>
      </c>
      <c r="F27" s="93">
        <v>12000000</v>
      </c>
      <c r="G27" s="93">
        <v>12029.71</v>
      </c>
      <c r="H27" s="93">
        <v>0.4</v>
      </c>
    </row>
    <row r="28" spans="2:8" ht="13">
      <c r="B28" s="102" t="s">
        <v>277</v>
      </c>
      <c r="C28" s="103"/>
      <c r="D28" s="102"/>
      <c r="E28" s="102"/>
      <c r="F28" s="98"/>
      <c r="G28" s="98">
        <f>SUM(G22:G27)</f>
        <v>27074.379999999997</v>
      </c>
      <c r="H28" s="98">
        <f>SUM(H22:H27)</f>
        <v>0.89</v>
      </c>
    </row>
    <row r="29" spans="2:8" ht="13">
      <c r="B29" s="102" t="s">
        <v>278</v>
      </c>
    </row>
    <row r="30" spans="2:8">
      <c r="B30" s="92" t="s">
        <v>2627</v>
      </c>
      <c r="C30" s="94">
        <v>6.84</v>
      </c>
      <c r="D30" s="92" t="s">
        <v>279</v>
      </c>
      <c r="E30" s="92" t="s">
        <v>280</v>
      </c>
      <c r="F30" s="93">
        <v>2250</v>
      </c>
      <c r="G30" s="93">
        <v>22493.45</v>
      </c>
      <c r="H30" s="93">
        <v>0.74</v>
      </c>
    </row>
    <row r="31" spans="2:8" ht="13">
      <c r="B31" s="102" t="s">
        <v>281</v>
      </c>
      <c r="C31" s="103"/>
      <c r="D31" s="102"/>
      <c r="E31" s="102"/>
      <c r="F31" s="98"/>
      <c r="G31" s="98">
        <f>SUM(G29:G30)</f>
        <v>22493.45</v>
      </c>
      <c r="H31" s="98">
        <f>SUM(H29:H30)</f>
        <v>0.74</v>
      </c>
    </row>
    <row r="32" spans="2:8" ht="13">
      <c r="B32" s="102" t="s">
        <v>282</v>
      </c>
    </row>
    <row r="33" spans="2:8">
      <c r="B33" s="92" t="s">
        <v>2626</v>
      </c>
      <c r="C33" s="94">
        <v>6.16</v>
      </c>
      <c r="D33" s="92" t="s">
        <v>283</v>
      </c>
      <c r="E33" s="92" t="s">
        <v>284</v>
      </c>
      <c r="F33" s="93">
        <v>25000</v>
      </c>
      <c r="G33" s="93">
        <v>124705.38</v>
      </c>
      <c r="H33" s="93">
        <v>4.0999999999999996</v>
      </c>
    </row>
    <row r="34" spans="2:8">
      <c r="B34" s="92" t="s">
        <v>285</v>
      </c>
      <c r="C34" s="94">
        <v>5.42</v>
      </c>
      <c r="D34" s="92" t="s">
        <v>273</v>
      </c>
      <c r="E34" s="92" t="s">
        <v>286</v>
      </c>
      <c r="F34" s="93">
        <v>110000000</v>
      </c>
      <c r="G34" s="93">
        <v>109044.98</v>
      </c>
      <c r="H34" s="93">
        <v>3.58</v>
      </c>
    </row>
    <row r="35" spans="2:8">
      <c r="B35" s="92" t="s">
        <v>2625</v>
      </c>
      <c r="C35" s="94">
        <v>7.07</v>
      </c>
      <c r="D35" s="92" t="s">
        <v>283</v>
      </c>
      <c r="E35" s="92" t="s">
        <v>287</v>
      </c>
      <c r="F35" s="93">
        <v>20000</v>
      </c>
      <c r="G35" s="93">
        <v>99961.3</v>
      </c>
      <c r="H35" s="93">
        <v>3.28</v>
      </c>
    </row>
    <row r="36" spans="2:8">
      <c r="B36" s="92" t="s">
        <v>288</v>
      </c>
      <c r="C36" s="94">
        <v>7.16</v>
      </c>
      <c r="D36" s="92" t="s">
        <v>283</v>
      </c>
      <c r="E36" s="92" t="s">
        <v>289</v>
      </c>
      <c r="F36" s="93">
        <v>20000</v>
      </c>
      <c r="G36" s="93">
        <v>99260.4</v>
      </c>
      <c r="H36" s="93">
        <v>3.26</v>
      </c>
    </row>
    <row r="37" spans="2:8">
      <c r="B37" s="92" t="s">
        <v>2624</v>
      </c>
      <c r="C37" s="94">
        <v>7.95</v>
      </c>
      <c r="D37" s="92" t="s">
        <v>283</v>
      </c>
      <c r="E37" s="92" t="s">
        <v>290</v>
      </c>
      <c r="F37" s="93">
        <v>20000</v>
      </c>
      <c r="G37" s="93">
        <v>99200.6</v>
      </c>
      <c r="H37" s="93">
        <v>3.26</v>
      </c>
    </row>
    <row r="38" spans="2:8">
      <c r="B38" s="92" t="s">
        <v>2623</v>
      </c>
      <c r="C38" s="94">
        <v>7.25</v>
      </c>
      <c r="D38" s="92" t="s">
        <v>283</v>
      </c>
      <c r="E38" s="92" t="s">
        <v>291</v>
      </c>
      <c r="F38" s="93">
        <v>20000</v>
      </c>
      <c r="G38" s="93">
        <v>98339.7</v>
      </c>
      <c r="H38" s="93">
        <v>3.23</v>
      </c>
    </row>
    <row r="39" spans="2:8">
      <c r="B39" s="92" t="s">
        <v>292</v>
      </c>
      <c r="C39" s="94">
        <v>6</v>
      </c>
      <c r="D39" s="92" t="s">
        <v>293</v>
      </c>
      <c r="E39" s="92" t="s">
        <v>294</v>
      </c>
      <c r="F39" s="93">
        <v>18000</v>
      </c>
      <c r="G39" s="93">
        <v>89763.93</v>
      </c>
      <c r="H39" s="93">
        <v>2.95</v>
      </c>
    </row>
    <row r="40" spans="2:8">
      <c r="B40" s="92" t="s">
        <v>295</v>
      </c>
      <c r="C40" s="94">
        <v>6</v>
      </c>
      <c r="D40" s="92" t="s">
        <v>296</v>
      </c>
      <c r="E40" s="92" t="s">
        <v>297</v>
      </c>
      <c r="F40" s="93">
        <v>18000</v>
      </c>
      <c r="G40" s="93">
        <v>89763.839999999997</v>
      </c>
      <c r="H40" s="93">
        <v>2.95</v>
      </c>
    </row>
    <row r="41" spans="2:8">
      <c r="B41" s="92" t="s">
        <v>298</v>
      </c>
      <c r="C41" s="94">
        <v>5.49</v>
      </c>
      <c r="D41" s="92" t="s">
        <v>273</v>
      </c>
      <c r="E41" s="92" t="s">
        <v>299</v>
      </c>
      <c r="F41" s="93">
        <v>82000000</v>
      </c>
      <c r="G41" s="93">
        <v>81363.600000000006</v>
      </c>
      <c r="H41" s="93">
        <v>2.67</v>
      </c>
    </row>
    <row r="42" spans="2:8">
      <c r="B42" s="92" t="s">
        <v>300</v>
      </c>
      <c r="C42" s="94">
        <v>5.15</v>
      </c>
      <c r="D42" s="92" t="s">
        <v>273</v>
      </c>
      <c r="E42" s="92" t="s">
        <v>301</v>
      </c>
      <c r="F42" s="93">
        <v>75500000</v>
      </c>
      <c r="G42" s="93">
        <v>75468.06</v>
      </c>
      <c r="H42" s="93">
        <v>2.48</v>
      </c>
    </row>
    <row r="43" spans="2:8">
      <c r="B43" s="92" t="s">
        <v>2622</v>
      </c>
      <c r="C43" s="94">
        <v>7.85</v>
      </c>
      <c r="D43" s="92" t="s">
        <v>283</v>
      </c>
      <c r="E43" s="92" t="s">
        <v>302</v>
      </c>
      <c r="F43" s="93">
        <v>15000</v>
      </c>
      <c r="G43" s="93">
        <v>73716.679999999993</v>
      </c>
      <c r="H43" s="93">
        <v>2.42</v>
      </c>
    </row>
    <row r="44" spans="2:8">
      <c r="B44" s="92" t="s">
        <v>2621</v>
      </c>
      <c r="C44" s="94">
        <v>6.09</v>
      </c>
      <c r="D44" s="92" t="s">
        <v>283</v>
      </c>
      <c r="E44" s="92" t="s">
        <v>303</v>
      </c>
      <c r="F44" s="93">
        <v>14000</v>
      </c>
      <c r="G44" s="93">
        <v>69953.31</v>
      </c>
      <c r="H44" s="93">
        <v>2.2999999999999998</v>
      </c>
    </row>
    <row r="45" spans="2:8">
      <c r="B45" s="92" t="s">
        <v>2620</v>
      </c>
      <c r="C45" s="94">
        <v>6.28</v>
      </c>
      <c r="D45" s="92" t="s">
        <v>283</v>
      </c>
      <c r="E45" s="92" t="s">
        <v>304</v>
      </c>
      <c r="F45" s="93">
        <v>13000</v>
      </c>
      <c r="G45" s="93">
        <v>64744.03</v>
      </c>
      <c r="H45" s="93">
        <v>2.13</v>
      </c>
    </row>
    <row r="46" spans="2:8">
      <c r="B46" s="92" t="s">
        <v>305</v>
      </c>
      <c r="C46" s="94">
        <v>5.5</v>
      </c>
      <c r="D46" s="92" t="s">
        <v>273</v>
      </c>
      <c r="E46" s="92" t="s">
        <v>306</v>
      </c>
      <c r="F46" s="93">
        <v>65000000</v>
      </c>
      <c r="G46" s="93">
        <v>64359.95</v>
      </c>
      <c r="H46" s="93">
        <v>2.11</v>
      </c>
    </row>
    <row r="47" spans="2:8">
      <c r="B47" s="92" t="s">
        <v>2619</v>
      </c>
      <c r="C47" s="94">
        <v>6.37</v>
      </c>
      <c r="D47" s="92" t="s">
        <v>296</v>
      </c>
      <c r="E47" s="92" t="s">
        <v>307</v>
      </c>
      <c r="F47" s="93">
        <v>12000</v>
      </c>
      <c r="G47" s="93">
        <v>59895.42</v>
      </c>
      <c r="H47" s="93">
        <v>1.97</v>
      </c>
    </row>
    <row r="48" spans="2:8">
      <c r="B48" s="92" t="s">
        <v>2618</v>
      </c>
      <c r="C48" s="94">
        <v>6.37</v>
      </c>
      <c r="D48" s="92" t="s">
        <v>296</v>
      </c>
      <c r="E48" s="92" t="s">
        <v>308</v>
      </c>
      <c r="F48" s="93">
        <v>12000</v>
      </c>
      <c r="G48" s="93">
        <v>59853.66</v>
      </c>
      <c r="H48" s="93">
        <v>1.97</v>
      </c>
    </row>
    <row r="49" spans="2:8">
      <c r="B49" s="92" t="s">
        <v>2617</v>
      </c>
      <c r="C49" s="94">
        <v>6.38</v>
      </c>
      <c r="D49" s="92" t="s">
        <v>296</v>
      </c>
      <c r="E49" s="92" t="s">
        <v>309</v>
      </c>
      <c r="F49" s="93">
        <v>11000</v>
      </c>
      <c r="G49" s="93">
        <v>54779.62</v>
      </c>
      <c r="H49" s="93">
        <v>1.8</v>
      </c>
    </row>
    <row r="50" spans="2:8">
      <c r="B50" s="92" t="s">
        <v>2616</v>
      </c>
      <c r="C50" s="94">
        <v>8.14</v>
      </c>
      <c r="D50" s="92" t="s">
        <v>283</v>
      </c>
      <c r="E50" s="92" t="s">
        <v>310</v>
      </c>
      <c r="F50" s="93">
        <v>11000</v>
      </c>
      <c r="G50" s="93">
        <v>54023.81</v>
      </c>
      <c r="H50" s="93">
        <v>1.77</v>
      </c>
    </row>
    <row r="51" spans="2:8">
      <c r="B51" s="92" t="s">
        <v>2615</v>
      </c>
      <c r="C51" s="94">
        <v>6.08</v>
      </c>
      <c r="D51" s="92" t="s">
        <v>283</v>
      </c>
      <c r="E51" s="92" t="s">
        <v>311</v>
      </c>
      <c r="F51" s="93">
        <v>10000</v>
      </c>
      <c r="G51" s="93">
        <v>49850.55</v>
      </c>
      <c r="H51" s="93">
        <v>1.64</v>
      </c>
    </row>
    <row r="52" spans="2:8">
      <c r="B52" s="92" t="s">
        <v>2614</v>
      </c>
      <c r="C52" s="94">
        <v>6.26</v>
      </c>
      <c r="D52" s="92" t="s">
        <v>283</v>
      </c>
      <c r="E52" s="92" t="s">
        <v>312</v>
      </c>
      <c r="F52" s="93">
        <v>10000</v>
      </c>
      <c r="G52" s="93">
        <v>49820.55</v>
      </c>
      <c r="H52" s="93">
        <v>1.64</v>
      </c>
    </row>
    <row r="53" spans="2:8">
      <c r="B53" s="92" t="s">
        <v>2613</v>
      </c>
      <c r="C53" s="94">
        <v>6.22</v>
      </c>
      <c r="D53" s="92" t="s">
        <v>283</v>
      </c>
      <c r="E53" s="92" t="s">
        <v>313</v>
      </c>
      <c r="F53" s="93">
        <v>10000</v>
      </c>
      <c r="G53" s="93">
        <v>49804.800000000003</v>
      </c>
      <c r="H53" s="93">
        <v>1.64</v>
      </c>
    </row>
    <row r="54" spans="2:8">
      <c r="B54" s="92" t="s">
        <v>2612</v>
      </c>
      <c r="C54" s="94">
        <v>6.22</v>
      </c>
      <c r="D54" s="92" t="s">
        <v>283</v>
      </c>
      <c r="E54" s="92" t="s">
        <v>314</v>
      </c>
      <c r="F54" s="93">
        <v>10000</v>
      </c>
      <c r="G54" s="93">
        <v>49796.35</v>
      </c>
      <c r="H54" s="93">
        <v>1.64</v>
      </c>
    </row>
    <row r="55" spans="2:8">
      <c r="B55" s="92" t="s">
        <v>315</v>
      </c>
      <c r="C55" s="94">
        <v>6.87</v>
      </c>
      <c r="D55" s="92" t="s">
        <v>283</v>
      </c>
      <c r="E55" s="92" t="s">
        <v>316</v>
      </c>
      <c r="F55" s="93">
        <v>10000</v>
      </c>
      <c r="G55" s="93">
        <v>49719.25</v>
      </c>
      <c r="H55" s="93">
        <v>1.63</v>
      </c>
    </row>
    <row r="56" spans="2:8">
      <c r="B56" s="92" t="s">
        <v>317</v>
      </c>
      <c r="C56" s="94">
        <v>7.05</v>
      </c>
      <c r="D56" s="92" t="s">
        <v>283</v>
      </c>
      <c r="E56" s="92" t="s">
        <v>318</v>
      </c>
      <c r="F56" s="93">
        <v>10000</v>
      </c>
      <c r="G56" s="93">
        <v>49702.6</v>
      </c>
      <c r="H56" s="93">
        <v>1.63</v>
      </c>
    </row>
    <row r="57" spans="2:8">
      <c r="B57" s="92" t="s">
        <v>2611</v>
      </c>
      <c r="C57" s="94">
        <v>7.23</v>
      </c>
      <c r="D57" s="92" t="s">
        <v>283</v>
      </c>
      <c r="E57" s="92" t="s">
        <v>319</v>
      </c>
      <c r="F57" s="93">
        <v>10000</v>
      </c>
      <c r="G57" s="93">
        <v>49626.75</v>
      </c>
      <c r="H57" s="93">
        <v>1.63</v>
      </c>
    </row>
    <row r="58" spans="2:8">
      <c r="B58" s="92" t="s">
        <v>2610</v>
      </c>
      <c r="C58" s="94">
        <v>7.17</v>
      </c>
      <c r="D58" s="92" t="s">
        <v>283</v>
      </c>
      <c r="E58" s="92" t="s">
        <v>320</v>
      </c>
      <c r="F58" s="93">
        <v>10000</v>
      </c>
      <c r="G58" s="93">
        <v>49552.5</v>
      </c>
      <c r="H58" s="93">
        <v>1.63</v>
      </c>
    </row>
    <row r="59" spans="2:8">
      <c r="B59" s="92" t="s">
        <v>321</v>
      </c>
      <c r="C59" s="94">
        <v>7.18</v>
      </c>
      <c r="D59" s="92" t="s">
        <v>296</v>
      </c>
      <c r="E59" s="92" t="s">
        <v>322</v>
      </c>
      <c r="F59" s="93">
        <v>10000</v>
      </c>
      <c r="G59" s="93">
        <v>49494.1</v>
      </c>
      <c r="H59" s="93">
        <v>1.63</v>
      </c>
    </row>
    <row r="60" spans="2:8">
      <c r="B60" s="92" t="s">
        <v>323</v>
      </c>
      <c r="C60" s="94">
        <v>5.5</v>
      </c>
      <c r="D60" s="92" t="s">
        <v>273</v>
      </c>
      <c r="E60" s="92" t="s">
        <v>324</v>
      </c>
      <c r="F60" s="93">
        <v>50000000</v>
      </c>
      <c r="G60" s="93">
        <v>49456</v>
      </c>
      <c r="H60" s="93">
        <v>1.62</v>
      </c>
    </row>
    <row r="61" spans="2:8">
      <c r="B61" s="92" t="s">
        <v>325</v>
      </c>
      <c r="C61" s="94">
        <v>5.5</v>
      </c>
      <c r="D61" s="92" t="s">
        <v>273</v>
      </c>
      <c r="E61" s="92" t="s">
        <v>326</v>
      </c>
      <c r="F61" s="93">
        <v>50000000</v>
      </c>
      <c r="G61" s="93">
        <v>49345.65</v>
      </c>
      <c r="H61" s="93">
        <v>1.62</v>
      </c>
    </row>
    <row r="62" spans="2:8">
      <c r="B62" s="92" t="s">
        <v>327</v>
      </c>
      <c r="C62" s="94">
        <v>7.4</v>
      </c>
      <c r="D62" s="92" t="s">
        <v>283</v>
      </c>
      <c r="E62" s="92" t="s">
        <v>328</v>
      </c>
      <c r="F62" s="93">
        <v>10000</v>
      </c>
      <c r="G62" s="93">
        <v>49300.35</v>
      </c>
      <c r="H62" s="93">
        <v>1.62</v>
      </c>
    </row>
    <row r="63" spans="2:8">
      <c r="B63" s="92" t="s">
        <v>329</v>
      </c>
      <c r="C63" s="94">
        <v>7.25</v>
      </c>
      <c r="D63" s="92" t="s">
        <v>293</v>
      </c>
      <c r="E63" s="92" t="s">
        <v>330</v>
      </c>
      <c r="F63" s="93">
        <v>10000</v>
      </c>
      <c r="G63" s="93">
        <v>49179.45</v>
      </c>
      <c r="H63" s="93">
        <v>1.62</v>
      </c>
    </row>
    <row r="64" spans="2:8">
      <c r="B64" s="92" t="s">
        <v>2609</v>
      </c>
      <c r="C64" s="94">
        <v>7.55</v>
      </c>
      <c r="D64" s="92" t="s">
        <v>283</v>
      </c>
      <c r="E64" s="92" t="s">
        <v>331</v>
      </c>
      <c r="F64" s="93">
        <v>10000</v>
      </c>
      <c r="G64" s="93">
        <v>49146.05</v>
      </c>
      <c r="H64" s="93">
        <v>1.61</v>
      </c>
    </row>
    <row r="65" spans="2:8">
      <c r="B65" s="92" t="s">
        <v>332</v>
      </c>
      <c r="C65" s="94">
        <v>5.22</v>
      </c>
      <c r="D65" s="92" t="s">
        <v>273</v>
      </c>
      <c r="E65" s="92" t="s">
        <v>333</v>
      </c>
      <c r="F65" s="93">
        <v>42000000</v>
      </c>
      <c r="G65" s="93">
        <v>41898.19</v>
      </c>
      <c r="H65" s="93">
        <v>1.38</v>
      </c>
    </row>
    <row r="66" spans="2:8">
      <c r="B66" s="92" t="s">
        <v>2608</v>
      </c>
      <c r="C66" s="94">
        <v>7.55</v>
      </c>
      <c r="D66" s="92" t="s">
        <v>283</v>
      </c>
      <c r="E66" s="92" t="s">
        <v>334</v>
      </c>
      <c r="F66" s="93">
        <v>8000</v>
      </c>
      <c r="G66" s="93">
        <v>39966.959999999999</v>
      </c>
      <c r="H66" s="93">
        <v>1.31</v>
      </c>
    </row>
    <row r="67" spans="2:8">
      <c r="B67" s="92" t="s">
        <v>2607</v>
      </c>
      <c r="C67" s="94">
        <v>9</v>
      </c>
      <c r="D67" s="92" t="s">
        <v>283</v>
      </c>
      <c r="E67" s="92" t="s">
        <v>335</v>
      </c>
      <c r="F67" s="93">
        <v>8000</v>
      </c>
      <c r="G67" s="93">
        <v>39823.24</v>
      </c>
      <c r="H67" s="93">
        <v>1.31</v>
      </c>
    </row>
    <row r="68" spans="2:8">
      <c r="B68" s="92" t="s">
        <v>2606</v>
      </c>
      <c r="C68" s="94">
        <v>9</v>
      </c>
      <c r="D68" s="92" t="s">
        <v>283</v>
      </c>
      <c r="E68" s="92" t="s">
        <v>336</v>
      </c>
      <c r="F68" s="93">
        <v>8000</v>
      </c>
      <c r="G68" s="93">
        <v>39716</v>
      </c>
      <c r="H68" s="93">
        <v>1.3</v>
      </c>
    </row>
    <row r="69" spans="2:8">
      <c r="B69" s="92" t="s">
        <v>337</v>
      </c>
      <c r="C69" s="94">
        <v>6.14</v>
      </c>
      <c r="D69" s="92" t="s">
        <v>283</v>
      </c>
      <c r="E69" s="92" t="s">
        <v>338</v>
      </c>
      <c r="F69" s="93">
        <v>7000</v>
      </c>
      <c r="G69" s="93">
        <v>34876.800000000003</v>
      </c>
      <c r="H69" s="93">
        <v>1.1499999999999999</v>
      </c>
    </row>
    <row r="70" spans="2:8">
      <c r="B70" s="92" t="s">
        <v>339</v>
      </c>
      <c r="C70" s="94">
        <v>5.48</v>
      </c>
      <c r="D70" s="92" t="s">
        <v>273</v>
      </c>
      <c r="E70" s="92" t="s">
        <v>340</v>
      </c>
      <c r="F70" s="93">
        <v>35000000</v>
      </c>
      <c r="G70" s="93">
        <v>34759.94</v>
      </c>
      <c r="H70" s="93">
        <v>1.1399999999999999</v>
      </c>
    </row>
    <row r="71" spans="2:8">
      <c r="B71" s="92" t="s">
        <v>2605</v>
      </c>
      <c r="C71" s="94">
        <v>6.12</v>
      </c>
      <c r="D71" s="92" t="s">
        <v>283</v>
      </c>
      <c r="E71" s="92" t="s">
        <v>341</v>
      </c>
      <c r="F71" s="93">
        <v>5500</v>
      </c>
      <c r="G71" s="93">
        <v>27486.17</v>
      </c>
      <c r="H71" s="93">
        <v>0.9</v>
      </c>
    </row>
    <row r="72" spans="2:8">
      <c r="B72" s="92" t="s">
        <v>2604</v>
      </c>
      <c r="C72" s="94">
        <v>5.44</v>
      </c>
      <c r="D72" s="92" t="s">
        <v>283</v>
      </c>
      <c r="E72" s="92" t="s">
        <v>342</v>
      </c>
      <c r="F72" s="93">
        <v>5000</v>
      </c>
      <c r="G72" s="93">
        <v>25000</v>
      </c>
      <c r="H72" s="93">
        <v>0.82</v>
      </c>
    </row>
    <row r="73" spans="2:8">
      <c r="B73" s="92" t="s">
        <v>2603</v>
      </c>
      <c r="C73" s="94">
        <v>9</v>
      </c>
      <c r="D73" s="92" t="s">
        <v>283</v>
      </c>
      <c r="E73" s="92" t="s">
        <v>343</v>
      </c>
      <c r="F73" s="93">
        <v>5000</v>
      </c>
      <c r="G73" s="93">
        <v>24901.75</v>
      </c>
      <c r="H73" s="93">
        <v>0.82</v>
      </c>
    </row>
    <row r="74" spans="2:8">
      <c r="B74" s="92" t="s">
        <v>2602</v>
      </c>
      <c r="C74" s="94">
        <v>7.63</v>
      </c>
      <c r="D74" s="92" t="s">
        <v>283</v>
      </c>
      <c r="E74" s="92" t="s">
        <v>344</v>
      </c>
      <c r="F74" s="93">
        <v>5000</v>
      </c>
      <c r="G74" s="93">
        <v>24660</v>
      </c>
      <c r="H74" s="93">
        <v>0.81</v>
      </c>
    </row>
    <row r="75" spans="2:8">
      <c r="B75" s="92" t="s">
        <v>2601</v>
      </c>
      <c r="C75" s="94">
        <v>7.55</v>
      </c>
      <c r="D75" s="92" t="s">
        <v>283</v>
      </c>
      <c r="E75" s="92" t="s">
        <v>345</v>
      </c>
      <c r="F75" s="93">
        <v>5000</v>
      </c>
      <c r="G75" s="93">
        <v>24643.18</v>
      </c>
      <c r="H75" s="93">
        <v>0.81</v>
      </c>
    </row>
    <row r="76" spans="2:8">
      <c r="B76" s="92" t="s">
        <v>2600</v>
      </c>
      <c r="C76" s="94">
        <v>7.95</v>
      </c>
      <c r="D76" s="92" t="s">
        <v>283</v>
      </c>
      <c r="E76" s="92" t="s">
        <v>346</v>
      </c>
      <c r="F76" s="93">
        <v>5000</v>
      </c>
      <c r="G76" s="93">
        <v>24608.73</v>
      </c>
      <c r="H76" s="93">
        <v>0.81</v>
      </c>
    </row>
    <row r="77" spans="2:8">
      <c r="B77" s="92" t="s">
        <v>2599</v>
      </c>
      <c r="C77" s="94">
        <v>6.07</v>
      </c>
      <c r="D77" s="92" t="s">
        <v>283</v>
      </c>
      <c r="E77" s="92" t="s">
        <v>347</v>
      </c>
      <c r="F77" s="93">
        <v>4000</v>
      </c>
      <c r="G77" s="93">
        <v>19963.48</v>
      </c>
      <c r="H77" s="93">
        <v>0.66</v>
      </c>
    </row>
    <row r="78" spans="2:8">
      <c r="B78" s="92" t="s">
        <v>2598</v>
      </c>
      <c r="C78" s="94">
        <v>7.9</v>
      </c>
      <c r="D78" s="92" t="s">
        <v>283</v>
      </c>
      <c r="E78" s="92" t="s">
        <v>348</v>
      </c>
      <c r="F78" s="93">
        <v>4000</v>
      </c>
      <c r="G78" s="93">
        <v>19961.12</v>
      </c>
      <c r="H78" s="93">
        <v>0.66</v>
      </c>
    </row>
    <row r="79" spans="2:8">
      <c r="B79" s="92" t="s">
        <v>349</v>
      </c>
      <c r="C79" s="94">
        <v>6.19</v>
      </c>
      <c r="D79" s="92" t="s">
        <v>283</v>
      </c>
      <c r="E79" s="92" t="s">
        <v>350</v>
      </c>
      <c r="F79" s="93">
        <v>4000</v>
      </c>
      <c r="G79" s="93">
        <v>19952.66</v>
      </c>
      <c r="H79" s="93">
        <v>0.66</v>
      </c>
    </row>
    <row r="80" spans="2:8">
      <c r="B80" s="92" t="s">
        <v>351</v>
      </c>
      <c r="C80" s="94">
        <v>6</v>
      </c>
      <c r="D80" s="92" t="s">
        <v>296</v>
      </c>
      <c r="E80" s="92" t="s">
        <v>352</v>
      </c>
      <c r="F80" s="93">
        <v>4000</v>
      </c>
      <c r="G80" s="93">
        <v>19921.400000000001</v>
      </c>
      <c r="H80" s="93">
        <v>0.65</v>
      </c>
    </row>
    <row r="81" spans="2:8">
      <c r="B81" s="92" t="s">
        <v>2597</v>
      </c>
      <c r="C81" s="94">
        <v>8</v>
      </c>
      <c r="D81" s="92" t="s">
        <v>283</v>
      </c>
      <c r="E81" s="92" t="s">
        <v>353</v>
      </c>
      <c r="F81" s="93">
        <v>4000</v>
      </c>
      <c r="G81" s="93">
        <v>19869.36</v>
      </c>
      <c r="H81" s="93">
        <v>0.65</v>
      </c>
    </row>
    <row r="82" spans="2:8">
      <c r="B82" s="92" t="s">
        <v>2596</v>
      </c>
      <c r="C82" s="94">
        <v>8</v>
      </c>
      <c r="D82" s="92" t="s">
        <v>283</v>
      </c>
      <c r="E82" s="92" t="s">
        <v>354</v>
      </c>
      <c r="F82" s="93">
        <v>4000</v>
      </c>
      <c r="G82" s="93">
        <v>19834.8</v>
      </c>
      <c r="H82" s="93">
        <v>0.65</v>
      </c>
    </row>
    <row r="83" spans="2:8">
      <c r="B83" s="92" t="s">
        <v>355</v>
      </c>
      <c r="C83" s="94">
        <v>5.3</v>
      </c>
      <c r="D83" s="92" t="s">
        <v>273</v>
      </c>
      <c r="E83" s="92" t="s">
        <v>356</v>
      </c>
      <c r="F83" s="93">
        <v>15000000</v>
      </c>
      <c r="G83" s="93">
        <v>14978.25</v>
      </c>
      <c r="H83" s="93">
        <v>0.49</v>
      </c>
    </row>
    <row r="84" spans="2:8">
      <c r="B84" s="92" t="s">
        <v>357</v>
      </c>
      <c r="C84" s="94">
        <v>6</v>
      </c>
      <c r="D84" s="92" t="s">
        <v>283</v>
      </c>
      <c r="E84" s="92" t="s">
        <v>358</v>
      </c>
      <c r="F84" s="93">
        <v>3000</v>
      </c>
      <c r="G84" s="93">
        <v>14955.75</v>
      </c>
      <c r="H84" s="93">
        <v>0.49</v>
      </c>
    </row>
    <row r="85" spans="2:8">
      <c r="B85" s="92" t="s">
        <v>2595</v>
      </c>
      <c r="C85" s="94">
        <v>7.89</v>
      </c>
      <c r="D85" s="92" t="s">
        <v>283</v>
      </c>
      <c r="E85" s="92" t="s">
        <v>359</v>
      </c>
      <c r="F85" s="93">
        <v>3000</v>
      </c>
      <c r="G85" s="93">
        <v>14941.86</v>
      </c>
      <c r="H85" s="93">
        <v>0.49</v>
      </c>
    </row>
    <row r="86" spans="2:8">
      <c r="B86" s="92" t="s">
        <v>2594</v>
      </c>
      <c r="C86" s="94">
        <v>7.9</v>
      </c>
      <c r="D86" s="92" t="s">
        <v>283</v>
      </c>
      <c r="E86" s="92" t="s">
        <v>360</v>
      </c>
      <c r="F86" s="93">
        <v>3000</v>
      </c>
      <c r="G86" s="93">
        <v>14941.8</v>
      </c>
      <c r="H86" s="93">
        <v>0.49</v>
      </c>
    </row>
    <row r="87" spans="2:8">
      <c r="B87" s="92" t="s">
        <v>361</v>
      </c>
      <c r="C87" s="94">
        <v>5.42</v>
      </c>
      <c r="D87" s="92" t="s">
        <v>273</v>
      </c>
      <c r="E87" s="92" t="s">
        <v>362</v>
      </c>
      <c r="F87" s="93">
        <v>15000000</v>
      </c>
      <c r="G87" s="93">
        <v>14900.46</v>
      </c>
      <c r="H87" s="93">
        <v>0.49</v>
      </c>
    </row>
    <row r="88" spans="2:8">
      <c r="B88" s="92" t="s">
        <v>2593</v>
      </c>
      <c r="C88" s="94">
        <v>8.91</v>
      </c>
      <c r="D88" s="92" t="s">
        <v>283</v>
      </c>
      <c r="E88" s="92" t="s">
        <v>363</v>
      </c>
      <c r="F88" s="93">
        <v>3000</v>
      </c>
      <c r="G88" s="93">
        <v>14698.44</v>
      </c>
      <c r="H88" s="93">
        <v>0.48</v>
      </c>
    </row>
    <row r="89" spans="2:8">
      <c r="B89" s="92" t="s">
        <v>2592</v>
      </c>
      <c r="C89" s="94">
        <v>6.66</v>
      </c>
      <c r="D89" s="92" t="s">
        <v>283</v>
      </c>
      <c r="E89" s="92" t="s">
        <v>364</v>
      </c>
      <c r="F89" s="93">
        <v>2000</v>
      </c>
      <c r="G89" s="93">
        <v>9958.2099999999991</v>
      </c>
      <c r="H89" s="93">
        <v>0.33</v>
      </c>
    </row>
    <row r="90" spans="2:8">
      <c r="B90" s="92" t="s">
        <v>2591</v>
      </c>
      <c r="C90" s="94">
        <v>6.66</v>
      </c>
      <c r="D90" s="92" t="s">
        <v>283</v>
      </c>
      <c r="E90" s="92" t="s">
        <v>365</v>
      </c>
      <c r="F90" s="93">
        <v>2000</v>
      </c>
      <c r="G90" s="93">
        <v>9956.4</v>
      </c>
      <c r="H90" s="93">
        <v>0.33</v>
      </c>
    </row>
    <row r="91" spans="2:8">
      <c r="B91" s="92" t="s">
        <v>366</v>
      </c>
      <c r="C91" s="94">
        <v>5.49</v>
      </c>
      <c r="D91" s="92" t="s">
        <v>273</v>
      </c>
      <c r="E91" s="92" t="s">
        <v>367</v>
      </c>
      <c r="F91" s="93">
        <v>10000000</v>
      </c>
      <c r="G91" s="93">
        <v>9922.39</v>
      </c>
      <c r="H91" s="93">
        <v>0.33</v>
      </c>
    </row>
    <row r="92" spans="2:8">
      <c r="B92" s="92" t="s">
        <v>2590</v>
      </c>
      <c r="C92" s="94">
        <v>8.92</v>
      </c>
      <c r="D92" s="92" t="s">
        <v>283</v>
      </c>
      <c r="E92" s="92" t="s">
        <v>368</v>
      </c>
      <c r="F92" s="93">
        <v>2000</v>
      </c>
      <c r="G92" s="93">
        <v>9798.85</v>
      </c>
      <c r="H92" s="93">
        <v>0.32</v>
      </c>
    </row>
    <row r="93" spans="2:8">
      <c r="B93" s="92" t="s">
        <v>369</v>
      </c>
      <c r="C93" s="94">
        <v>5.3</v>
      </c>
      <c r="D93" s="92" t="s">
        <v>273</v>
      </c>
      <c r="E93" s="92" t="s">
        <v>370</v>
      </c>
      <c r="F93" s="93">
        <v>8413600</v>
      </c>
      <c r="G93" s="93">
        <v>8401.4</v>
      </c>
      <c r="H93" s="93">
        <v>0.28000000000000003</v>
      </c>
    </row>
    <row r="94" spans="2:8">
      <c r="B94" s="92" t="s">
        <v>371</v>
      </c>
      <c r="C94" s="94">
        <v>5.42</v>
      </c>
      <c r="D94" s="92" t="s">
        <v>273</v>
      </c>
      <c r="E94" s="92" t="s">
        <v>372</v>
      </c>
      <c r="F94" s="93">
        <v>6000000</v>
      </c>
      <c r="G94" s="93">
        <v>5947.91</v>
      </c>
      <c r="H94" s="93">
        <v>0.2</v>
      </c>
    </row>
    <row r="95" spans="2:8">
      <c r="B95" s="92" t="s">
        <v>2589</v>
      </c>
      <c r="C95" s="94">
        <v>5.41</v>
      </c>
      <c r="D95" s="92" t="s">
        <v>283</v>
      </c>
      <c r="E95" s="92" t="s">
        <v>373</v>
      </c>
      <c r="F95" s="93">
        <v>1000</v>
      </c>
      <c r="G95" s="93">
        <v>5000</v>
      </c>
      <c r="H95" s="93">
        <v>0.16</v>
      </c>
    </row>
    <row r="96" spans="2:8">
      <c r="B96" s="92" t="s">
        <v>2588</v>
      </c>
      <c r="C96" s="94">
        <v>6.02</v>
      </c>
      <c r="D96" s="92" t="s">
        <v>283</v>
      </c>
      <c r="E96" s="92" t="s">
        <v>374</v>
      </c>
      <c r="F96" s="93">
        <v>1000</v>
      </c>
      <c r="G96" s="93">
        <v>4996.71</v>
      </c>
      <c r="H96" s="93">
        <v>0.16</v>
      </c>
    </row>
    <row r="97" spans="2:8">
      <c r="B97" s="92" t="s">
        <v>375</v>
      </c>
      <c r="C97" s="94">
        <v>6</v>
      </c>
      <c r="D97" s="92" t="s">
        <v>283</v>
      </c>
      <c r="E97" s="92" t="s">
        <v>376</v>
      </c>
      <c r="F97" s="93">
        <v>1000</v>
      </c>
      <c r="G97" s="93">
        <v>4990.9799999999996</v>
      </c>
      <c r="H97" s="93">
        <v>0.16</v>
      </c>
    </row>
    <row r="98" spans="2:8">
      <c r="B98" s="92" t="s">
        <v>377</v>
      </c>
      <c r="C98" s="94">
        <v>6.04</v>
      </c>
      <c r="D98" s="92" t="s">
        <v>293</v>
      </c>
      <c r="E98" s="92" t="s">
        <v>378</v>
      </c>
      <c r="F98" s="93">
        <v>1000</v>
      </c>
      <c r="G98" s="93">
        <v>4988.45</v>
      </c>
      <c r="H98" s="93">
        <v>0.16</v>
      </c>
    </row>
    <row r="99" spans="2:8">
      <c r="B99" s="92" t="s">
        <v>379</v>
      </c>
      <c r="C99" s="94">
        <v>5.32</v>
      </c>
      <c r="D99" s="92" t="s">
        <v>273</v>
      </c>
      <c r="E99" s="92" t="s">
        <v>380</v>
      </c>
      <c r="F99" s="93">
        <v>4000000</v>
      </c>
      <c r="G99" s="93">
        <v>3977.96</v>
      </c>
      <c r="H99" s="93">
        <v>0.13</v>
      </c>
    </row>
    <row r="100" spans="2:8">
      <c r="B100" s="92" t="s">
        <v>381</v>
      </c>
      <c r="C100" s="94">
        <v>6</v>
      </c>
      <c r="D100" s="92" t="s">
        <v>296</v>
      </c>
      <c r="E100" s="92" t="s">
        <v>382</v>
      </c>
      <c r="F100" s="93">
        <v>500</v>
      </c>
      <c r="G100" s="93">
        <v>2495.4899999999998</v>
      </c>
      <c r="H100" s="93">
        <v>0.08</v>
      </c>
    </row>
    <row r="101" spans="2:8">
      <c r="B101" s="92" t="s">
        <v>383</v>
      </c>
      <c r="C101" s="94">
        <v>6</v>
      </c>
      <c r="D101" s="92" t="s">
        <v>283</v>
      </c>
      <c r="E101" s="92" t="s">
        <v>384</v>
      </c>
      <c r="F101" s="93">
        <v>500</v>
      </c>
      <c r="G101" s="93">
        <v>2494.2600000000002</v>
      </c>
      <c r="H101" s="93">
        <v>0.08</v>
      </c>
    </row>
    <row r="102" spans="2:8">
      <c r="B102" s="92" t="s">
        <v>385</v>
      </c>
      <c r="C102" s="94">
        <v>6</v>
      </c>
      <c r="D102" s="92" t="s">
        <v>296</v>
      </c>
      <c r="E102" s="92" t="s">
        <v>386</v>
      </c>
      <c r="F102" s="93">
        <v>500</v>
      </c>
      <c r="G102" s="93">
        <v>2492.63</v>
      </c>
      <c r="H102" s="93">
        <v>0.08</v>
      </c>
    </row>
    <row r="103" spans="2:8">
      <c r="B103" s="92" t="s">
        <v>387</v>
      </c>
      <c r="C103" s="94">
        <v>5.42</v>
      </c>
      <c r="D103" s="92" t="s">
        <v>273</v>
      </c>
      <c r="E103" s="92" t="s">
        <v>388</v>
      </c>
      <c r="F103" s="93">
        <v>2500000</v>
      </c>
      <c r="G103" s="93">
        <v>2478.3000000000002</v>
      </c>
      <c r="H103" s="93">
        <v>0.08</v>
      </c>
    </row>
    <row r="104" spans="2:8">
      <c r="B104" s="92" t="s">
        <v>389</v>
      </c>
      <c r="C104" s="94">
        <v>5.44</v>
      </c>
      <c r="D104" s="92" t="s">
        <v>273</v>
      </c>
      <c r="E104" s="92" t="s">
        <v>390</v>
      </c>
      <c r="F104" s="93">
        <v>500000</v>
      </c>
      <c r="G104" s="93">
        <v>497.19</v>
      </c>
      <c r="H104" s="93">
        <v>0.02</v>
      </c>
    </row>
    <row r="105" spans="2:8" ht="13">
      <c r="B105" s="102" t="s">
        <v>391</v>
      </c>
      <c r="C105" s="103"/>
      <c r="D105" s="102"/>
      <c r="E105" s="102"/>
      <c r="F105" s="98"/>
      <c r="G105" s="98">
        <f>SUM(G32:G104)</f>
        <v>2841650.6899999995</v>
      </c>
      <c r="H105" s="98">
        <f>SUM(H32:H104)</f>
        <v>93.349999999999966</v>
      </c>
    </row>
    <row r="106" spans="2:8" ht="13">
      <c r="B106" s="102" t="s">
        <v>392</v>
      </c>
    </row>
    <row r="107" spans="2:8">
      <c r="B107" s="92" t="s">
        <v>393</v>
      </c>
      <c r="C107" s="94" t="s">
        <v>151</v>
      </c>
      <c r="E107" s="92" t="s">
        <v>394</v>
      </c>
      <c r="F107" s="93">
        <v>58022.87</v>
      </c>
      <c r="G107" s="93">
        <v>6840.24</v>
      </c>
      <c r="H107" s="93">
        <v>0.22</v>
      </c>
    </row>
    <row r="108" spans="2:8" ht="13">
      <c r="B108" s="102" t="s">
        <v>395</v>
      </c>
      <c r="C108" s="103"/>
      <c r="D108" s="102"/>
      <c r="E108" s="102"/>
      <c r="F108" s="98"/>
      <c r="G108" s="98">
        <f>SUM(G106:G107)</f>
        <v>6840.24</v>
      </c>
      <c r="H108" s="98">
        <f>SUM(H106:H107)</f>
        <v>0.22</v>
      </c>
    </row>
    <row r="109" spans="2:8" ht="13">
      <c r="B109" s="102" t="s">
        <v>396</v>
      </c>
      <c r="C109" s="103"/>
      <c r="D109" s="102"/>
      <c r="E109" s="102"/>
      <c r="F109" s="98"/>
      <c r="G109" s="98">
        <v>57400</v>
      </c>
      <c r="H109" s="98">
        <v>1.89</v>
      </c>
    </row>
    <row r="110" spans="2:8" ht="13">
      <c r="B110" s="102" t="s">
        <v>397</v>
      </c>
      <c r="C110" s="103"/>
      <c r="D110" s="102"/>
      <c r="E110" s="102"/>
      <c r="F110" s="98"/>
      <c r="G110" s="98">
        <v>135517.07999999999</v>
      </c>
      <c r="H110" s="98">
        <v>4.45</v>
      </c>
    </row>
    <row r="111" spans="2:8" ht="13">
      <c r="B111" s="102" t="s">
        <v>154</v>
      </c>
      <c r="C111" s="103"/>
      <c r="D111" s="102"/>
      <c r="E111" s="102"/>
      <c r="F111" s="98"/>
      <c r="G111" s="98">
        <v>3090975.84</v>
      </c>
      <c r="H111" s="98">
        <v>101.54</v>
      </c>
    </row>
    <row r="112" spans="2:8" ht="13">
      <c r="B112" s="102" t="s">
        <v>245</v>
      </c>
      <c r="C112" s="103"/>
      <c r="D112" s="102"/>
      <c r="E112" s="102"/>
      <c r="F112" s="98"/>
      <c r="G112" s="98">
        <v>-46107.561937819613</v>
      </c>
      <c r="H112" s="98">
        <v>-1.5400000000000063</v>
      </c>
    </row>
    <row r="113" spans="2:8" ht="13">
      <c r="B113" s="102" t="s">
        <v>162</v>
      </c>
      <c r="C113" s="103"/>
      <c r="D113" s="102"/>
      <c r="E113" s="102"/>
      <c r="F113" s="98"/>
      <c r="G113" s="98">
        <v>3044868.2780621802</v>
      </c>
      <c r="H113" s="98">
        <v>100</v>
      </c>
    </row>
    <row r="114" spans="2:8">
      <c r="B114" s="92" t="s">
        <v>163</v>
      </c>
    </row>
    <row r="115" spans="2:8">
      <c r="B115" s="92" t="s">
        <v>164</v>
      </c>
    </row>
    <row r="116" spans="2:8">
      <c r="B116" s="92" t="s">
        <v>165</v>
      </c>
      <c r="C116" s="94" t="s">
        <v>166</v>
      </c>
    </row>
    <row r="117" spans="2:8" ht="13">
      <c r="B117" s="120" t="s">
        <v>2587</v>
      </c>
    </row>
    <row r="118" spans="2:8" ht="26">
      <c r="B118" s="119" t="s">
        <v>167</v>
      </c>
      <c r="C118" s="94" t="s">
        <v>168</v>
      </c>
    </row>
    <row r="119" spans="2:8" ht="13">
      <c r="B119" s="102"/>
    </row>
    <row r="120" spans="2:8" ht="13">
      <c r="B120" s="102" t="s">
        <v>169</v>
      </c>
      <c r="C120" s="94" t="s">
        <v>168</v>
      </c>
    </row>
    <row r="121" spans="2:8" ht="13">
      <c r="B121" s="102" t="s">
        <v>171</v>
      </c>
      <c r="C121" s="94" t="s">
        <v>172</v>
      </c>
    </row>
    <row r="122" spans="2:8" ht="13">
      <c r="B122" s="102" t="s">
        <v>398</v>
      </c>
      <c r="C122" s="103"/>
    </row>
    <row r="123" spans="2:8" ht="13">
      <c r="B123" s="102" t="s">
        <v>399</v>
      </c>
      <c r="C123" s="103"/>
    </row>
    <row r="124" spans="2:8" ht="13">
      <c r="B124" s="102" t="s">
        <v>400</v>
      </c>
      <c r="C124" s="103"/>
    </row>
    <row r="125" spans="2:8" ht="13">
      <c r="B125" s="102" t="s">
        <v>401</v>
      </c>
      <c r="C125" s="103"/>
    </row>
    <row r="126" spans="2:8" ht="13">
      <c r="B126" s="102" t="s">
        <v>402</v>
      </c>
      <c r="C126" s="103"/>
    </row>
    <row r="127" spans="2:8" ht="13">
      <c r="B127" s="102" t="s">
        <v>403</v>
      </c>
      <c r="C127" s="103"/>
    </row>
    <row r="128" spans="2:8" ht="13">
      <c r="B128" s="102" t="s">
        <v>2586</v>
      </c>
      <c r="C128" s="103"/>
    </row>
    <row r="129" spans="2:3" ht="13">
      <c r="B129" s="102" t="s">
        <v>2585</v>
      </c>
      <c r="C129" s="103"/>
    </row>
    <row r="130" spans="2:3" ht="13">
      <c r="B130" s="102" t="s">
        <v>2584</v>
      </c>
      <c r="C130" s="103"/>
    </row>
    <row r="131" spans="2:3" ht="13">
      <c r="B131" s="102" t="s">
        <v>2583</v>
      </c>
      <c r="C131" s="103"/>
    </row>
    <row r="132" spans="2:3" ht="13">
      <c r="B132" s="102" t="s">
        <v>2582</v>
      </c>
      <c r="C132" s="103"/>
    </row>
    <row r="133" spans="2:3" ht="13">
      <c r="B133" s="102" t="s">
        <v>2581</v>
      </c>
      <c r="C133" s="103"/>
    </row>
    <row r="134" spans="2:3" ht="13">
      <c r="B134" s="102" t="s">
        <v>2580</v>
      </c>
      <c r="C134" s="103"/>
    </row>
    <row r="135" spans="2:3">
      <c r="B135" s="92" t="s">
        <v>2579</v>
      </c>
    </row>
    <row r="137" spans="2:3" ht="14.5">
      <c r="B137" s="112"/>
      <c r="C137" s="113" t="s">
        <v>183</v>
      </c>
    </row>
    <row r="138" spans="2:3" ht="14.5">
      <c r="B138" s="112" t="s">
        <v>184</v>
      </c>
      <c r="C138" s="115" t="s">
        <v>132</v>
      </c>
    </row>
    <row r="139" spans="2:3" ht="14.5">
      <c r="B139" s="112" t="s">
        <v>185</v>
      </c>
      <c r="C139" s="113"/>
    </row>
    <row r="140" spans="2:3" ht="14.5">
      <c r="B140" s="112"/>
      <c r="C140" s="113"/>
    </row>
    <row r="141" spans="2:3" ht="14.5">
      <c r="B141" s="112" t="s">
        <v>186</v>
      </c>
      <c r="C141" s="118">
        <v>6.59E-2</v>
      </c>
    </row>
    <row r="142" spans="2:3" ht="14.5">
      <c r="B142" s="112"/>
      <c r="C142" s="113"/>
    </row>
    <row r="143" spans="2:3" ht="14.5">
      <c r="B143" s="112" t="s">
        <v>187</v>
      </c>
      <c r="C143" s="117" t="s">
        <v>2578</v>
      </c>
    </row>
    <row r="144" spans="2:3" ht="14.5">
      <c r="B144" s="112" t="s">
        <v>188</v>
      </c>
      <c r="C144" s="117" t="s">
        <v>2578</v>
      </c>
    </row>
    <row r="145" spans="2:7" ht="14.5">
      <c r="B145" s="112"/>
      <c r="C145" s="113"/>
    </row>
    <row r="146" spans="2:7" ht="14.5">
      <c r="B146" s="112" t="s">
        <v>189</v>
      </c>
      <c r="C146" s="113" t="s">
        <v>166</v>
      </c>
    </row>
    <row r="147" spans="2:7" ht="14.5">
      <c r="B147" s="290" t="s">
        <v>190</v>
      </c>
      <c r="C147" s="290"/>
    </row>
    <row r="148" spans="2:7" ht="14.5">
      <c r="B148" s="116"/>
      <c r="C148" s="116"/>
    </row>
    <row r="149" spans="2:7" ht="14.5">
      <c r="B149" s="289" t="s">
        <v>2577</v>
      </c>
      <c r="C149" s="289"/>
      <c r="D149" s="289"/>
      <c r="E149" s="289"/>
    </row>
    <row r="151" spans="2:7" ht="14.5">
      <c r="B151" s="112" t="s">
        <v>191</v>
      </c>
      <c r="C151" s="113"/>
      <c r="D151" s="112"/>
    </row>
    <row r="152" spans="2:7" ht="29">
      <c r="B152" s="114" t="s">
        <v>192</v>
      </c>
      <c r="C152" s="115" t="s">
        <v>193</v>
      </c>
      <c r="D152" s="114" t="s">
        <v>194</v>
      </c>
    </row>
    <row r="153" spans="2:7" ht="14.5">
      <c r="B153" s="112" t="s">
        <v>168</v>
      </c>
      <c r="C153" s="113" t="s">
        <v>168</v>
      </c>
      <c r="D153" s="112" t="s">
        <v>168</v>
      </c>
    </row>
    <row r="155" spans="2:7" ht="13">
      <c r="B155" s="100" t="s">
        <v>195</v>
      </c>
      <c r="C155" s="111">
        <v>46173</v>
      </c>
      <c r="D155" s="96"/>
      <c r="E155" s="104"/>
      <c r="F155" s="110"/>
    </row>
    <row r="156" spans="2:7" ht="13">
      <c r="B156" s="100" t="s">
        <v>196</v>
      </c>
      <c r="C156" s="101" t="s">
        <v>197</v>
      </c>
      <c r="D156" s="100" t="s">
        <v>198</v>
      </c>
      <c r="E156" s="105" t="s">
        <v>199</v>
      </c>
      <c r="F156" s="99" t="s">
        <v>200</v>
      </c>
      <c r="G156" s="98"/>
    </row>
    <row r="157" spans="2:7">
      <c r="B157" s="108" t="s">
        <v>168</v>
      </c>
      <c r="C157" s="109" t="s">
        <v>168</v>
      </c>
      <c r="D157" s="108" t="s">
        <v>168</v>
      </c>
      <c r="E157" s="107" t="s">
        <v>168</v>
      </c>
      <c r="F157" s="106" t="s">
        <v>168</v>
      </c>
    </row>
    <row r="160" spans="2:7" ht="13">
      <c r="B160" s="102" t="s">
        <v>201</v>
      </c>
    </row>
    <row r="161" spans="2:4" ht="13">
      <c r="B161" s="102"/>
    </row>
    <row r="162" spans="2:4" ht="13">
      <c r="B162" s="102" t="s">
        <v>202</v>
      </c>
    </row>
    <row r="163" spans="2:4" ht="13">
      <c r="B163" s="100" t="s">
        <v>203</v>
      </c>
      <c r="C163" s="101" t="s">
        <v>204</v>
      </c>
      <c r="D163" s="102"/>
    </row>
    <row r="164" spans="2:4">
      <c r="B164" s="96" t="s">
        <v>168</v>
      </c>
      <c r="C164" s="97" t="s">
        <v>168</v>
      </c>
    </row>
    <row r="166" spans="2:4" ht="13">
      <c r="B166" s="100" t="s">
        <v>205</v>
      </c>
      <c r="C166" s="101" t="s">
        <v>204</v>
      </c>
    </row>
    <row r="167" spans="2:4">
      <c r="B167" s="96" t="s">
        <v>168</v>
      </c>
      <c r="C167" s="97" t="s">
        <v>168</v>
      </c>
    </row>
    <row r="169" spans="2:4" ht="13">
      <c r="B169" s="100" t="s">
        <v>206</v>
      </c>
      <c r="C169" s="101" t="s">
        <v>207</v>
      </c>
    </row>
    <row r="170" spans="2:4">
      <c r="B170" s="96" t="s">
        <v>168</v>
      </c>
      <c r="C170" s="97" t="s">
        <v>168</v>
      </c>
    </row>
    <row r="172" spans="2:4" ht="13">
      <c r="B172" s="105" t="s">
        <v>208</v>
      </c>
      <c r="C172" s="101" t="s">
        <v>207</v>
      </c>
    </row>
    <row r="173" spans="2:4">
      <c r="B173" s="104" t="s">
        <v>168</v>
      </c>
      <c r="C173" s="97" t="s">
        <v>168</v>
      </c>
    </row>
    <row r="175" spans="2:4" ht="13">
      <c r="B175" s="100" t="s">
        <v>209</v>
      </c>
      <c r="C175" s="101" t="s">
        <v>168</v>
      </c>
    </row>
    <row r="177" spans="2:7" ht="13">
      <c r="B177" s="100" t="s">
        <v>210</v>
      </c>
      <c r="C177" s="111">
        <v>46173</v>
      </c>
      <c r="D177" s="96"/>
      <c r="E177" s="104"/>
      <c r="F177" s="110"/>
    </row>
    <row r="178" spans="2:7" ht="13">
      <c r="B178" s="100" t="s">
        <v>196</v>
      </c>
      <c r="C178" s="101" t="s">
        <v>197</v>
      </c>
      <c r="D178" s="100" t="s">
        <v>198</v>
      </c>
      <c r="E178" s="105" t="s">
        <v>199</v>
      </c>
      <c r="F178" s="99" t="s">
        <v>200</v>
      </c>
      <c r="G178" s="98"/>
    </row>
    <row r="179" spans="2:7">
      <c r="B179" s="108" t="s">
        <v>168</v>
      </c>
      <c r="C179" s="109" t="s">
        <v>168</v>
      </c>
      <c r="D179" s="108" t="s">
        <v>168</v>
      </c>
      <c r="E179" s="107" t="s">
        <v>168</v>
      </c>
      <c r="F179" s="106" t="s">
        <v>168</v>
      </c>
    </row>
    <row r="180" spans="2:7" ht="13">
      <c r="B180" s="102" t="s">
        <v>201</v>
      </c>
    </row>
    <row r="181" spans="2:7" ht="13">
      <c r="B181" s="102"/>
    </row>
    <row r="182" spans="2:7" ht="13">
      <c r="B182" s="102" t="s">
        <v>202</v>
      </c>
    </row>
    <row r="183" spans="2:7" ht="13">
      <c r="B183" s="100" t="s">
        <v>203</v>
      </c>
      <c r="C183" s="101" t="s">
        <v>204</v>
      </c>
      <c r="D183" s="102"/>
    </row>
    <row r="184" spans="2:7">
      <c r="B184" s="96" t="s">
        <v>168</v>
      </c>
      <c r="C184" s="97" t="s">
        <v>168</v>
      </c>
    </row>
    <row r="186" spans="2:7" ht="13">
      <c r="B186" s="100" t="s">
        <v>205</v>
      </c>
      <c r="C186" s="101" t="s">
        <v>204</v>
      </c>
    </row>
    <row r="187" spans="2:7">
      <c r="B187" s="96" t="s">
        <v>168</v>
      </c>
      <c r="C187" s="97" t="s">
        <v>168</v>
      </c>
    </row>
    <row r="189" spans="2:7" ht="13">
      <c r="B189" s="100" t="s">
        <v>206</v>
      </c>
      <c r="C189" s="101" t="s">
        <v>207</v>
      </c>
    </row>
    <row r="190" spans="2:7">
      <c r="B190" s="96" t="s">
        <v>168</v>
      </c>
      <c r="C190" s="97" t="s">
        <v>168</v>
      </c>
    </row>
    <row r="192" spans="2:7" ht="13">
      <c r="B192" s="105" t="s">
        <v>208</v>
      </c>
      <c r="C192" s="101" t="s">
        <v>207</v>
      </c>
    </row>
    <row r="193" spans="2:80">
      <c r="B193" s="104" t="s">
        <v>168</v>
      </c>
      <c r="C193" s="97" t="s">
        <v>168</v>
      </c>
    </row>
    <row r="195" spans="2:80" ht="13">
      <c r="B195" s="100" t="s">
        <v>209</v>
      </c>
      <c r="C195" s="101" t="s">
        <v>168</v>
      </c>
    </row>
    <row r="198" spans="2:80" ht="13">
      <c r="B198" s="102" t="s">
        <v>211</v>
      </c>
    </row>
    <row r="200" spans="2:80" ht="13">
      <c r="B200" s="100" t="s">
        <v>196</v>
      </c>
      <c r="C200" s="101" t="s">
        <v>212</v>
      </c>
      <c r="D200" s="100" t="s">
        <v>213</v>
      </c>
      <c r="E200" s="100" t="s">
        <v>214</v>
      </c>
      <c r="F200" s="98"/>
    </row>
    <row r="201" spans="2:80">
      <c r="B201" s="96" t="s">
        <v>168</v>
      </c>
      <c r="C201" s="97" t="s">
        <v>168</v>
      </c>
      <c r="D201" s="96" t="s">
        <v>168</v>
      </c>
      <c r="E201" s="96" t="s">
        <v>168</v>
      </c>
    </row>
    <row r="204" spans="2:80" ht="13">
      <c r="B204" s="102" t="s">
        <v>215</v>
      </c>
      <c r="C204" s="103" t="s">
        <v>168</v>
      </c>
      <c r="D204" s="102"/>
      <c r="E204" s="102"/>
      <c r="F204" s="98"/>
      <c r="G204" s="98"/>
      <c r="H204" s="98"/>
      <c r="I204" s="102"/>
      <c r="J204" s="102"/>
      <c r="K204" s="102"/>
      <c r="L204" s="102"/>
      <c r="M204" s="102"/>
      <c r="N204" s="102"/>
      <c r="O204" s="102"/>
      <c r="P204" s="102"/>
      <c r="Q204" s="102"/>
      <c r="R204" s="102"/>
      <c r="S204" s="102"/>
      <c r="T204" s="102"/>
      <c r="U204" s="102"/>
      <c r="V204" s="102"/>
      <c r="W204" s="102"/>
      <c r="X204" s="102"/>
      <c r="Y204" s="102"/>
      <c r="Z204" s="102"/>
      <c r="AA204" s="102"/>
      <c r="AB204" s="102"/>
      <c r="AC204" s="102"/>
      <c r="AD204" s="102"/>
      <c r="AE204" s="102"/>
      <c r="AF204" s="102"/>
      <c r="AG204" s="102"/>
      <c r="AH204" s="102"/>
      <c r="AI204" s="102"/>
      <c r="AJ204" s="102"/>
      <c r="AK204" s="102"/>
      <c r="AL204" s="102"/>
      <c r="AM204" s="102"/>
      <c r="AN204" s="102"/>
      <c r="AO204" s="102"/>
      <c r="AP204" s="102"/>
      <c r="AQ204" s="102"/>
      <c r="AR204" s="102"/>
      <c r="AS204" s="102"/>
      <c r="AT204" s="102"/>
      <c r="AU204" s="102"/>
      <c r="AV204" s="102"/>
      <c r="AW204" s="102"/>
      <c r="AX204" s="102"/>
      <c r="AY204" s="102"/>
      <c r="AZ204" s="102"/>
      <c r="BA204" s="102"/>
      <c r="BB204" s="102"/>
      <c r="BC204" s="102"/>
      <c r="BD204" s="102"/>
      <c r="BE204" s="102"/>
      <c r="BF204" s="102"/>
      <c r="BG204" s="102"/>
      <c r="BH204" s="102"/>
      <c r="BI204" s="102"/>
      <c r="BJ204" s="102"/>
      <c r="BK204" s="102"/>
      <c r="BL204" s="102"/>
      <c r="BM204" s="102"/>
      <c r="BN204" s="102"/>
      <c r="BO204" s="102"/>
      <c r="BP204" s="102"/>
      <c r="BQ204" s="102"/>
      <c r="BR204" s="102"/>
      <c r="BS204" s="102"/>
      <c r="BT204" s="102"/>
      <c r="BU204" s="102"/>
      <c r="BV204" s="102"/>
      <c r="BW204" s="102"/>
      <c r="BX204" s="102"/>
      <c r="BY204" s="102"/>
      <c r="BZ204" s="102"/>
      <c r="CA204" s="102"/>
      <c r="CB204" s="102"/>
    </row>
    <row r="206" spans="2:80" ht="13">
      <c r="B206" s="102" t="s">
        <v>216</v>
      </c>
    </row>
    <row r="208" spans="2:80" ht="13">
      <c r="B208" s="100" t="s">
        <v>217</v>
      </c>
      <c r="C208" s="101" t="s">
        <v>204</v>
      </c>
      <c r="D208" s="102"/>
    </row>
    <row r="209" spans="2:7">
      <c r="B209" s="96" t="s">
        <v>168</v>
      </c>
      <c r="C209" s="97" t="s">
        <v>168</v>
      </c>
    </row>
    <row r="212" spans="2:7" ht="13">
      <c r="B212" s="100" t="s">
        <v>218</v>
      </c>
      <c r="C212" s="101" t="s">
        <v>219</v>
      </c>
      <c r="D212" s="102"/>
    </row>
    <row r="213" spans="2:7">
      <c r="B213" s="96" t="s">
        <v>168</v>
      </c>
      <c r="C213" s="97" t="s">
        <v>168</v>
      </c>
    </row>
    <row r="216" spans="2:7" ht="13">
      <c r="B216" s="102" t="s">
        <v>220</v>
      </c>
    </row>
    <row r="219" spans="2:7" ht="13">
      <c r="B219" s="102" t="s">
        <v>221</v>
      </c>
    </row>
    <row r="221" spans="2:7" ht="13">
      <c r="B221" s="100" t="s">
        <v>196</v>
      </c>
      <c r="C221" s="101" t="s">
        <v>222</v>
      </c>
      <c r="D221" s="100" t="s">
        <v>212</v>
      </c>
      <c r="E221" s="100" t="s">
        <v>213</v>
      </c>
      <c r="F221" s="99" t="s">
        <v>214</v>
      </c>
      <c r="G221" s="98"/>
    </row>
    <row r="222" spans="2:7">
      <c r="B222" s="96" t="s">
        <v>168</v>
      </c>
      <c r="C222" s="97" t="s">
        <v>168</v>
      </c>
      <c r="D222" s="96" t="s">
        <v>168</v>
      </c>
      <c r="E222" s="96" t="s">
        <v>168</v>
      </c>
      <c r="F222" s="95" t="s">
        <v>168</v>
      </c>
    </row>
    <row r="225" spans="2:80" ht="13">
      <c r="B225" s="102" t="s">
        <v>215</v>
      </c>
      <c r="C225" s="103" t="s">
        <v>168</v>
      </c>
      <c r="D225" s="102"/>
      <c r="E225" s="102"/>
      <c r="F225" s="98"/>
      <c r="G225" s="98"/>
      <c r="H225" s="98"/>
      <c r="I225" s="102"/>
      <c r="J225" s="102"/>
      <c r="K225" s="102"/>
      <c r="L225" s="102"/>
      <c r="M225" s="102"/>
      <c r="N225" s="102"/>
      <c r="O225" s="102"/>
      <c r="P225" s="102"/>
      <c r="Q225" s="102"/>
      <c r="R225" s="102"/>
      <c r="S225" s="102"/>
      <c r="T225" s="102"/>
      <c r="U225" s="102"/>
      <c r="V225" s="102"/>
      <c r="W225" s="102"/>
      <c r="X225" s="102"/>
      <c r="Y225" s="102"/>
      <c r="Z225" s="102"/>
      <c r="AA225" s="102"/>
      <c r="AB225" s="102"/>
      <c r="AC225" s="102"/>
      <c r="AD225" s="102"/>
      <c r="AE225" s="102"/>
      <c r="AF225" s="102"/>
      <c r="AG225" s="102"/>
      <c r="AH225" s="102"/>
      <c r="AI225" s="102"/>
      <c r="AJ225" s="102"/>
      <c r="AK225" s="102"/>
      <c r="AL225" s="102"/>
      <c r="AM225" s="102"/>
      <c r="AN225" s="102"/>
      <c r="AO225" s="102"/>
      <c r="AP225" s="102"/>
      <c r="AQ225" s="102"/>
      <c r="AR225" s="102"/>
      <c r="AS225" s="102"/>
      <c r="AT225" s="102"/>
      <c r="AU225" s="102"/>
      <c r="AV225" s="102"/>
      <c r="AW225" s="102"/>
      <c r="AX225" s="102"/>
      <c r="AY225" s="102"/>
      <c r="AZ225" s="102"/>
      <c r="BA225" s="102"/>
      <c r="BB225" s="102"/>
      <c r="BC225" s="102"/>
      <c r="BD225" s="102"/>
      <c r="BE225" s="102"/>
      <c r="BF225" s="102"/>
      <c r="BG225" s="102"/>
      <c r="BH225" s="102"/>
      <c r="BI225" s="102"/>
      <c r="BJ225" s="102"/>
      <c r="BK225" s="102"/>
      <c r="BL225" s="102"/>
      <c r="BM225" s="102"/>
      <c r="BN225" s="102"/>
      <c r="BO225" s="102"/>
      <c r="BP225" s="102"/>
      <c r="BQ225" s="102"/>
      <c r="BR225" s="102"/>
      <c r="BS225" s="102"/>
      <c r="BT225" s="102"/>
      <c r="BU225" s="102"/>
      <c r="BV225" s="102"/>
      <c r="BW225" s="102"/>
      <c r="BX225" s="102"/>
      <c r="BY225" s="102"/>
      <c r="BZ225" s="102"/>
      <c r="CA225" s="102"/>
      <c r="CB225" s="102"/>
    </row>
    <row r="227" spans="2:80" ht="13">
      <c r="B227" s="102" t="s">
        <v>216</v>
      </c>
    </row>
    <row r="229" spans="2:80" ht="13">
      <c r="B229" s="100" t="s">
        <v>217</v>
      </c>
      <c r="C229" s="101" t="s">
        <v>204</v>
      </c>
      <c r="D229" s="102"/>
    </row>
    <row r="230" spans="2:80">
      <c r="B230" s="96" t="s">
        <v>168</v>
      </c>
      <c r="C230" s="97" t="s">
        <v>168</v>
      </c>
    </row>
    <row r="233" spans="2:80" ht="13">
      <c r="B233" s="100" t="s">
        <v>218</v>
      </c>
      <c r="C233" s="101" t="s">
        <v>219</v>
      </c>
      <c r="D233" s="102"/>
    </row>
    <row r="234" spans="2:80">
      <c r="B234" s="96" t="s">
        <v>168</v>
      </c>
      <c r="C234" s="97" t="s">
        <v>168</v>
      </c>
    </row>
    <row r="237" spans="2:80" ht="13">
      <c r="B237" s="102" t="s">
        <v>220</v>
      </c>
    </row>
    <row r="240" spans="2:80" ht="13">
      <c r="B240" s="102" t="s">
        <v>223</v>
      </c>
    </row>
    <row r="241" spans="2:7" ht="13">
      <c r="B241" s="100" t="s">
        <v>196</v>
      </c>
      <c r="C241" s="101" t="s">
        <v>224</v>
      </c>
      <c r="D241" s="100" t="s">
        <v>225</v>
      </c>
      <c r="E241" s="100" t="s">
        <v>226</v>
      </c>
      <c r="F241" s="99" t="s">
        <v>227</v>
      </c>
      <c r="G241" s="98"/>
    </row>
    <row r="242" spans="2:7">
      <c r="B242" s="96" t="s">
        <v>168</v>
      </c>
      <c r="C242" s="97" t="s">
        <v>168</v>
      </c>
      <c r="D242" s="96" t="s">
        <v>168</v>
      </c>
      <c r="E242" s="96" t="s">
        <v>168</v>
      </c>
      <c r="F242" s="95" t="s">
        <v>168</v>
      </c>
    </row>
    <row r="243" spans="2:7">
      <c r="B243" s="92" t="s">
        <v>2576</v>
      </c>
    </row>
  </sheetData>
  <mergeCells count="9">
    <mergeCell ref="B149:E149"/>
    <mergeCell ref="B147:C147"/>
    <mergeCell ref="B1:E1"/>
    <mergeCell ref="C3:C8"/>
    <mergeCell ref="D3:D8"/>
    <mergeCell ref="B11:E11"/>
    <mergeCell ref="C12:C13"/>
    <mergeCell ref="D12:D13"/>
    <mergeCell ref="E12:E13"/>
  </mergeCells>
  <hyperlinks>
    <hyperlink ref="A1" location="Index!A1" display="Index" xr:uid="{71EB0E69-97CF-4613-B77B-35FB04069861}"/>
  </hyperlinks>
  <pageMargins left="0.7" right="0.7" top="0.75" bottom="0.75" header="0.3" footer="0.3"/>
  <drawing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EAE0D-0902-4F4C-ABED-8D452F000866}">
  <dimension ref="A1:CB230"/>
  <sheetViews>
    <sheetView workbookViewId="0"/>
  </sheetViews>
  <sheetFormatPr defaultColWidth="9.1796875" defaultRowHeight="12.5"/>
  <cols>
    <col min="1" max="1" width="5.453125" style="92" bestFit="1" customWidth="1"/>
    <col min="2" max="2" width="90.7265625" style="92" customWidth="1"/>
    <col min="3" max="3" width="30.7265625" style="94" customWidth="1"/>
    <col min="4" max="4" width="30.7265625" style="92" customWidth="1"/>
    <col min="5" max="5" width="34.1796875" style="92" customWidth="1"/>
    <col min="6" max="6" width="29" style="93" bestFit="1" customWidth="1"/>
    <col min="7" max="7" width="18.1796875" style="93" bestFit="1" customWidth="1"/>
    <col min="8" max="8" width="9.1796875" style="93" bestFit="1"/>
    <col min="9" max="16384" width="9.1796875" style="92"/>
  </cols>
  <sheetData>
    <row r="1" spans="1:5" ht="13">
      <c r="A1" s="3" t="s">
        <v>0</v>
      </c>
      <c r="B1" s="291" t="s">
        <v>28</v>
      </c>
      <c r="C1" s="291"/>
      <c r="D1" s="291"/>
      <c r="E1" s="291"/>
    </row>
    <row r="3" spans="1:5" ht="14.5">
      <c r="B3" s="130" t="s">
        <v>1946</v>
      </c>
      <c r="C3" s="292"/>
      <c r="D3" s="293"/>
      <c r="E3" s="116"/>
    </row>
    <row r="4" spans="1:5" ht="43.5">
      <c r="B4" s="135" t="s">
        <v>1947</v>
      </c>
      <c r="C4" s="292"/>
      <c r="D4" s="293"/>
      <c r="E4" s="152"/>
    </row>
    <row r="5" spans="1:5" ht="14.5">
      <c r="B5" s="135" t="s">
        <v>140</v>
      </c>
      <c r="C5" s="292"/>
      <c r="D5" s="293"/>
      <c r="E5" s="116"/>
    </row>
    <row r="6" spans="1:5" ht="14.5">
      <c r="B6" s="135" t="s">
        <v>1948</v>
      </c>
      <c r="C6" s="292"/>
      <c r="D6" s="293"/>
      <c r="E6" s="116"/>
    </row>
    <row r="7" spans="1:5" ht="29">
      <c r="B7" s="135" t="s">
        <v>1949</v>
      </c>
      <c r="C7" s="292"/>
      <c r="D7" s="293"/>
      <c r="E7" s="116"/>
    </row>
    <row r="8" spans="1:5" ht="14.5">
      <c r="B8" s="112" t="s">
        <v>143</v>
      </c>
      <c r="C8" s="133" t="s">
        <v>144</v>
      </c>
      <c r="D8" s="133" t="s">
        <v>145</v>
      </c>
      <c r="E8" s="116"/>
    </row>
    <row r="9" spans="1:5" ht="14.5">
      <c r="B9" s="116"/>
      <c r="C9" s="132"/>
      <c r="D9" s="116"/>
      <c r="E9" s="116"/>
    </row>
    <row r="10" spans="1:5" ht="14.5">
      <c r="B10" s="296"/>
      <c r="C10" s="296"/>
      <c r="D10" s="296"/>
      <c r="E10" s="296"/>
    </row>
    <row r="11" spans="1:5" ht="14.5">
      <c r="B11" s="294" t="s">
        <v>258</v>
      </c>
      <c r="C11" s="294"/>
      <c r="D11" s="294"/>
      <c r="E11" s="294"/>
    </row>
    <row r="12" spans="1:5" ht="14.5">
      <c r="B12" s="125" t="s">
        <v>259</v>
      </c>
      <c r="C12" s="295" t="s">
        <v>260</v>
      </c>
      <c r="D12" s="294" t="s">
        <v>261</v>
      </c>
      <c r="E12" s="294" t="s">
        <v>262</v>
      </c>
    </row>
    <row r="13" spans="1:5" ht="14.5">
      <c r="B13" s="125" t="s">
        <v>263</v>
      </c>
      <c r="C13" s="295"/>
      <c r="D13" s="294"/>
      <c r="E13" s="294"/>
    </row>
    <row r="14" spans="1:5" ht="14.5">
      <c r="B14" s="150" t="s">
        <v>264</v>
      </c>
      <c r="C14" s="129"/>
      <c r="D14" s="151" t="s">
        <v>265</v>
      </c>
      <c r="E14" s="128"/>
    </row>
    <row r="15" spans="1:5" ht="14.5">
      <c r="B15" s="150" t="s">
        <v>266</v>
      </c>
      <c r="C15" s="149"/>
      <c r="D15" s="148"/>
      <c r="E15" s="128"/>
    </row>
    <row r="16" spans="1:5" ht="14.5">
      <c r="B16" s="130" t="s">
        <v>267</v>
      </c>
      <c r="C16" s="129"/>
      <c r="D16" s="128"/>
      <c r="E16" s="128"/>
    </row>
    <row r="17" spans="2:8" ht="14.5">
      <c r="B17" s="127" t="s">
        <v>268</v>
      </c>
      <c r="C17" s="126"/>
      <c r="D17" s="125"/>
      <c r="E17" s="125"/>
    </row>
    <row r="18" spans="2:8" ht="14.5">
      <c r="B18" s="116"/>
      <c r="C18" s="124"/>
      <c r="D18" s="116"/>
      <c r="E18" s="116"/>
    </row>
    <row r="20" spans="2:8">
      <c r="B20" s="92" t="s">
        <v>2628</v>
      </c>
    </row>
    <row r="22" spans="2:8" ht="13">
      <c r="B22" s="122" t="s">
        <v>146</v>
      </c>
      <c r="C22" s="123" t="s">
        <v>147</v>
      </c>
      <c r="D22" s="122" t="s">
        <v>269</v>
      </c>
      <c r="E22" s="122" t="s">
        <v>149</v>
      </c>
      <c r="F22" s="121" t="s">
        <v>156</v>
      </c>
      <c r="G22" s="121" t="s">
        <v>157</v>
      </c>
      <c r="H22" s="121" t="s">
        <v>158</v>
      </c>
    </row>
    <row r="23" spans="2:8" ht="13">
      <c r="B23" s="102" t="s">
        <v>270</v>
      </c>
    </row>
    <row r="24" spans="2:8" ht="13">
      <c r="B24" s="102" t="s">
        <v>150</v>
      </c>
    </row>
    <row r="25" spans="2:8" ht="13">
      <c r="B25" s="102" t="s">
        <v>1776</v>
      </c>
    </row>
    <row r="26" spans="2:8">
      <c r="B26" s="92" t="s">
        <v>1950</v>
      </c>
      <c r="C26" s="94">
        <v>7.66</v>
      </c>
      <c r="D26" s="92" t="s">
        <v>279</v>
      </c>
      <c r="E26" s="92" t="s">
        <v>1951</v>
      </c>
      <c r="F26" s="93">
        <v>22500</v>
      </c>
      <c r="G26" s="93">
        <v>22464.11</v>
      </c>
      <c r="H26" s="93">
        <v>4.12</v>
      </c>
    </row>
    <row r="27" spans="2:8">
      <c r="B27" s="92" t="s">
        <v>2678</v>
      </c>
      <c r="C27" s="94">
        <v>7.75</v>
      </c>
      <c r="D27" s="92" t="s">
        <v>279</v>
      </c>
      <c r="E27" s="92" t="s">
        <v>1952</v>
      </c>
      <c r="F27" s="93">
        <v>20000</v>
      </c>
      <c r="G27" s="93">
        <v>20008.54</v>
      </c>
      <c r="H27" s="93">
        <v>3.67</v>
      </c>
    </row>
    <row r="28" spans="2:8">
      <c r="B28" s="92" t="s">
        <v>2677</v>
      </c>
      <c r="C28" s="94">
        <v>8.92</v>
      </c>
      <c r="D28" s="92" t="s">
        <v>1299</v>
      </c>
      <c r="E28" s="92" t="s">
        <v>1953</v>
      </c>
      <c r="F28" s="93">
        <v>15000</v>
      </c>
      <c r="G28" s="93">
        <v>14853.92</v>
      </c>
      <c r="H28" s="93">
        <v>2.72</v>
      </c>
    </row>
    <row r="29" spans="2:8">
      <c r="B29" s="92" t="s">
        <v>2676</v>
      </c>
      <c r="C29" s="94">
        <v>7.91</v>
      </c>
      <c r="D29" s="92" t="s">
        <v>279</v>
      </c>
      <c r="E29" s="92" t="s">
        <v>1954</v>
      </c>
      <c r="F29" s="93">
        <v>12500</v>
      </c>
      <c r="G29" s="93">
        <v>12489.83</v>
      </c>
      <c r="H29" s="93">
        <v>2.29</v>
      </c>
    </row>
    <row r="30" spans="2:8">
      <c r="B30" s="92" t="s">
        <v>2675</v>
      </c>
      <c r="C30" s="94">
        <v>8.89</v>
      </c>
      <c r="D30" s="92" t="s">
        <v>1709</v>
      </c>
      <c r="E30" s="92" t="s">
        <v>1955</v>
      </c>
      <c r="F30" s="93">
        <v>10000</v>
      </c>
      <c r="G30" s="93">
        <v>10023.44</v>
      </c>
      <c r="H30" s="93">
        <v>1.84</v>
      </c>
    </row>
    <row r="31" spans="2:8">
      <c r="B31" s="92" t="s">
        <v>2674</v>
      </c>
      <c r="C31" s="94">
        <v>10.46</v>
      </c>
      <c r="D31" s="92" t="s">
        <v>1299</v>
      </c>
      <c r="E31" s="92" t="s">
        <v>1956</v>
      </c>
      <c r="F31" s="93">
        <v>10000</v>
      </c>
      <c r="G31" s="93">
        <v>10000.86</v>
      </c>
      <c r="H31" s="93">
        <v>1.83</v>
      </c>
    </row>
    <row r="32" spans="2:8">
      <c r="B32" s="92" t="s">
        <v>1957</v>
      </c>
      <c r="C32" s="94">
        <v>7.66</v>
      </c>
      <c r="D32" s="92" t="s">
        <v>279</v>
      </c>
      <c r="E32" s="92" t="s">
        <v>1958</v>
      </c>
      <c r="F32" s="93">
        <v>10000</v>
      </c>
      <c r="G32" s="93">
        <v>9985.67</v>
      </c>
      <c r="H32" s="93">
        <v>1.83</v>
      </c>
    </row>
    <row r="33" spans="2:8">
      <c r="B33" s="92" t="s">
        <v>2673</v>
      </c>
      <c r="C33" s="94">
        <v>9.48</v>
      </c>
      <c r="D33" s="92" t="s">
        <v>1959</v>
      </c>
      <c r="E33" s="92" t="s">
        <v>1960</v>
      </c>
      <c r="F33" s="93">
        <v>10000</v>
      </c>
      <c r="G33" s="93">
        <v>9975.66</v>
      </c>
      <c r="H33" s="93">
        <v>1.83</v>
      </c>
    </row>
    <row r="34" spans="2:8">
      <c r="B34" s="92" t="s">
        <v>1961</v>
      </c>
      <c r="C34" s="94">
        <v>7.76</v>
      </c>
      <c r="D34" s="92" t="s">
        <v>279</v>
      </c>
      <c r="E34" s="92" t="s">
        <v>1962</v>
      </c>
      <c r="F34" s="93">
        <v>9500</v>
      </c>
      <c r="G34" s="93">
        <v>9482.0300000000007</v>
      </c>
      <c r="H34" s="93">
        <v>1.74</v>
      </c>
    </row>
    <row r="35" spans="2:8">
      <c r="B35" s="92" t="s">
        <v>2672</v>
      </c>
      <c r="C35" s="94">
        <v>8.58</v>
      </c>
      <c r="D35" s="92" t="s">
        <v>1963</v>
      </c>
      <c r="E35" s="92" t="s">
        <v>1964</v>
      </c>
      <c r="F35" s="93">
        <v>7500</v>
      </c>
      <c r="G35" s="93">
        <v>7475.51</v>
      </c>
      <c r="H35" s="93">
        <v>1.37</v>
      </c>
    </row>
    <row r="36" spans="2:8">
      <c r="B36" s="92" t="s">
        <v>2671</v>
      </c>
      <c r="C36" s="94">
        <v>9.25</v>
      </c>
      <c r="D36" s="92" t="s">
        <v>1299</v>
      </c>
      <c r="E36" s="92" t="s">
        <v>1965</v>
      </c>
      <c r="F36" s="93">
        <v>7500</v>
      </c>
      <c r="G36" s="93">
        <v>7440.54</v>
      </c>
      <c r="H36" s="93">
        <v>1.36</v>
      </c>
    </row>
    <row r="37" spans="2:8">
      <c r="B37" s="92" t="s">
        <v>2670</v>
      </c>
      <c r="C37" s="94">
        <v>8.32</v>
      </c>
      <c r="D37" s="92" t="s">
        <v>1709</v>
      </c>
      <c r="E37" s="92" t="s">
        <v>1966</v>
      </c>
      <c r="F37" s="93">
        <v>5000</v>
      </c>
      <c r="G37" s="93">
        <v>4965.74</v>
      </c>
      <c r="H37" s="93">
        <v>0.91</v>
      </c>
    </row>
    <row r="38" spans="2:8">
      <c r="B38" s="92" t="s">
        <v>2669</v>
      </c>
      <c r="C38" s="94">
        <v>9.69</v>
      </c>
      <c r="D38" s="92" t="s">
        <v>1959</v>
      </c>
      <c r="E38" s="92" t="s">
        <v>1967</v>
      </c>
      <c r="F38" s="93">
        <v>4500</v>
      </c>
      <c r="G38" s="93">
        <v>4472.41</v>
      </c>
      <c r="H38" s="93">
        <v>0.82</v>
      </c>
    </row>
    <row r="39" spans="2:8">
      <c r="B39" s="92" t="s">
        <v>2668</v>
      </c>
      <c r="C39" s="94">
        <v>8.23</v>
      </c>
      <c r="D39" s="92" t="s">
        <v>1696</v>
      </c>
      <c r="E39" s="92" t="s">
        <v>1785</v>
      </c>
      <c r="F39" s="93">
        <v>4000</v>
      </c>
      <c r="G39" s="93">
        <v>3997.58</v>
      </c>
      <c r="H39" s="93">
        <v>0.73</v>
      </c>
    </row>
    <row r="40" spans="2:8">
      <c r="B40" s="92" t="s">
        <v>2667</v>
      </c>
      <c r="C40" s="94">
        <v>9.1</v>
      </c>
      <c r="D40" s="92" t="s">
        <v>1709</v>
      </c>
      <c r="E40" s="92" t="s">
        <v>1968</v>
      </c>
      <c r="F40" s="93">
        <v>4000</v>
      </c>
      <c r="G40" s="93">
        <v>3977.97</v>
      </c>
      <c r="H40" s="93">
        <v>0.73</v>
      </c>
    </row>
    <row r="41" spans="2:8">
      <c r="B41" s="92" t="s">
        <v>2666</v>
      </c>
      <c r="C41" s="94">
        <v>8.89</v>
      </c>
      <c r="D41" s="92" t="s">
        <v>1709</v>
      </c>
      <c r="E41" s="92" t="s">
        <v>1969</v>
      </c>
      <c r="F41" s="93">
        <v>3500</v>
      </c>
      <c r="G41" s="93">
        <v>3510.19</v>
      </c>
      <c r="H41" s="93">
        <v>0.64</v>
      </c>
    </row>
    <row r="42" spans="2:8">
      <c r="B42" s="92" t="s">
        <v>2665</v>
      </c>
      <c r="C42" s="94">
        <v>8.69</v>
      </c>
      <c r="D42" s="92" t="s">
        <v>1709</v>
      </c>
      <c r="E42" s="92" t="s">
        <v>1970</v>
      </c>
      <c r="F42" s="93">
        <v>3400</v>
      </c>
      <c r="G42" s="93">
        <v>3405.63</v>
      </c>
      <c r="H42" s="93">
        <v>0.62</v>
      </c>
    </row>
    <row r="43" spans="2:8">
      <c r="B43" s="92" t="s">
        <v>1971</v>
      </c>
      <c r="C43" s="94">
        <v>6.56</v>
      </c>
      <c r="D43" s="92" t="s">
        <v>279</v>
      </c>
      <c r="E43" s="92" t="s">
        <v>1972</v>
      </c>
      <c r="F43" s="93">
        <v>125</v>
      </c>
      <c r="G43" s="93">
        <v>499.77</v>
      </c>
      <c r="H43" s="93">
        <v>0.09</v>
      </c>
    </row>
    <row r="44" spans="2:8">
      <c r="B44" s="92" t="s">
        <v>1791</v>
      </c>
      <c r="C44" s="94">
        <v>7.26</v>
      </c>
      <c r="D44" s="92" t="s">
        <v>279</v>
      </c>
      <c r="E44" s="92" t="s">
        <v>1792</v>
      </c>
      <c r="F44" s="93">
        <v>50</v>
      </c>
      <c r="G44" s="93">
        <v>499.69</v>
      </c>
      <c r="H44" s="93">
        <v>0.09</v>
      </c>
    </row>
    <row r="45" spans="2:8">
      <c r="B45" s="92" t="s">
        <v>2664</v>
      </c>
      <c r="C45" s="94">
        <v>8.92</v>
      </c>
      <c r="D45" s="92" t="s">
        <v>1299</v>
      </c>
      <c r="E45" s="92" t="s">
        <v>1300</v>
      </c>
      <c r="F45" s="93">
        <v>500</v>
      </c>
      <c r="G45" s="93">
        <v>494.93</v>
      </c>
      <c r="H45" s="93">
        <v>0.09</v>
      </c>
    </row>
    <row r="46" spans="2:8" ht="13">
      <c r="B46" s="102" t="s">
        <v>281</v>
      </c>
      <c r="C46" s="103"/>
      <c r="D46" s="102"/>
      <c r="E46" s="102"/>
      <c r="F46" s="98"/>
      <c r="G46" s="98">
        <f>SUM(G25:G45)</f>
        <v>160024.01999999996</v>
      </c>
      <c r="H46" s="98">
        <f>SUM(H25:H45)</f>
        <v>29.319999999999997</v>
      </c>
    </row>
    <row r="47" spans="2:8" ht="13">
      <c r="B47" s="102" t="s">
        <v>2663</v>
      </c>
    </row>
    <row r="48" spans="2:8">
      <c r="B48" s="92" t="s">
        <v>2662</v>
      </c>
      <c r="C48" s="94">
        <v>10.119999999999999</v>
      </c>
      <c r="D48" s="92" t="s">
        <v>1305</v>
      </c>
      <c r="E48" s="92" t="s">
        <v>1306</v>
      </c>
      <c r="F48" s="93">
        <v>2000</v>
      </c>
      <c r="G48" s="93">
        <v>14173.25</v>
      </c>
      <c r="H48" s="93">
        <v>2.6</v>
      </c>
    </row>
    <row r="49" spans="2:8" ht="13">
      <c r="B49" s="102" t="s">
        <v>2661</v>
      </c>
      <c r="C49" s="103"/>
      <c r="D49" s="102"/>
      <c r="E49" s="102"/>
      <c r="F49" s="98"/>
      <c r="G49" s="98">
        <f>SUM(G47:G48)</f>
        <v>14173.25</v>
      </c>
      <c r="H49" s="98">
        <f>SUM(H47:H48)</f>
        <v>2.6</v>
      </c>
    </row>
    <row r="50" spans="2:8" ht="13">
      <c r="B50" s="102" t="s">
        <v>1973</v>
      </c>
    </row>
    <row r="51" spans="2:8">
      <c r="B51" s="92" t="s">
        <v>369</v>
      </c>
      <c r="C51" s="94">
        <v>5.3</v>
      </c>
      <c r="D51" s="92" t="s">
        <v>273</v>
      </c>
      <c r="E51" s="92" t="s">
        <v>370</v>
      </c>
      <c r="F51" s="93">
        <v>30000000</v>
      </c>
      <c r="G51" s="93">
        <v>29956.5</v>
      </c>
      <c r="H51" s="93">
        <v>5.49</v>
      </c>
    </row>
    <row r="52" spans="2:8">
      <c r="B52" s="92" t="s">
        <v>1974</v>
      </c>
      <c r="C52" s="94">
        <v>7.7</v>
      </c>
      <c r="D52" s="92" t="s">
        <v>283</v>
      </c>
      <c r="E52" s="92" t="s">
        <v>1975</v>
      </c>
      <c r="F52" s="93">
        <v>6000</v>
      </c>
      <c r="G52" s="93">
        <v>28867.29</v>
      </c>
      <c r="H52" s="93">
        <v>5.29</v>
      </c>
    </row>
    <row r="53" spans="2:8">
      <c r="B53" s="92" t="s">
        <v>2660</v>
      </c>
      <c r="C53" s="94">
        <v>7.58</v>
      </c>
      <c r="D53" s="92" t="s">
        <v>283</v>
      </c>
      <c r="E53" s="92" t="s">
        <v>1976</v>
      </c>
      <c r="F53" s="93">
        <v>5000</v>
      </c>
      <c r="G53" s="93">
        <v>24481.78</v>
      </c>
      <c r="H53" s="93">
        <v>4.49</v>
      </c>
    </row>
    <row r="54" spans="2:8">
      <c r="B54" s="92" t="s">
        <v>2659</v>
      </c>
      <c r="C54" s="94">
        <v>8.23</v>
      </c>
      <c r="D54" s="92" t="s">
        <v>283</v>
      </c>
      <c r="E54" s="92" t="s">
        <v>1977</v>
      </c>
      <c r="F54" s="93">
        <v>5000</v>
      </c>
      <c r="G54" s="93">
        <v>24416.45</v>
      </c>
      <c r="H54" s="93">
        <v>4.4800000000000004</v>
      </c>
    </row>
    <row r="55" spans="2:8">
      <c r="B55" s="92" t="s">
        <v>2658</v>
      </c>
      <c r="C55" s="94">
        <v>7.95</v>
      </c>
      <c r="D55" s="92" t="s">
        <v>283</v>
      </c>
      <c r="E55" s="92" t="s">
        <v>1978</v>
      </c>
      <c r="F55" s="93">
        <v>5000</v>
      </c>
      <c r="G55" s="93">
        <v>24082.080000000002</v>
      </c>
      <c r="H55" s="93">
        <v>4.42</v>
      </c>
    </row>
    <row r="56" spans="2:8">
      <c r="B56" s="92" t="s">
        <v>1979</v>
      </c>
      <c r="C56" s="94">
        <v>7.68</v>
      </c>
      <c r="D56" s="92" t="s">
        <v>293</v>
      </c>
      <c r="E56" s="92" t="s">
        <v>1980</v>
      </c>
      <c r="F56" s="93">
        <v>4500</v>
      </c>
      <c r="G56" s="93">
        <v>21780.5</v>
      </c>
      <c r="H56" s="93">
        <v>3.99</v>
      </c>
    </row>
    <row r="57" spans="2:8">
      <c r="B57" s="92" t="s">
        <v>2657</v>
      </c>
      <c r="C57" s="94">
        <v>8.86</v>
      </c>
      <c r="D57" s="92" t="s">
        <v>283</v>
      </c>
      <c r="E57" s="92" t="s">
        <v>1981</v>
      </c>
      <c r="F57" s="93">
        <v>4500</v>
      </c>
      <c r="G57" s="93">
        <v>21021.08</v>
      </c>
      <c r="H57" s="93">
        <v>3.85</v>
      </c>
    </row>
    <row r="58" spans="2:8">
      <c r="B58" s="92" t="s">
        <v>355</v>
      </c>
      <c r="C58" s="94">
        <v>5.3</v>
      </c>
      <c r="D58" s="92" t="s">
        <v>273</v>
      </c>
      <c r="E58" s="92" t="s">
        <v>356</v>
      </c>
      <c r="F58" s="93">
        <v>21000000</v>
      </c>
      <c r="G58" s="93">
        <v>20969.55</v>
      </c>
      <c r="H58" s="93">
        <v>3.84</v>
      </c>
    </row>
    <row r="59" spans="2:8">
      <c r="B59" s="92" t="s">
        <v>2656</v>
      </c>
      <c r="C59" s="94">
        <v>8.07</v>
      </c>
      <c r="D59" s="92" t="s">
        <v>283</v>
      </c>
      <c r="E59" s="92" t="s">
        <v>1982</v>
      </c>
      <c r="F59" s="93">
        <v>4000</v>
      </c>
      <c r="G59" s="93">
        <v>18846.5</v>
      </c>
      <c r="H59" s="93">
        <v>3.46</v>
      </c>
    </row>
    <row r="60" spans="2:8">
      <c r="B60" s="92" t="s">
        <v>2655</v>
      </c>
      <c r="C60" s="94">
        <v>8.89</v>
      </c>
      <c r="D60" s="92" t="s">
        <v>283</v>
      </c>
      <c r="E60" s="92" t="s">
        <v>1983</v>
      </c>
      <c r="F60" s="93">
        <v>4000</v>
      </c>
      <c r="G60" s="93">
        <v>18710.34</v>
      </c>
      <c r="H60" s="93">
        <v>3.43</v>
      </c>
    </row>
    <row r="61" spans="2:8">
      <c r="B61" s="92" t="s">
        <v>1984</v>
      </c>
      <c r="C61" s="94">
        <v>7.48</v>
      </c>
      <c r="D61" s="92" t="s">
        <v>283</v>
      </c>
      <c r="E61" s="92" t="s">
        <v>1985</v>
      </c>
      <c r="F61" s="93">
        <v>3500</v>
      </c>
      <c r="G61" s="93">
        <v>17128.18</v>
      </c>
      <c r="H61" s="93">
        <v>3.14</v>
      </c>
    </row>
    <row r="62" spans="2:8">
      <c r="B62" s="92" t="s">
        <v>1986</v>
      </c>
      <c r="C62" s="94">
        <v>8.1300000000000008</v>
      </c>
      <c r="D62" s="92" t="s">
        <v>283</v>
      </c>
      <c r="E62" s="92" t="s">
        <v>1987</v>
      </c>
      <c r="F62" s="93">
        <v>3500</v>
      </c>
      <c r="G62" s="93">
        <v>16904.98</v>
      </c>
      <c r="H62" s="93">
        <v>3.1</v>
      </c>
    </row>
    <row r="63" spans="2:8">
      <c r="B63" s="92" t="s">
        <v>1988</v>
      </c>
      <c r="C63" s="94">
        <v>7.49</v>
      </c>
      <c r="D63" s="92" t="s">
        <v>293</v>
      </c>
      <c r="E63" s="92" t="s">
        <v>1989</v>
      </c>
      <c r="F63" s="93">
        <v>3000</v>
      </c>
      <c r="G63" s="93">
        <v>14677.94</v>
      </c>
      <c r="H63" s="93">
        <v>2.69</v>
      </c>
    </row>
    <row r="64" spans="2:8">
      <c r="B64" s="92" t="s">
        <v>2654</v>
      </c>
      <c r="C64" s="94">
        <v>9.67</v>
      </c>
      <c r="D64" s="92" t="s">
        <v>283</v>
      </c>
      <c r="E64" s="92" t="s">
        <v>1990</v>
      </c>
      <c r="F64" s="93">
        <v>3000</v>
      </c>
      <c r="G64" s="93">
        <v>14605.53</v>
      </c>
      <c r="H64" s="93">
        <v>2.68</v>
      </c>
    </row>
    <row r="65" spans="2:8">
      <c r="B65" s="92" t="s">
        <v>1991</v>
      </c>
      <c r="C65" s="94">
        <v>7.69</v>
      </c>
      <c r="D65" s="92" t="s">
        <v>293</v>
      </c>
      <c r="E65" s="92" t="s">
        <v>1992</v>
      </c>
      <c r="F65" s="93">
        <v>3000</v>
      </c>
      <c r="G65" s="93">
        <v>14460.93</v>
      </c>
      <c r="H65" s="93">
        <v>2.65</v>
      </c>
    </row>
    <row r="66" spans="2:8">
      <c r="B66" s="92" t="s">
        <v>1993</v>
      </c>
      <c r="C66" s="94">
        <v>5.4</v>
      </c>
      <c r="D66" s="92" t="s">
        <v>273</v>
      </c>
      <c r="E66" s="92" t="s">
        <v>1994</v>
      </c>
      <c r="F66" s="93">
        <v>11000000</v>
      </c>
      <c r="G66" s="93">
        <v>10938.54</v>
      </c>
      <c r="H66" s="93">
        <v>2.0099999999999998</v>
      </c>
    </row>
    <row r="67" spans="2:8">
      <c r="B67" s="92" t="s">
        <v>1995</v>
      </c>
      <c r="C67" s="94">
        <v>9.48</v>
      </c>
      <c r="D67" s="92" t="s">
        <v>283</v>
      </c>
      <c r="E67" s="92" t="s">
        <v>1996</v>
      </c>
      <c r="F67" s="93">
        <v>2000</v>
      </c>
      <c r="G67" s="93">
        <v>9395.16</v>
      </c>
      <c r="H67" s="93">
        <v>1.72</v>
      </c>
    </row>
    <row r="68" spans="2:8">
      <c r="B68" s="92" t="s">
        <v>1997</v>
      </c>
      <c r="C68" s="94">
        <v>8.49</v>
      </c>
      <c r="D68" s="92" t="s">
        <v>283</v>
      </c>
      <c r="E68" s="92" t="s">
        <v>1998</v>
      </c>
      <c r="F68" s="93">
        <v>1000</v>
      </c>
      <c r="G68" s="93">
        <v>4974.5600000000004</v>
      </c>
      <c r="H68" s="93">
        <v>0.91</v>
      </c>
    </row>
    <row r="69" spans="2:8">
      <c r="B69" s="92" t="s">
        <v>2653</v>
      </c>
      <c r="C69" s="94">
        <v>7.61</v>
      </c>
      <c r="D69" s="92" t="s">
        <v>283</v>
      </c>
      <c r="E69" s="92" t="s">
        <v>1821</v>
      </c>
      <c r="F69" s="93">
        <v>1000</v>
      </c>
      <c r="G69" s="93">
        <v>4895.8900000000003</v>
      </c>
      <c r="H69" s="93">
        <v>0.9</v>
      </c>
    </row>
    <row r="70" spans="2:8">
      <c r="B70" s="92" t="s">
        <v>1999</v>
      </c>
      <c r="C70" s="94">
        <v>9.39</v>
      </c>
      <c r="D70" s="92" t="s">
        <v>283</v>
      </c>
      <c r="E70" s="92" t="s">
        <v>2000</v>
      </c>
      <c r="F70" s="93">
        <v>1000</v>
      </c>
      <c r="G70" s="93">
        <v>4813.04</v>
      </c>
      <c r="H70" s="93">
        <v>0.88</v>
      </c>
    </row>
    <row r="71" spans="2:8">
      <c r="B71" s="92" t="s">
        <v>2652</v>
      </c>
      <c r="C71" s="94">
        <v>8.27</v>
      </c>
      <c r="D71" s="92" t="s">
        <v>283</v>
      </c>
      <c r="E71" s="92" t="s">
        <v>2001</v>
      </c>
      <c r="F71" s="93">
        <v>1000</v>
      </c>
      <c r="G71" s="93">
        <v>4740.1000000000004</v>
      </c>
      <c r="H71" s="93">
        <v>0.87</v>
      </c>
    </row>
    <row r="72" spans="2:8">
      <c r="B72" s="92" t="s">
        <v>2651</v>
      </c>
      <c r="C72" s="94">
        <v>8.07</v>
      </c>
      <c r="D72" s="92" t="s">
        <v>283</v>
      </c>
      <c r="E72" s="92" t="s">
        <v>2002</v>
      </c>
      <c r="F72" s="93">
        <v>1000</v>
      </c>
      <c r="G72" s="93">
        <v>4728.2</v>
      </c>
      <c r="H72" s="93">
        <v>0.87</v>
      </c>
    </row>
    <row r="73" spans="2:8">
      <c r="B73" s="92" t="s">
        <v>2003</v>
      </c>
      <c r="C73" s="94">
        <v>5.22</v>
      </c>
      <c r="D73" s="92" t="s">
        <v>273</v>
      </c>
      <c r="E73" s="92" t="s">
        <v>2004</v>
      </c>
      <c r="F73" s="93">
        <v>2500000</v>
      </c>
      <c r="G73" s="93">
        <v>2491.4499999999998</v>
      </c>
      <c r="H73" s="93">
        <v>0.46</v>
      </c>
    </row>
    <row r="74" spans="2:8">
      <c r="B74" s="92" t="s">
        <v>1828</v>
      </c>
      <c r="C74" s="94">
        <v>7.7</v>
      </c>
      <c r="D74" s="92" t="s">
        <v>293</v>
      </c>
      <c r="E74" s="92" t="s">
        <v>1829</v>
      </c>
      <c r="F74" s="93">
        <v>500</v>
      </c>
      <c r="G74" s="93">
        <v>2405.61</v>
      </c>
      <c r="H74" s="93">
        <v>0.44</v>
      </c>
    </row>
    <row r="75" spans="2:8" ht="13">
      <c r="B75" s="102" t="s">
        <v>391</v>
      </c>
      <c r="C75" s="103"/>
      <c r="D75" s="102"/>
      <c r="E75" s="102"/>
      <c r="F75" s="98"/>
      <c r="G75" s="98">
        <f>SUM(G50:G74)</f>
        <v>360292.17999999993</v>
      </c>
      <c r="H75" s="98">
        <f>SUM(H50:H74)</f>
        <v>66.06</v>
      </c>
    </row>
    <row r="76" spans="2:8" ht="13">
      <c r="B76" s="102" t="s">
        <v>392</v>
      </c>
    </row>
    <row r="77" spans="2:8">
      <c r="B77" s="92" t="s">
        <v>393</v>
      </c>
      <c r="C77" s="94" t="s">
        <v>151</v>
      </c>
      <c r="E77" s="92" t="s">
        <v>394</v>
      </c>
      <c r="F77" s="93">
        <v>10929.630999999999</v>
      </c>
      <c r="G77" s="93">
        <v>1288.48</v>
      </c>
      <c r="H77" s="93">
        <v>0.24</v>
      </c>
    </row>
    <row r="78" spans="2:8" ht="13">
      <c r="B78" s="102" t="s">
        <v>395</v>
      </c>
      <c r="C78" s="103"/>
      <c r="D78" s="102"/>
      <c r="E78" s="102"/>
      <c r="F78" s="98"/>
      <c r="G78" s="98">
        <f>SUM(G76:G77)</f>
        <v>1288.48</v>
      </c>
      <c r="H78" s="98">
        <f>SUM(H76:H77)</f>
        <v>0.24</v>
      </c>
    </row>
    <row r="79" spans="2:8" ht="13">
      <c r="B79" s="102" t="s">
        <v>2005</v>
      </c>
      <c r="C79" s="103"/>
      <c r="D79" s="102"/>
      <c r="E79" s="102"/>
      <c r="F79" s="98"/>
      <c r="G79" s="98">
        <v>17400</v>
      </c>
      <c r="H79" s="98">
        <v>3.19</v>
      </c>
    </row>
    <row r="80" spans="2:8" ht="13">
      <c r="B80" s="102" t="s">
        <v>2006</v>
      </c>
      <c r="C80" s="103"/>
      <c r="D80" s="102"/>
      <c r="E80" s="102"/>
      <c r="F80" s="98"/>
      <c r="G80" s="98">
        <v>15794.57</v>
      </c>
      <c r="H80" s="98">
        <v>2.9</v>
      </c>
    </row>
    <row r="81" spans="2:8" ht="13">
      <c r="B81" s="102" t="s">
        <v>154</v>
      </c>
      <c r="C81" s="103"/>
      <c r="D81" s="102"/>
      <c r="E81" s="102"/>
      <c r="F81" s="98"/>
      <c r="G81" s="98">
        <f>G80+G79+G78+G75+G49+G46</f>
        <v>568972.49999999988</v>
      </c>
      <c r="H81" s="98">
        <f>H80+H79+H78+H75+H49+H46</f>
        <v>104.30999999999999</v>
      </c>
    </row>
    <row r="82" spans="2:8" ht="13">
      <c r="B82" s="102" t="s">
        <v>245</v>
      </c>
      <c r="C82" s="103"/>
      <c r="D82" s="102"/>
      <c r="E82" s="102"/>
      <c r="F82" s="98"/>
      <c r="G82" s="98">
        <f>G83-G81</f>
        <v>-23572.841613989905</v>
      </c>
      <c r="H82" s="98">
        <f>H83-H81</f>
        <v>-4.3099999999999881</v>
      </c>
    </row>
    <row r="83" spans="2:8" ht="13">
      <c r="B83" s="102" t="s">
        <v>162</v>
      </c>
      <c r="C83" s="103"/>
      <c r="D83" s="102"/>
      <c r="E83" s="102"/>
      <c r="F83" s="98"/>
      <c r="G83" s="98">
        <v>545399.65838600998</v>
      </c>
      <c r="H83" s="98">
        <v>100</v>
      </c>
    </row>
    <row r="84" spans="2:8">
      <c r="B84" s="92" t="s">
        <v>163</v>
      </c>
    </row>
    <row r="85" spans="2:8">
      <c r="B85" s="92" t="s">
        <v>164</v>
      </c>
    </row>
    <row r="86" spans="2:8">
      <c r="B86" s="92" t="s">
        <v>165</v>
      </c>
      <c r="C86" s="94" t="s">
        <v>166</v>
      </c>
    </row>
    <row r="87" spans="2:8" ht="13">
      <c r="B87" s="120" t="s">
        <v>2587</v>
      </c>
    </row>
    <row r="88" spans="2:8" ht="26">
      <c r="B88" s="119" t="s">
        <v>167</v>
      </c>
      <c r="C88" s="94" t="s">
        <v>168</v>
      </c>
    </row>
    <row r="89" spans="2:8" ht="13">
      <c r="B89" s="102" t="s">
        <v>2650</v>
      </c>
    </row>
    <row r="90" spans="2:8" ht="13">
      <c r="B90" s="102" t="s">
        <v>169</v>
      </c>
      <c r="C90" s="94" t="s">
        <v>168</v>
      </c>
    </row>
    <row r="91" spans="2:8" ht="13">
      <c r="B91" s="102" t="s">
        <v>171</v>
      </c>
      <c r="C91" s="94" t="s">
        <v>172</v>
      </c>
    </row>
    <row r="92" spans="2:8" ht="13">
      <c r="B92" s="102" t="s">
        <v>2007</v>
      </c>
      <c r="C92" s="103"/>
    </row>
    <row r="93" spans="2:8" ht="13">
      <c r="B93" s="102" t="s">
        <v>2008</v>
      </c>
      <c r="C93" s="103"/>
    </row>
    <row r="94" spans="2:8" ht="13">
      <c r="B94" s="102" t="s">
        <v>2009</v>
      </c>
      <c r="C94" s="103"/>
    </row>
    <row r="95" spans="2:8" ht="13">
      <c r="B95" s="102" t="s">
        <v>2010</v>
      </c>
      <c r="C95" s="103"/>
    </row>
    <row r="96" spans="2:8" ht="13">
      <c r="B96" s="102" t="s">
        <v>2011</v>
      </c>
      <c r="C96" s="103"/>
    </row>
    <row r="97" spans="2:3" ht="13">
      <c r="B97" s="102" t="s">
        <v>2012</v>
      </c>
      <c r="C97" s="103"/>
    </row>
    <row r="98" spans="2:3" ht="13">
      <c r="B98" s="102" t="s">
        <v>2649</v>
      </c>
      <c r="C98" s="103"/>
    </row>
    <row r="99" spans="2:3" ht="13">
      <c r="B99" s="102" t="s">
        <v>2648</v>
      </c>
      <c r="C99" s="103"/>
    </row>
    <row r="100" spans="2:3" ht="13">
      <c r="B100" s="102" t="s">
        <v>2647</v>
      </c>
      <c r="C100" s="103"/>
    </row>
    <row r="101" spans="2:3" ht="13">
      <c r="B101" s="102" t="s">
        <v>2646</v>
      </c>
      <c r="C101" s="103"/>
    </row>
    <row r="102" spans="2:3" ht="13">
      <c r="B102" s="102" t="s">
        <v>2645</v>
      </c>
      <c r="C102" s="103"/>
    </row>
    <row r="103" spans="2:3" ht="13">
      <c r="B103" s="102" t="s">
        <v>2644</v>
      </c>
      <c r="C103" s="103"/>
    </row>
    <row r="104" spans="2:3" ht="13">
      <c r="B104" s="102" t="s">
        <v>2643</v>
      </c>
      <c r="C104" s="103"/>
    </row>
    <row r="105" spans="2:3">
      <c r="B105" s="92" t="s">
        <v>2579</v>
      </c>
    </row>
    <row r="107" spans="2:3" ht="14.5">
      <c r="B107" s="112"/>
      <c r="C107" s="113" t="s">
        <v>183</v>
      </c>
    </row>
    <row r="108" spans="2:3" ht="14.5">
      <c r="B108" s="112" t="s">
        <v>184</v>
      </c>
      <c r="C108" s="115" t="s">
        <v>28</v>
      </c>
    </row>
    <row r="109" spans="2:3" ht="14.5">
      <c r="B109" s="112" t="s">
        <v>185</v>
      </c>
      <c r="C109" s="113"/>
    </row>
    <row r="110" spans="2:3" ht="14.5">
      <c r="B110" s="112"/>
      <c r="C110" s="113"/>
    </row>
    <row r="111" spans="2:3" ht="14.5">
      <c r="B111" s="146" t="s">
        <v>186</v>
      </c>
      <c r="C111" s="147">
        <v>7.9100000000000004E-2</v>
      </c>
    </row>
    <row r="112" spans="2:3" ht="14.5">
      <c r="B112" s="146"/>
      <c r="C112" s="145"/>
    </row>
    <row r="113" spans="2:7" ht="14.5">
      <c r="B113" s="146" t="s">
        <v>187</v>
      </c>
      <c r="C113" s="145" t="s">
        <v>2642</v>
      </c>
    </row>
    <row r="114" spans="2:7" ht="14.5">
      <c r="B114" s="146" t="s">
        <v>188</v>
      </c>
      <c r="C114" s="145" t="s">
        <v>2641</v>
      </c>
    </row>
    <row r="115" spans="2:7" ht="14.5">
      <c r="B115" s="112"/>
      <c r="C115" s="113"/>
    </row>
    <row r="116" spans="2:7" ht="14.5">
      <c r="B116" s="112" t="s">
        <v>189</v>
      </c>
      <c r="C116" s="113" t="s">
        <v>166</v>
      </c>
    </row>
    <row r="117" spans="2:7" ht="14.5">
      <c r="B117" s="290" t="s">
        <v>190</v>
      </c>
      <c r="C117" s="290"/>
    </row>
    <row r="118" spans="2:7" ht="14.5">
      <c r="B118" s="116"/>
      <c r="C118" s="116"/>
    </row>
    <row r="119" spans="2:7" ht="14.5">
      <c r="B119" s="289" t="s">
        <v>2640</v>
      </c>
      <c r="C119" s="289"/>
      <c r="D119" s="289"/>
      <c r="E119" s="289"/>
      <c r="F119" s="143"/>
    </row>
    <row r="120" spans="2:7" ht="14.5">
      <c r="B120" s="144"/>
      <c r="C120" s="144"/>
      <c r="D120" s="144"/>
      <c r="E120" s="144"/>
      <c r="F120" s="143"/>
    </row>
    <row r="121" spans="2:7" ht="14.5">
      <c r="B121" s="284" t="s">
        <v>2639</v>
      </c>
      <c r="C121" s="284"/>
      <c r="D121" s="284"/>
      <c r="E121" s="284"/>
      <c r="F121" s="284"/>
    </row>
    <row r="122" spans="2:7" ht="14.5">
      <c r="B122" s="144"/>
      <c r="C122" s="144"/>
      <c r="D122" s="144"/>
      <c r="E122" s="144"/>
      <c r="F122" s="143"/>
    </row>
    <row r="123" spans="2:7" ht="14.5">
      <c r="B123" s="112" t="s">
        <v>191</v>
      </c>
      <c r="C123" s="113"/>
      <c r="D123" s="112"/>
    </row>
    <row r="124" spans="2:7" ht="29">
      <c r="B124" s="114" t="s">
        <v>192</v>
      </c>
      <c r="C124" s="115" t="s">
        <v>193</v>
      </c>
      <c r="D124" s="114" t="s">
        <v>194</v>
      </c>
    </row>
    <row r="125" spans="2:7" ht="14.5">
      <c r="B125" s="139" t="s">
        <v>1756</v>
      </c>
      <c r="C125" s="142">
        <v>179.99100044900001</v>
      </c>
      <c r="D125" s="141">
        <v>7.9090274716446529E-3</v>
      </c>
    </row>
    <row r="127" spans="2:7" ht="13">
      <c r="B127" s="100" t="s">
        <v>195</v>
      </c>
      <c r="C127" s="111">
        <v>46173</v>
      </c>
      <c r="D127" s="96"/>
      <c r="E127" s="104"/>
      <c r="F127" s="110"/>
    </row>
    <row r="128" spans="2:7" ht="13">
      <c r="B128" s="100" t="s">
        <v>196</v>
      </c>
      <c r="C128" s="101" t="s">
        <v>197</v>
      </c>
      <c r="D128" s="100" t="s">
        <v>198</v>
      </c>
      <c r="E128" s="105" t="s">
        <v>199</v>
      </c>
      <c r="F128" s="99" t="s">
        <v>200</v>
      </c>
      <c r="G128" s="98"/>
    </row>
    <row r="129" spans="2:6">
      <c r="B129" s="108" t="s">
        <v>168</v>
      </c>
      <c r="C129" s="109" t="s">
        <v>168</v>
      </c>
      <c r="D129" s="108" t="s">
        <v>168</v>
      </c>
      <c r="E129" s="107" t="s">
        <v>168</v>
      </c>
      <c r="F129" s="106" t="s">
        <v>168</v>
      </c>
    </row>
    <row r="132" spans="2:6" ht="13">
      <c r="B132" s="102" t="s">
        <v>201</v>
      </c>
    </row>
    <row r="133" spans="2:6" ht="13">
      <c r="B133" s="102"/>
    </row>
    <row r="134" spans="2:6" ht="13">
      <c r="B134" s="102" t="s">
        <v>202</v>
      </c>
    </row>
    <row r="135" spans="2:6" ht="13">
      <c r="B135" s="100" t="s">
        <v>203</v>
      </c>
      <c r="C135" s="101" t="s">
        <v>204</v>
      </c>
      <c r="D135" s="102"/>
    </row>
    <row r="136" spans="2:6">
      <c r="B136" s="96" t="s">
        <v>168</v>
      </c>
      <c r="C136" s="97" t="s">
        <v>168</v>
      </c>
    </row>
    <row r="138" spans="2:6" ht="13">
      <c r="B138" s="100" t="s">
        <v>205</v>
      </c>
      <c r="C138" s="101" t="s">
        <v>204</v>
      </c>
    </row>
    <row r="139" spans="2:6">
      <c r="B139" s="96" t="s">
        <v>168</v>
      </c>
      <c r="C139" s="97" t="s">
        <v>168</v>
      </c>
    </row>
    <row r="141" spans="2:6" ht="13">
      <c r="B141" s="100" t="s">
        <v>206</v>
      </c>
      <c r="C141" s="101" t="s">
        <v>207</v>
      </c>
    </row>
    <row r="142" spans="2:6">
      <c r="B142" s="96" t="s">
        <v>168</v>
      </c>
      <c r="C142" s="97" t="s">
        <v>168</v>
      </c>
    </row>
    <row r="144" spans="2:6" ht="13">
      <c r="B144" s="105" t="s">
        <v>208</v>
      </c>
      <c r="C144" s="101" t="s">
        <v>207</v>
      </c>
    </row>
    <row r="145" spans="2:7">
      <c r="B145" s="104" t="s">
        <v>168</v>
      </c>
      <c r="C145" s="97" t="s">
        <v>168</v>
      </c>
    </row>
    <row r="147" spans="2:7" ht="13">
      <c r="B147" s="100" t="s">
        <v>209</v>
      </c>
      <c r="C147" s="101" t="s">
        <v>168</v>
      </c>
    </row>
    <row r="149" spans="2:7" ht="13">
      <c r="B149" s="100" t="s">
        <v>210</v>
      </c>
      <c r="C149" s="111">
        <v>46173</v>
      </c>
      <c r="D149" s="96"/>
      <c r="E149" s="104"/>
      <c r="F149" s="110"/>
    </row>
    <row r="150" spans="2:7" ht="13">
      <c r="B150" s="100" t="s">
        <v>196</v>
      </c>
      <c r="C150" s="101" t="s">
        <v>197</v>
      </c>
      <c r="D150" s="100" t="s">
        <v>198</v>
      </c>
      <c r="E150" s="105" t="s">
        <v>199</v>
      </c>
      <c r="F150" s="99" t="s">
        <v>200</v>
      </c>
      <c r="G150" s="98"/>
    </row>
    <row r="151" spans="2:7">
      <c r="B151" s="108" t="s">
        <v>168</v>
      </c>
      <c r="C151" s="109" t="s">
        <v>168</v>
      </c>
      <c r="D151" s="108" t="s">
        <v>168</v>
      </c>
      <c r="E151" s="107" t="s">
        <v>168</v>
      </c>
      <c r="F151" s="106" t="s">
        <v>168</v>
      </c>
    </row>
    <row r="152" spans="2:7" ht="13">
      <c r="B152" s="102" t="s">
        <v>201</v>
      </c>
    </row>
    <row r="153" spans="2:7" ht="13">
      <c r="B153" s="102"/>
    </row>
    <row r="154" spans="2:7" ht="13">
      <c r="B154" s="102" t="s">
        <v>202</v>
      </c>
    </row>
    <row r="155" spans="2:7" ht="13">
      <c r="B155" s="100" t="s">
        <v>203</v>
      </c>
      <c r="C155" s="101" t="s">
        <v>204</v>
      </c>
      <c r="D155" s="102"/>
    </row>
    <row r="156" spans="2:7">
      <c r="B156" s="96" t="s">
        <v>168</v>
      </c>
      <c r="C156" s="97" t="s">
        <v>168</v>
      </c>
    </row>
    <row r="158" spans="2:7" ht="13">
      <c r="B158" s="100" t="s">
        <v>205</v>
      </c>
      <c r="C158" s="101" t="s">
        <v>204</v>
      </c>
    </row>
    <row r="159" spans="2:7">
      <c r="B159" s="96" t="s">
        <v>168</v>
      </c>
      <c r="C159" s="97" t="s">
        <v>168</v>
      </c>
    </row>
    <row r="161" spans="2:80" ht="13">
      <c r="B161" s="100" t="s">
        <v>206</v>
      </c>
      <c r="C161" s="101" t="s">
        <v>207</v>
      </c>
    </row>
    <row r="162" spans="2:80">
      <c r="B162" s="96" t="s">
        <v>168</v>
      </c>
      <c r="C162" s="97" t="s">
        <v>168</v>
      </c>
    </row>
    <row r="164" spans="2:80" ht="13">
      <c r="B164" s="105" t="s">
        <v>208</v>
      </c>
      <c r="C164" s="101" t="s">
        <v>207</v>
      </c>
    </row>
    <row r="165" spans="2:80">
      <c r="B165" s="104" t="s">
        <v>168</v>
      </c>
      <c r="C165" s="97" t="s">
        <v>168</v>
      </c>
    </row>
    <row r="167" spans="2:80" ht="13">
      <c r="B167" s="100" t="s">
        <v>209</v>
      </c>
      <c r="C167" s="101" t="s">
        <v>168</v>
      </c>
    </row>
    <row r="170" spans="2:80" ht="13">
      <c r="B170" s="102" t="s">
        <v>211</v>
      </c>
    </row>
    <row r="172" spans="2:80" ht="13">
      <c r="B172" s="100" t="s">
        <v>196</v>
      </c>
      <c r="C172" s="101" t="s">
        <v>212</v>
      </c>
      <c r="D172" s="100" t="s">
        <v>213</v>
      </c>
      <c r="E172" s="100" t="s">
        <v>214</v>
      </c>
      <c r="F172" s="98"/>
    </row>
    <row r="173" spans="2:80">
      <c r="B173" s="96" t="s">
        <v>168</v>
      </c>
      <c r="C173" s="97" t="s">
        <v>168</v>
      </c>
      <c r="D173" s="96" t="s">
        <v>168</v>
      </c>
      <c r="E173" s="96" t="s">
        <v>168</v>
      </c>
    </row>
    <row r="176" spans="2:80" ht="13">
      <c r="B176" s="102" t="s">
        <v>215</v>
      </c>
      <c r="C176" s="103" t="s">
        <v>168</v>
      </c>
      <c r="D176" s="102"/>
      <c r="E176" s="102"/>
      <c r="F176" s="98"/>
      <c r="G176" s="98"/>
      <c r="H176" s="98"/>
      <c r="I176" s="102"/>
      <c r="J176" s="102"/>
      <c r="K176" s="102"/>
      <c r="L176" s="102"/>
      <c r="M176" s="102"/>
      <c r="N176" s="102"/>
      <c r="O176" s="102"/>
      <c r="P176" s="102"/>
      <c r="Q176" s="102"/>
      <c r="R176" s="102"/>
      <c r="S176" s="102"/>
      <c r="T176" s="102"/>
      <c r="U176" s="102"/>
      <c r="V176" s="102"/>
      <c r="W176" s="102"/>
      <c r="X176" s="102"/>
      <c r="Y176" s="102"/>
      <c r="Z176" s="102"/>
      <c r="AA176" s="102"/>
      <c r="AB176" s="102"/>
      <c r="AC176" s="102"/>
      <c r="AD176" s="102"/>
      <c r="AE176" s="102"/>
      <c r="AF176" s="102"/>
      <c r="AG176" s="102"/>
      <c r="AH176" s="102"/>
      <c r="AI176" s="102"/>
      <c r="AJ176" s="102"/>
      <c r="AK176" s="102"/>
      <c r="AL176" s="102"/>
      <c r="AM176" s="102"/>
      <c r="AN176" s="102"/>
      <c r="AO176" s="102"/>
      <c r="AP176" s="102"/>
      <c r="AQ176" s="102"/>
      <c r="AR176" s="102"/>
      <c r="AS176" s="102"/>
      <c r="AT176" s="102"/>
      <c r="AU176" s="102"/>
      <c r="AV176" s="102"/>
      <c r="AW176" s="102"/>
      <c r="AX176" s="102"/>
      <c r="AY176" s="102"/>
      <c r="AZ176" s="102"/>
      <c r="BA176" s="102"/>
      <c r="BB176" s="102"/>
      <c r="BC176" s="102"/>
      <c r="BD176" s="102"/>
      <c r="BE176" s="102"/>
      <c r="BF176" s="102"/>
      <c r="BG176" s="102"/>
      <c r="BH176" s="102"/>
      <c r="BI176" s="102"/>
      <c r="BJ176" s="102"/>
      <c r="BK176" s="102"/>
      <c r="BL176" s="102"/>
      <c r="BM176" s="102"/>
      <c r="BN176" s="102"/>
      <c r="BO176" s="102"/>
      <c r="BP176" s="102"/>
      <c r="BQ176" s="102"/>
      <c r="BR176" s="102"/>
      <c r="BS176" s="102"/>
      <c r="BT176" s="102"/>
      <c r="BU176" s="102"/>
      <c r="BV176" s="102"/>
      <c r="BW176" s="102"/>
      <c r="BX176" s="102"/>
      <c r="BY176" s="102"/>
      <c r="BZ176" s="102"/>
      <c r="CA176" s="102"/>
      <c r="CB176" s="102"/>
    </row>
    <row r="178" spans="2:4" ht="13">
      <c r="B178" s="102" t="s">
        <v>216</v>
      </c>
    </row>
    <row r="180" spans="2:4" ht="13">
      <c r="B180" s="100" t="s">
        <v>217</v>
      </c>
      <c r="C180" s="101" t="s">
        <v>204</v>
      </c>
      <c r="D180" s="102"/>
    </row>
    <row r="181" spans="2:4">
      <c r="B181" s="96" t="s">
        <v>168</v>
      </c>
      <c r="C181" s="97" t="s">
        <v>168</v>
      </c>
    </row>
    <row r="184" spans="2:4" ht="13">
      <c r="B184" s="100" t="s">
        <v>218</v>
      </c>
      <c r="C184" s="101" t="s">
        <v>219</v>
      </c>
      <c r="D184" s="102"/>
    </row>
    <row r="185" spans="2:4">
      <c r="B185" s="96" t="s">
        <v>168</v>
      </c>
      <c r="C185" s="97" t="s">
        <v>168</v>
      </c>
    </row>
    <row r="188" spans="2:4" ht="13">
      <c r="B188" s="102" t="s">
        <v>220</v>
      </c>
    </row>
    <row r="191" spans="2:4" ht="13">
      <c r="B191" s="102" t="s">
        <v>221</v>
      </c>
    </row>
    <row r="193" spans="2:80" ht="13">
      <c r="B193" s="100" t="s">
        <v>196</v>
      </c>
      <c r="C193" s="101" t="s">
        <v>222</v>
      </c>
      <c r="D193" s="100" t="s">
        <v>212</v>
      </c>
      <c r="E193" s="100" t="s">
        <v>213</v>
      </c>
      <c r="F193" s="99" t="s">
        <v>214</v>
      </c>
      <c r="G193" s="98"/>
    </row>
    <row r="194" spans="2:80">
      <c r="B194" s="96" t="s">
        <v>168</v>
      </c>
      <c r="C194" s="97" t="s">
        <v>168</v>
      </c>
      <c r="D194" s="96" t="s">
        <v>168</v>
      </c>
      <c r="E194" s="96" t="s">
        <v>168</v>
      </c>
      <c r="F194" s="95" t="s">
        <v>168</v>
      </c>
    </row>
    <row r="197" spans="2:80" ht="13">
      <c r="B197" s="102" t="s">
        <v>215</v>
      </c>
      <c r="C197" s="103" t="s">
        <v>168</v>
      </c>
      <c r="D197" s="102"/>
      <c r="E197" s="102"/>
      <c r="F197" s="98"/>
      <c r="G197" s="98"/>
      <c r="H197" s="98"/>
      <c r="I197" s="102"/>
      <c r="J197" s="102"/>
      <c r="K197" s="102"/>
      <c r="L197" s="102"/>
      <c r="M197" s="102"/>
      <c r="N197" s="102"/>
      <c r="O197" s="102"/>
      <c r="P197" s="102"/>
      <c r="Q197" s="102"/>
      <c r="R197" s="102"/>
      <c r="S197" s="102"/>
      <c r="T197" s="102"/>
      <c r="U197" s="102"/>
      <c r="V197" s="102"/>
      <c r="W197" s="102"/>
      <c r="X197" s="102"/>
      <c r="Y197" s="102"/>
      <c r="Z197" s="102"/>
      <c r="AA197" s="102"/>
      <c r="AB197" s="102"/>
      <c r="AC197" s="102"/>
      <c r="AD197" s="102"/>
      <c r="AE197" s="102"/>
      <c r="AF197" s="102"/>
      <c r="AG197" s="102"/>
      <c r="AH197" s="102"/>
      <c r="AI197" s="102"/>
      <c r="AJ197" s="102"/>
      <c r="AK197" s="102"/>
      <c r="AL197" s="102"/>
      <c r="AM197" s="102"/>
      <c r="AN197" s="102"/>
      <c r="AO197" s="102"/>
      <c r="AP197" s="102"/>
      <c r="AQ197" s="102"/>
      <c r="AR197" s="102"/>
      <c r="AS197" s="102"/>
      <c r="AT197" s="102"/>
      <c r="AU197" s="102"/>
      <c r="AV197" s="102"/>
      <c r="AW197" s="102"/>
      <c r="AX197" s="102"/>
      <c r="AY197" s="102"/>
      <c r="AZ197" s="102"/>
      <c r="BA197" s="102"/>
      <c r="BB197" s="102"/>
      <c r="BC197" s="102"/>
      <c r="BD197" s="102"/>
      <c r="BE197" s="102"/>
      <c r="BF197" s="102"/>
      <c r="BG197" s="102"/>
      <c r="BH197" s="102"/>
      <c r="BI197" s="102"/>
      <c r="BJ197" s="102"/>
      <c r="BK197" s="102"/>
      <c r="BL197" s="102"/>
      <c r="BM197" s="102"/>
      <c r="BN197" s="102"/>
      <c r="BO197" s="102"/>
      <c r="BP197" s="102"/>
      <c r="BQ197" s="102"/>
      <c r="BR197" s="102"/>
      <c r="BS197" s="102"/>
      <c r="BT197" s="102"/>
      <c r="BU197" s="102"/>
      <c r="BV197" s="102"/>
      <c r="BW197" s="102"/>
      <c r="BX197" s="102"/>
      <c r="BY197" s="102"/>
      <c r="BZ197" s="102"/>
      <c r="CA197" s="102"/>
      <c r="CB197" s="102"/>
    </row>
    <row r="199" spans="2:80" ht="13">
      <c r="B199" s="102" t="s">
        <v>216</v>
      </c>
    </row>
    <row r="201" spans="2:80" ht="13">
      <c r="B201" s="100" t="s">
        <v>217</v>
      </c>
      <c r="C201" s="101" t="s">
        <v>204</v>
      </c>
      <c r="D201" s="102"/>
    </row>
    <row r="202" spans="2:80">
      <c r="B202" s="96" t="s">
        <v>168</v>
      </c>
      <c r="C202" s="97" t="s">
        <v>168</v>
      </c>
    </row>
    <row r="205" spans="2:80" ht="13">
      <c r="B205" s="100" t="s">
        <v>218</v>
      </c>
      <c r="C205" s="101" t="s">
        <v>219</v>
      </c>
      <c r="D205" s="102"/>
    </row>
    <row r="206" spans="2:80">
      <c r="B206" s="96" t="s">
        <v>168</v>
      </c>
      <c r="C206" s="97" t="s">
        <v>168</v>
      </c>
    </row>
    <row r="209" spans="2:7" ht="13">
      <c r="B209" s="102" t="s">
        <v>220</v>
      </c>
    </row>
    <row r="212" spans="2:7" ht="13">
      <c r="B212" s="102" t="s">
        <v>223</v>
      </c>
    </row>
    <row r="213" spans="2:7" ht="13">
      <c r="B213" s="100" t="s">
        <v>196</v>
      </c>
      <c r="C213" s="101" t="s">
        <v>224</v>
      </c>
      <c r="D213" s="100" t="s">
        <v>225</v>
      </c>
      <c r="E213" s="100" t="s">
        <v>226</v>
      </c>
      <c r="F213" s="99" t="s">
        <v>227</v>
      </c>
      <c r="G213" s="98"/>
    </row>
    <row r="214" spans="2:7">
      <c r="B214" s="140" t="s">
        <v>2638</v>
      </c>
      <c r="C214" s="139" t="s">
        <v>2633</v>
      </c>
      <c r="D214" s="139" t="s">
        <v>2632</v>
      </c>
      <c r="E214" s="138">
        <v>46384</v>
      </c>
      <c r="F214" s="137">
        <v>15000</v>
      </c>
    </row>
    <row r="215" spans="2:7">
      <c r="B215" s="140" t="s">
        <v>2638</v>
      </c>
      <c r="C215" s="139" t="s">
        <v>2630</v>
      </c>
      <c r="D215" s="139" t="s">
        <v>2629</v>
      </c>
      <c r="E215" s="138">
        <v>46384</v>
      </c>
      <c r="F215" s="137">
        <v>-15000</v>
      </c>
    </row>
    <row r="216" spans="2:7">
      <c r="B216" s="140" t="s">
        <v>2637</v>
      </c>
      <c r="C216" s="139" t="s">
        <v>2633</v>
      </c>
      <c r="D216" s="139" t="s">
        <v>2632</v>
      </c>
      <c r="E216" s="138">
        <v>46384</v>
      </c>
      <c r="F216" s="137">
        <v>5000</v>
      </c>
    </row>
    <row r="217" spans="2:7">
      <c r="B217" s="140" t="s">
        <v>2637</v>
      </c>
      <c r="C217" s="139" t="s">
        <v>2630</v>
      </c>
      <c r="D217" s="139" t="s">
        <v>2629</v>
      </c>
      <c r="E217" s="138">
        <v>46384</v>
      </c>
      <c r="F217" s="137">
        <v>-5000</v>
      </c>
    </row>
    <row r="218" spans="2:7">
      <c r="B218" s="140" t="s">
        <v>2635</v>
      </c>
      <c r="C218" s="139" t="s">
        <v>2633</v>
      </c>
      <c r="D218" s="139" t="s">
        <v>2632</v>
      </c>
      <c r="E218" s="138">
        <v>46475</v>
      </c>
      <c r="F218" s="137">
        <v>2500</v>
      </c>
    </row>
    <row r="219" spans="2:7">
      <c r="B219" s="140" t="s">
        <v>2635</v>
      </c>
      <c r="C219" s="139" t="s">
        <v>2630</v>
      </c>
      <c r="D219" s="139" t="s">
        <v>2629</v>
      </c>
      <c r="E219" s="138">
        <v>46475</v>
      </c>
      <c r="F219" s="137">
        <v>-2500</v>
      </c>
    </row>
    <row r="220" spans="2:7">
      <c r="B220" s="140" t="s">
        <v>2636</v>
      </c>
      <c r="C220" s="139" t="s">
        <v>2633</v>
      </c>
      <c r="D220" s="139" t="s">
        <v>2632</v>
      </c>
      <c r="E220" s="138">
        <v>46475</v>
      </c>
      <c r="F220" s="137">
        <v>2500</v>
      </c>
    </row>
    <row r="221" spans="2:7">
      <c r="B221" s="140" t="s">
        <v>2636</v>
      </c>
      <c r="C221" s="139" t="s">
        <v>2630</v>
      </c>
      <c r="D221" s="139" t="s">
        <v>2629</v>
      </c>
      <c r="E221" s="138">
        <v>46475</v>
      </c>
      <c r="F221" s="137">
        <v>-2500</v>
      </c>
    </row>
    <row r="222" spans="2:7">
      <c r="B222" s="140" t="s">
        <v>2634</v>
      </c>
      <c r="C222" s="139" t="s">
        <v>2633</v>
      </c>
      <c r="D222" s="139" t="s">
        <v>2632</v>
      </c>
      <c r="E222" s="138">
        <v>46475</v>
      </c>
      <c r="F222" s="137">
        <v>5000</v>
      </c>
    </row>
    <row r="223" spans="2:7">
      <c r="B223" s="140" t="s">
        <v>2634</v>
      </c>
      <c r="C223" s="139" t="s">
        <v>2630</v>
      </c>
      <c r="D223" s="139" t="s">
        <v>2629</v>
      </c>
      <c r="E223" s="138">
        <v>46475</v>
      </c>
      <c r="F223" s="137">
        <v>-5000</v>
      </c>
    </row>
    <row r="224" spans="2:7">
      <c r="B224" s="140" t="s">
        <v>2635</v>
      </c>
      <c r="C224" s="139" t="s">
        <v>2633</v>
      </c>
      <c r="D224" s="139" t="s">
        <v>2632</v>
      </c>
      <c r="E224" s="138">
        <v>46489</v>
      </c>
      <c r="F224" s="137">
        <v>5000</v>
      </c>
    </row>
    <row r="225" spans="2:6">
      <c r="B225" s="140" t="s">
        <v>2635</v>
      </c>
      <c r="C225" s="139" t="s">
        <v>2630</v>
      </c>
      <c r="D225" s="139" t="s">
        <v>2629</v>
      </c>
      <c r="E225" s="138">
        <v>46489</v>
      </c>
      <c r="F225" s="137">
        <v>-5000</v>
      </c>
    </row>
    <row r="226" spans="2:6">
      <c r="B226" s="140" t="s">
        <v>2634</v>
      </c>
      <c r="C226" s="139" t="s">
        <v>2633</v>
      </c>
      <c r="D226" s="139" t="s">
        <v>2632</v>
      </c>
      <c r="E226" s="138">
        <v>46489</v>
      </c>
      <c r="F226" s="137">
        <v>5000</v>
      </c>
    </row>
    <row r="227" spans="2:6">
      <c r="B227" s="140" t="s">
        <v>2634</v>
      </c>
      <c r="C227" s="139" t="s">
        <v>2630</v>
      </c>
      <c r="D227" s="139" t="s">
        <v>2629</v>
      </c>
      <c r="E227" s="138">
        <v>46489</v>
      </c>
      <c r="F227" s="137">
        <v>-5000</v>
      </c>
    </row>
    <row r="228" spans="2:6">
      <c r="B228" s="140" t="s">
        <v>2631</v>
      </c>
      <c r="C228" s="139" t="s">
        <v>2633</v>
      </c>
      <c r="D228" s="139" t="s">
        <v>2632</v>
      </c>
      <c r="E228" s="138">
        <v>46536</v>
      </c>
      <c r="F228" s="137">
        <v>10000</v>
      </c>
    </row>
    <row r="229" spans="2:6">
      <c r="B229" s="140" t="s">
        <v>2631</v>
      </c>
      <c r="C229" s="139" t="s">
        <v>2630</v>
      </c>
      <c r="D229" s="139" t="s">
        <v>2629</v>
      </c>
      <c r="E229" s="138">
        <v>46536</v>
      </c>
      <c r="F229" s="137">
        <v>-10000</v>
      </c>
    </row>
    <row r="230" spans="2:6">
      <c r="B230" s="136" t="s">
        <v>2576</v>
      </c>
    </row>
  </sheetData>
  <mergeCells count="11">
    <mergeCell ref="E12:E13"/>
    <mergeCell ref="B119:E119"/>
    <mergeCell ref="B121:F121"/>
    <mergeCell ref="B117:C117"/>
    <mergeCell ref="B1:E1"/>
    <mergeCell ref="C3:C7"/>
    <mergeCell ref="D3:D7"/>
    <mergeCell ref="B10:E10"/>
    <mergeCell ref="B11:E11"/>
    <mergeCell ref="C12:C13"/>
    <mergeCell ref="D12:D13"/>
  </mergeCells>
  <hyperlinks>
    <hyperlink ref="A1" location="Index!A1" display="Index" xr:uid="{615AD26D-F53B-439F-8912-9E32D8ACCB78}"/>
  </hyperlinks>
  <pageMargins left="0.7" right="0.7" top="0.75" bottom="0.75" header="0.3" footer="0.3"/>
  <drawing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0D45B-0F04-4C3C-80B6-E9B27A6D2ACC}">
  <dimension ref="A1:CB260"/>
  <sheetViews>
    <sheetView workbookViewId="0"/>
  </sheetViews>
  <sheetFormatPr defaultColWidth="9.1796875" defaultRowHeight="12.5"/>
  <cols>
    <col min="1" max="1" width="5.453125" style="92" bestFit="1" customWidth="1"/>
    <col min="2" max="2" width="90.7265625" style="92" customWidth="1"/>
    <col min="3" max="3" width="30.7265625" style="94" customWidth="1"/>
    <col min="4" max="4" width="30.7265625" style="92" customWidth="1"/>
    <col min="5" max="5" width="34.1796875" style="92" customWidth="1"/>
    <col min="6" max="6" width="29" style="93" bestFit="1" customWidth="1"/>
    <col min="7" max="7" width="18.1796875" style="93" bestFit="1" customWidth="1"/>
    <col min="8" max="8" width="9.1796875" style="93" bestFit="1"/>
    <col min="9" max="16384" width="9.1796875" style="92"/>
  </cols>
  <sheetData>
    <row r="1" spans="1:5" ht="14.5">
      <c r="A1" s="3" t="s">
        <v>0</v>
      </c>
      <c r="B1" s="297" t="s">
        <v>2471</v>
      </c>
      <c r="C1" s="297"/>
      <c r="D1" s="297"/>
      <c r="E1" s="297"/>
    </row>
    <row r="3" spans="1:5" ht="14.5">
      <c r="B3" s="130" t="s">
        <v>2013</v>
      </c>
      <c r="C3" s="292"/>
      <c r="D3" s="293"/>
      <c r="E3" s="116"/>
    </row>
    <row r="4" spans="1:5" ht="58">
      <c r="B4" s="135" t="s">
        <v>2014</v>
      </c>
      <c r="C4" s="292"/>
      <c r="D4" s="293"/>
      <c r="E4" s="116"/>
    </row>
    <row r="5" spans="1:5" ht="14.5">
      <c r="B5" s="135" t="s">
        <v>140</v>
      </c>
      <c r="C5" s="292"/>
      <c r="D5" s="293"/>
      <c r="E5" s="116"/>
    </row>
    <row r="6" spans="1:5" ht="14.5">
      <c r="B6" s="135" t="s">
        <v>2015</v>
      </c>
      <c r="C6" s="292"/>
      <c r="D6" s="293"/>
      <c r="E6" s="116"/>
    </row>
    <row r="7" spans="1:5" ht="14.5">
      <c r="B7" s="135" t="s">
        <v>2016</v>
      </c>
      <c r="C7" s="292"/>
      <c r="D7" s="293"/>
      <c r="E7" s="116"/>
    </row>
    <row r="8" spans="1:5" ht="14.5">
      <c r="B8" s="112" t="s">
        <v>143</v>
      </c>
      <c r="C8" s="133" t="s">
        <v>144</v>
      </c>
      <c r="D8" s="133" t="s">
        <v>145</v>
      </c>
      <c r="E8" s="116"/>
    </row>
    <row r="9" spans="1:5" ht="14.5">
      <c r="B9" s="116"/>
      <c r="C9" s="168"/>
      <c r="D9" s="168"/>
      <c r="E9" s="116"/>
    </row>
    <row r="10" spans="1:5" ht="14.5">
      <c r="B10" s="296"/>
      <c r="C10" s="296"/>
      <c r="D10" s="296"/>
      <c r="E10" s="296"/>
    </row>
    <row r="11" spans="1:5" ht="14.5">
      <c r="B11" s="294" t="s">
        <v>258</v>
      </c>
      <c r="C11" s="294"/>
      <c r="D11" s="294"/>
      <c r="E11" s="294"/>
    </row>
    <row r="12" spans="1:5" ht="14.5">
      <c r="B12" s="125" t="s">
        <v>259</v>
      </c>
      <c r="C12" s="295" t="s">
        <v>260</v>
      </c>
      <c r="D12" s="294" t="s">
        <v>261</v>
      </c>
      <c r="E12" s="294" t="s">
        <v>262</v>
      </c>
    </row>
    <row r="13" spans="1:5" ht="14.5">
      <c r="B13" s="125" t="s">
        <v>263</v>
      </c>
      <c r="C13" s="295"/>
      <c r="D13" s="294"/>
      <c r="E13" s="294"/>
    </row>
    <row r="14" spans="1:5" ht="14.5">
      <c r="B14" s="130" t="s">
        <v>264</v>
      </c>
      <c r="C14" s="129"/>
      <c r="D14" s="128"/>
      <c r="E14" s="128"/>
    </row>
    <row r="15" spans="1:5" ht="14.5">
      <c r="B15" s="130" t="s">
        <v>266</v>
      </c>
      <c r="C15" s="129"/>
      <c r="D15" s="128" t="s">
        <v>2017</v>
      </c>
      <c r="E15" s="128"/>
    </row>
    <row r="16" spans="1:5" ht="14.5">
      <c r="B16" s="130" t="s">
        <v>267</v>
      </c>
      <c r="C16" s="129"/>
      <c r="D16" s="128"/>
      <c r="E16" s="128"/>
    </row>
    <row r="17" spans="2:8" ht="14.5">
      <c r="B17" s="127" t="s">
        <v>268</v>
      </c>
      <c r="C17" s="126"/>
      <c r="D17" s="125"/>
      <c r="E17" s="125"/>
    </row>
    <row r="18" spans="2:8" ht="14.5">
      <c r="B18" s="116"/>
      <c r="C18" s="124"/>
      <c r="D18" s="116"/>
      <c r="E18" s="116"/>
    </row>
    <row r="20" spans="2:8">
      <c r="B20" s="92" t="s">
        <v>2628</v>
      </c>
    </row>
    <row r="22" spans="2:8" ht="13">
      <c r="B22" s="122" t="s">
        <v>146</v>
      </c>
      <c r="C22" s="123" t="s">
        <v>147</v>
      </c>
      <c r="D22" s="122" t="s">
        <v>269</v>
      </c>
      <c r="E22" s="122" t="s">
        <v>149</v>
      </c>
      <c r="F22" s="121" t="s">
        <v>156</v>
      </c>
      <c r="G22" s="121" t="s">
        <v>157</v>
      </c>
      <c r="H22" s="121" t="s">
        <v>158</v>
      </c>
    </row>
    <row r="23" spans="2:8" ht="13">
      <c r="B23" s="102" t="s">
        <v>270</v>
      </c>
    </row>
    <row r="24" spans="2:8" ht="13">
      <c r="B24" s="102" t="s">
        <v>150</v>
      </c>
    </row>
    <row r="25" spans="2:8" ht="13">
      <c r="B25" s="102" t="s">
        <v>271</v>
      </c>
    </row>
    <row r="26" spans="2:8">
      <c r="B26" s="92" t="s">
        <v>2018</v>
      </c>
      <c r="C26" s="94">
        <v>6.28</v>
      </c>
      <c r="D26" s="92" t="s">
        <v>273</v>
      </c>
      <c r="E26" s="92" t="s">
        <v>2019</v>
      </c>
      <c r="F26" s="93">
        <v>9500000</v>
      </c>
      <c r="G26" s="93">
        <v>9608.1200000000008</v>
      </c>
      <c r="H26" s="93">
        <v>3.49</v>
      </c>
    </row>
    <row r="27" spans="2:8">
      <c r="B27" s="92" t="s">
        <v>2020</v>
      </c>
      <c r="C27" s="94">
        <v>7.17</v>
      </c>
      <c r="D27" s="92" t="s">
        <v>273</v>
      </c>
      <c r="E27" s="92" t="s">
        <v>2021</v>
      </c>
      <c r="F27" s="93">
        <v>4200000</v>
      </c>
      <c r="G27" s="93">
        <v>4152.47</v>
      </c>
      <c r="H27" s="93">
        <v>1.51</v>
      </c>
    </row>
    <row r="28" spans="2:8">
      <c r="B28" s="92" t="s">
        <v>2022</v>
      </c>
      <c r="C28" s="94">
        <v>7.2</v>
      </c>
      <c r="D28" s="92" t="s">
        <v>273</v>
      </c>
      <c r="E28" s="92" t="s">
        <v>2023</v>
      </c>
      <c r="F28" s="93">
        <v>2000000</v>
      </c>
      <c r="G28" s="93">
        <v>2015.76</v>
      </c>
      <c r="H28" s="93">
        <v>0.73</v>
      </c>
    </row>
    <row r="29" spans="2:8">
      <c r="B29" s="92" t="s">
        <v>2024</v>
      </c>
      <c r="C29" s="94">
        <v>7.36</v>
      </c>
      <c r="D29" s="92" t="s">
        <v>273</v>
      </c>
      <c r="E29" s="92" t="s">
        <v>2025</v>
      </c>
      <c r="F29" s="93">
        <v>2000000</v>
      </c>
      <c r="G29" s="93">
        <v>1943.87</v>
      </c>
      <c r="H29" s="93">
        <v>0.71</v>
      </c>
    </row>
    <row r="30" spans="2:8">
      <c r="B30" s="92" t="s">
        <v>2026</v>
      </c>
      <c r="C30" s="94">
        <v>7.29</v>
      </c>
      <c r="D30" s="92" t="s">
        <v>273</v>
      </c>
      <c r="E30" s="92" t="s">
        <v>2027</v>
      </c>
      <c r="F30" s="93">
        <v>1500000</v>
      </c>
      <c r="G30" s="93">
        <v>1533.3</v>
      </c>
      <c r="H30" s="93">
        <v>0.56000000000000005</v>
      </c>
    </row>
    <row r="31" spans="2:8">
      <c r="B31" s="92" t="s">
        <v>1681</v>
      </c>
      <c r="C31" s="94">
        <v>7.37</v>
      </c>
      <c r="D31" s="92" t="s">
        <v>273</v>
      </c>
      <c r="E31" s="92" t="s">
        <v>1682</v>
      </c>
      <c r="F31" s="93">
        <v>1000000</v>
      </c>
      <c r="G31" s="93">
        <v>1007.35</v>
      </c>
      <c r="H31" s="93">
        <v>0.37</v>
      </c>
    </row>
    <row r="32" spans="2:8">
      <c r="B32" s="92" t="s">
        <v>2028</v>
      </c>
      <c r="C32" s="94">
        <v>7.25</v>
      </c>
      <c r="D32" s="92" t="s">
        <v>273</v>
      </c>
      <c r="E32" s="92" t="s">
        <v>2029</v>
      </c>
      <c r="F32" s="93">
        <v>500000</v>
      </c>
      <c r="G32" s="93">
        <v>510.48</v>
      </c>
      <c r="H32" s="93">
        <v>0.19</v>
      </c>
    </row>
    <row r="33" spans="2:8">
      <c r="B33" s="92" t="s">
        <v>2030</v>
      </c>
      <c r="C33" s="94">
        <v>7.25</v>
      </c>
      <c r="D33" s="92" t="s">
        <v>273</v>
      </c>
      <c r="E33" s="92" t="s">
        <v>2031</v>
      </c>
      <c r="F33" s="93">
        <v>400000</v>
      </c>
      <c r="G33" s="93">
        <v>407.61</v>
      </c>
      <c r="H33" s="93">
        <v>0.15</v>
      </c>
    </row>
    <row r="34" spans="2:8">
      <c r="B34" s="92" t="s">
        <v>2032</v>
      </c>
      <c r="C34" s="94">
        <v>7.25</v>
      </c>
      <c r="D34" s="92" t="s">
        <v>273</v>
      </c>
      <c r="E34" s="92" t="s">
        <v>2033</v>
      </c>
      <c r="F34" s="93">
        <v>150000</v>
      </c>
      <c r="G34" s="93">
        <v>154.54</v>
      </c>
      <c r="H34" s="93">
        <v>0.06</v>
      </c>
    </row>
    <row r="35" spans="2:8">
      <c r="B35" s="92" t="s">
        <v>2034</v>
      </c>
      <c r="C35" s="94">
        <v>7.25</v>
      </c>
      <c r="D35" s="92" t="s">
        <v>273</v>
      </c>
      <c r="E35" s="92" t="s">
        <v>2035</v>
      </c>
      <c r="F35" s="93">
        <v>150000</v>
      </c>
      <c r="G35" s="93">
        <v>154.26</v>
      </c>
      <c r="H35" s="93">
        <v>0.06</v>
      </c>
    </row>
    <row r="36" spans="2:8" ht="13">
      <c r="B36" s="102" t="s">
        <v>277</v>
      </c>
      <c r="C36" s="103"/>
      <c r="D36" s="102"/>
      <c r="E36" s="102"/>
      <c r="F36" s="98"/>
      <c r="G36" s="98">
        <f>SUM(G22:G35)</f>
        <v>21487.759999999998</v>
      </c>
      <c r="H36" s="98">
        <f>SUM(H22:H35)</f>
        <v>7.83</v>
      </c>
    </row>
    <row r="37" spans="2:8" ht="13">
      <c r="B37" s="102" t="s">
        <v>1694</v>
      </c>
    </row>
    <row r="38" spans="2:8">
      <c r="B38" s="92" t="s">
        <v>2728</v>
      </c>
      <c r="C38" s="94">
        <v>8.1999999999999993</v>
      </c>
      <c r="D38" s="92" t="s">
        <v>279</v>
      </c>
      <c r="E38" s="92" t="s">
        <v>2036</v>
      </c>
      <c r="F38" s="93">
        <v>12500</v>
      </c>
      <c r="G38" s="93">
        <v>12243.23</v>
      </c>
      <c r="H38" s="93">
        <v>4.4400000000000004</v>
      </c>
    </row>
    <row r="39" spans="2:8">
      <c r="B39" s="92" t="s">
        <v>2727</v>
      </c>
      <c r="C39" s="94">
        <v>8.01</v>
      </c>
      <c r="D39" s="92" t="s">
        <v>279</v>
      </c>
      <c r="E39" s="92" t="s">
        <v>1695</v>
      </c>
      <c r="F39" s="93">
        <v>10000</v>
      </c>
      <c r="G39" s="93">
        <v>9757.2800000000007</v>
      </c>
      <c r="H39" s="93">
        <v>3.54</v>
      </c>
    </row>
    <row r="40" spans="2:8">
      <c r="B40" s="92" t="s">
        <v>2677</v>
      </c>
      <c r="C40" s="94">
        <v>8.92</v>
      </c>
      <c r="D40" s="92" t="s">
        <v>1299</v>
      </c>
      <c r="E40" s="92" t="s">
        <v>1953</v>
      </c>
      <c r="F40" s="93">
        <v>6500</v>
      </c>
      <c r="G40" s="93">
        <v>6436.7</v>
      </c>
      <c r="H40" s="93">
        <v>2.34</v>
      </c>
    </row>
    <row r="41" spans="2:8">
      <c r="B41" s="92" t="s">
        <v>2726</v>
      </c>
      <c r="C41" s="94">
        <v>8.2100000000000009</v>
      </c>
      <c r="D41" s="92" t="s">
        <v>1696</v>
      </c>
      <c r="E41" s="92" t="s">
        <v>1726</v>
      </c>
      <c r="F41" s="93">
        <v>6000</v>
      </c>
      <c r="G41" s="93">
        <v>5928.91</v>
      </c>
      <c r="H41" s="93">
        <v>2.15</v>
      </c>
    </row>
    <row r="42" spans="2:8">
      <c r="B42" s="92" t="s">
        <v>2725</v>
      </c>
      <c r="C42" s="94">
        <v>8.17</v>
      </c>
      <c r="D42" s="92" t="s">
        <v>674</v>
      </c>
      <c r="E42" s="92" t="s">
        <v>2037</v>
      </c>
      <c r="F42" s="93">
        <v>5000</v>
      </c>
      <c r="G42" s="93">
        <v>4990</v>
      </c>
      <c r="H42" s="93">
        <v>1.81</v>
      </c>
    </row>
    <row r="43" spans="2:8">
      <c r="B43" s="92" t="s">
        <v>2038</v>
      </c>
      <c r="C43" s="94">
        <v>7.84</v>
      </c>
      <c r="D43" s="92" t="s">
        <v>279</v>
      </c>
      <c r="E43" s="92" t="s">
        <v>2039</v>
      </c>
      <c r="F43" s="93">
        <v>5000</v>
      </c>
      <c r="G43" s="93">
        <v>4988.2299999999996</v>
      </c>
      <c r="H43" s="93">
        <v>1.81</v>
      </c>
    </row>
    <row r="44" spans="2:8">
      <c r="B44" s="92" t="s">
        <v>2724</v>
      </c>
      <c r="C44" s="94">
        <v>8.11</v>
      </c>
      <c r="D44" s="92" t="s">
        <v>279</v>
      </c>
      <c r="E44" s="92" t="s">
        <v>2040</v>
      </c>
      <c r="F44" s="93">
        <v>5000</v>
      </c>
      <c r="G44" s="93">
        <v>4986.37</v>
      </c>
      <c r="H44" s="93">
        <v>1.81</v>
      </c>
    </row>
    <row r="45" spans="2:8">
      <c r="B45" s="92" t="s">
        <v>2723</v>
      </c>
      <c r="C45" s="94">
        <v>8.36</v>
      </c>
      <c r="D45" s="92" t="s">
        <v>279</v>
      </c>
      <c r="E45" s="92" t="s">
        <v>1711</v>
      </c>
      <c r="F45" s="93">
        <v>5000</v>
      </c>
      <c r="G45" s="93">
        <v>4972.41</v>
      </c>
      <c r="H45" s="93">
        <v>1.81</v>
      </c>
    </row>
    <row r="46" spans="2:8">
      <c r="B46" s="92" t="s">
        <v>2722</v>
      </c>
      <c r="C46" s="94">
        <v>7.97</v>
      </c>
      <c r="D46" s="92" t="s">
        <v>279</v>
      </c>
      <c r="E46" s="92" t="s">
        <v>2041</v>
      </c>
      <c r="F46" s="93">
        <v>5000</v>
      </c>
      <c r="G46" s="93">
        <v>4966.34</v>
      </c>
      <c r="H46" s="93">
        <v>1.8</v>
      </c>
    </row>
    <row r="47" spans="2:8">
      <c r="B47" s="92" t="s">
        <v>2042</v>
      </c>
      <c r="C47" s="94">
        <v>7.79</v>
      </c>
      <c r="D47" s="92" t="s">
        <v>279</v>
      </c>
      <c r="E47" s="92" t="s">
        <v>2043</v>
      </c>
      <c r="F47" s="93">
        <v>5000</v>
      </c>
      <c r="G47" s="93">
        <v>4965.2299999999996</v>
      </c>
      <c r="H47" s="93">
        <v>1.8</v>
      </c>
    </row>
    <row r="48" spans="2:8">
      <c r="B48" s="92" t="s">
        <v>2044</v>
      </c>
      <c r="C48" s="94">
        <v>8.19</v>
      </c>
      <c r="D48" s="92" t="s">
        <v>279</v>
      </c>
      <c r="E48" s="92" t="s">
        <v>2045</v>
      </c>
      <c r="F48" s="93">
        <v>5000</v>
      </c>
      <c r="G48" s="93">
        <v>4921.3500000000004</v>
      </c>
      <c r="H48" s="93">
        <v>1.79</v>
      </c>
    </row>
    <row r="49" spans="2:8">
      <c r="B49" s="92" t="s">
        <v>2046</v>
      </c>
      <c r="C49" s="94">
        <v>8.2799999999999994</v>
      </c>
      <c r="D49" s="92" t="s">
        <v>279</v>
      </c>
      <c r="E49" s="92" t="s">
        <v>2047</v>
      </c>
      <c r="F49" s="93">
        <v>4500</v>
      </c>
      <c r="G49" s="93">
        <v>4497.72</v>
      </c>
      <c r="H49" s="93">
        <v>1.63</v>
      </c>
    </row>
    <row r="50" spans="2:8">
      <c r="B50" s="92" t="s">
        <v>1699</v>
      </c>
      <c r="C50" s="94">
        <v>9.2200000000000006</v>
      </c>
      <c r="D50" s="92" t="s">
        <v>1299</v>
      </c>
      <c r="E50" s="92" t="s">
        <v>1700</v>
      </c>
      <c r="F50" s="93">
        <v>4000</v>
      </c>
      <c r="G50" s="93">
        <v>4017.97</v>
      </c>
      <c r="H50" s="93">
        <v>1.46</v>
      </c>
    </row>
    <row r="51" spans="2:8">
      <c r="B51" s="92" t="s">
        <v>2721</v>
      </c>
      <c r="C51" s="94">
        <v>8.44</v>
      </c>
      <c r="D51" s="92" t="s">
        <v>1696</v>
      </c>
      <c r="E51" s="92" t="s">
        <v>1697</v>
      </c>
      <c r="F51" s="93">
        <v>3500</v>
      </c>
      <c r="G51" s="93">
        <v>3496.62</v>
      </c>
      <c r="H51" s="93">
        <v>1.27</v>
      </c>
    </row>
    <row r="52" spans="2:8">
      <c r="B52" s="92" t="s">
        <v>2720</v>
      </c>
      <c r="C52" s="94">
        <v>8.4499999999999993</v>
      </c>
      <c r="D52" s="92" t="s">
        <v>279</v>
      </c>
      <c r="E52" s="92" t="s">
        <v>2048</v>
      </c>
      <c r="F52" s="93">
        <v>3000</v>
      </c>
      <c r="G52" s="93">
        <v>2987.52</v>
      </c>
      <c r="H52" s="93">
        <v>1.08</v>
      </c>
    </row>
    <row r="53" spans="2:8">
      <c r="B53" s="92" t="s">
        <v>2719</v>
      </c>
      <c r="C53" s="94">
        <v>8.07</v>
      </c>
      <c r="D53" s="92" t="s">
        <v>279</v>
      </c>
      <c r="E53" s="92" t="s">
        <v>1698</v>
      </c>
      <c r="F53" s="93">
        <v>3000</v>
      </c>
      <c r="G53" s="93">
        <v>2968.16</v>
      </c>
      <c r="H53" s="93">
        <v>1.08</v>
      </c>
    </row>
    <row r="54" spans="2:8">
      <c r="B54" s="92" t="s">
        <v>2667</v>
      </c>
      <c r="C54" s="94">
        <v>9.1</v>
      </c>
      <c r="D54" s="92" t="s">
        <v>1709</v>
      </c>
      <c r="E54" s="92" t="s">
        <v>1968</v>
      </c>
      <c r="F54" s="93">
        <v>2500</v>
      </c>
      <c r="G54" s="93">
        <v>2486.23</v>
      </c>
      <c r="H54" s="93">
        <v>0.9</v>
      </c>
    </row>
    <row r="55" spans="2:8">
      <c r="B55" s="92" t="s">
        <v>2718</v>
      </c>
      <c r="C55" s="94">
        <v>8.02</v>
      </c>
      <c r="D55" s="92" t="s">
        <v>279</v>
      </c>
      <c r="E55" s="92" t="s">
        <v>2049</v>
      </c>
      <c r="F55" s="93">
        <v>2500</v>
      </c>
      <c r="G55" s="93">
        <v>2475.83</v>
      </c>
      <c r="H55" s="93">
        <v>0.9</v>
      </c>
    </row>
    <row r="56" spans="2:8">
      <c r="B56" s="92" t="s">
        <v>2717</v>
      </c>
      <c r="C56" s="94">
        <v>8.64</v>
      </c>
      <c r="D56" s="92" t="s">
        <v>1709</v>
      </c>
      <c r="E56" s="92" t="s">
        <v>1727</v>
      </c>
      <c r="F56" s="93">
        <v>1500</v>
      </c>
      <c r="G56" s="93">
        <v>1505.77</v>
      </c>
      <c r="H56" s="93">
        <v>0.55000000000000004</v>
      </c>
    </row>
    <row r="57" spans="2:8">
      <c r="B57" s="92" t="s">
        <v>2716</v>
      </c>
      <c r="C57" s="94">
        <v>8.27</v>
      </c>
      <c r="D57" s="92" t="s">
        <v>279</v>
      </c>
      <c r="E57" s="92" t="s">
        <v>2050</v>
      </c>
      <c r="F57" s="93">
        <v>1000</v>
      </c>
      <c r="G57" s="93">
        <v>1001.55</v>
      </c>
      <c r="H57" s="93">
        <v>0.36</v>
      </c>
    </row>
    <row r="58" spans="2:8" ht="13">
      <c r="B58" s="102" t="s">
        <v>281</v>
      </c>
      <c r="C58" s="103"/>
      <c r="D58" s="102"/>
      <c r="E58" s="102"/>
      <c r="F58" s="98"/>
      <c r="G58" s="98">
        <f>SUM(G37:G57)</f>
        <v>94593.420000000013</v>
      </c>
      <c r="H58" s="98">
        <f>SUM(H37:H57)</f>
        <v>34.329999999999991</v>
      </c>
    </row>
    <row r="59" spans="2:8" ht="13">
      <c r="B59" s="102" t="s">
        <v>2663</v>
      </c>
    </row>
    <row r="60" spans="2:8">
      <c r="B60" s="92" t="s">
        <v>2662</v>
      </c>
      <c r="C60" s="94">
        <v>10.119999999999999</v>
      </c>
      <c r="D60" s="92" t="s">
        <v>1305</v>
      </c>
      <c r="E60" s="92" t="s">
        <v>1306</v>
      </c>
      <c r="F60" s="93">
        <v>1143</v>
      </c>
      <c r="G60" s="93">
        <v>8100.01</v>
      </c>
      <c r="H60" s="93">
        <v>2.94</v>
      </c>
    </row>
    <row r="61" spans="2:8">
      <c r="B61" s="92" t="s">
        <v>2715</v>
      </c>
      <c r="C61" s="94">
        <v>8.84</v>
      </c>
      <c r="D61" s="92" t="s">
        <v>1733</v>
      </c>
      <c r="E61" s="92" t="s">
        <v>2051</v>
      </c>
      <c r="F61" s="93">
        <v>25</v>
      </c>
      <c r="G61" s="93">
        <v>1891.91</v>
      </c>
      <c r="H61" s="93">
        <v>0.69</v>
      </c>
    </row>
    <row r="62" spans="2:8">
      <c r="B62" s="92" t="s">
        <v>2714</v>
      </c>
      <c r="C62" s="94">
        <v>8.5299999999999994</v>
      </c>
      <c r="D62" s="92" t="s">
        <v>1305</v>
      </c>
      <c r="E62" s="92" t="s">
        <v>1742</v>
      </c>
      <c r="F62" s="93">
        <v>20</v>
      </c>
      <c r="G62" s="93">
        <v>228.31</v>
      </c>
      <c r="H62" s="93">
        <v>0.08</v>
      </c>
    </row>
    <row r="63" spans="2:8">
      <c r="B63" s="92" t="s">
        <v>2713</v>
      </c>
      <c r="C63" s="94">
        <v>7.75</v>
      </c>
      <c r="D63" s="92" t="s">
        <v>1733</v>
      </c>
      <c r="E63" s="92" t="s">
        <v>2052</v>
      </c>
      <c r="F63" s="93">
        <v>25</v>
      </c>
      <c r="G63" s="93">
        <v>10.85</v>
      </c>
      <c r="H63" s="93">
        <v>0</v>
      </c>
    </row>
    <row r="64" spans="2:8" ht="13">
      <c r="B64" s="102" t="s">
        <v>2661</v>
      </c>
      <c r="C64" s="103"/>
      <c r="D64" s="102"/>
      <c r="E64" s="102"/>
      <c r="F64" s="98"/>
      <c r="G64" s="98">
        <f>SUM(G59:G63)</f>
        <v>10231.08</v>
      </c>
      <c r="H64" s="98">
        <f>SUM(H59:H63)</f>
        <v>3.71</v>
      </c>
    </row>
    <row r="65" spans="2:8" ht="13">
      <c r="B65" s="102" t="s">
        <v>1973</v>
      </c>
    </row>
    <row r="66" spans="2:8">
      <c r="B66" s="92" t="s">
        <v>1984</v>
      </c>
      <c r="C66" s="94">
        <v>7.48</v>
      </c>
      <c r="D66" s="92" t="s">
        <v>283</v>
      </c>
      <c r="E66" s="92" t="s">
        <v>1985</v>
      </c>
      <c r="F66" s="93">
        <v>3000</v>
      </c>
      <c r="G66" s="93">
        <v>14681.3</v>
      </c>
      <c r="H66" s="93">
        <v>5.33</v>
      </c>
    </row>
    <row r="67" spans="2:8">
      <c r="B67" s="92" t="s">
        <v>1800</v>
      </c>
      <c r="C67" s="94">
        <v>7.85</v>
      </c>
      <c r="D67" s="92" t="s">
        <v>283</v>
      </c>
      <c r="E67" s="92" t="s">
        <v>1801</v>
      </c>
      <c r="F67" s="93">
        <v>2500</v>
      </c>
      <c r="G67" s="93">
        <v>11768.53</v>
      </c>
      <c r="H67" s="93">
        <v>4.2699999999999996</v>
      </c>
    </row>
    <row r="68" spans="2:8">
      <c r="B68" s="92" t="s">
        <v>2053</v>
      </c>
      <c r="C68" s="94">
        <v>6.08</v>
      </c>
      <c r="D68" s="92" t="s">
        <v>283</v>
      </c>
      <c r="E68" s="92" t="s">
        <v>2054</v>
      </c>
      <c r="F68" s="93">
        <v>2000</v>
      </c>
      <c r="G68" s="93">
        <v>9996.67</v>
      </c>
      <c r="H68" s="93">
        <v>3.63</v>
      </c>
    </row>
    <row r="69" spans="2:8">
      <c r="B69" s="92" t="s">
        <v>2712</v>
      </c>
      <c r="C69" s="94">
        <v>8.34</v>
      </c>
      <c r="D69" s="92" t="s">
        <v>283</v>
      </c>
      <c r="E69" s="92" t="s">
        <v>2055</v>
      </c>
      <c r="F69" s="93">
        <v>2000</v>
      </c>
      <c r="G69" s="93">
        <v>9824.9</v>
      </c>
      <c r="H69" s="93">
        <v>3.57</v>
      </c>
    </row>
    <row r="70" spans="2:8">
      <c r="B70" s="92" t="s">
        <v>2711</v>
      </c>
      <c r="C70" s="94">
        <v>7.7</v>
      </c>
      <c r="D70" s="92" t="s">
        <v>283</v>
      </c>
      <c r="E70" s="92" t="s">
        <v>2056</v>
      </c>
      <c r="F70" s="93">
        <v>2000</v>
      </c>
      <c r="G70" s="93">
        <v>9651.82</v>
      </c>
      <c r="H70" s="93">
        <v>3.5</v>
      </c>
    </row>
    <row r="71" spans="2:8">
      <c r="B71" s="92" t="s">
        <v>2057</v>
      </c>
      <c r="C71" s="94">
        <v>7.77</v>
      </c>
      <c r="D71" s="92" t="s">
        <v>296</v>
      </c>
      <c r="E71" s="92" t="s">
        <v>2058</v>
      </c>
      <c r="F71" s="93">
        <v>2000</v>
      </c>
      <c r="G71" s="93">
        <v>9429.9</v>
      </c>
      <c r="H71" s="93">
        <v>3.42</v>
      </c>
    </row>
    <row r="72" spans="2:8">
      <c r="B72" s="92" t="s">
        <v>2059</v>
      </c>
      <c r="C72" s="94">
        <v>5.5</v>
      </c>
      <c r="D72" s="92" t="s">
        <v>273</v>
      </c>
      <c r="E72" s="92" t="s">
        <v>2060</v>
      </c>
      <c r="F72" s="93">
        <v>5000000</v>
      </c>
      <c r="G72" s="93">
        <v>4950.7700000000004</v>
      </c>
      <c r="H72" s="93">
        <v>1.8</v>
      </c>
    </row>
    <row r="73" spans="2:8">
      <c r="B73" s="92" t="s">
        <v>2061</v>
      </c>
      <c r="C73" s="94">
        <v>5.5</v>
      </c>
      <c r="D73" s="92" t="s">
        <v>273</v>
      </c>
      <c r="E73" s="92" t="s">
        <v>2062</v>
      </c>
      <c r="F73" s="93">
        <v>5000000</v>
      </c>
      <c r="G73" s="93">
        <v>4945.6000000000004</v>
      </c>
      <c r="H73" s="93">
        <v>1.8</v>
      </c>
    </row>
    <row r="74" spans="2:8">
      <c r="B74" s="92" t="s">
        <v>2063</v>
      </c>
      <c r="C74" s="94">
        <v>7.49</v>
      </c>
      <c r="D74" s="92" t="s">
        <v>283</v>
      </c>
      <c r="E74" s="92" t="s">
        <v>2064</v>
      </c>
      <c r="F74" s="93">
        <v>1000</v>
      </c>
      <c r="G74" s="93">
        <v>4894.6099999999997</v>
      </c>
      <c r="H74" s="93">
        <v>1.78</v>
      </c>
    </row>
    <row r="75" spans="2:8">
      <c r="B75" s="92" t="s">
        <v>1813</v>
      </c>
      <c r="C75" s="94">
        <v>7.89</v>
      </c>
      <c r="D75" s="92" t="s">
        <v>283</v>
      </c>
      <c r="E75" s="92" t="s">
        <v>1814</v>
      </c>
      <c r="F75" s="93">
        <v>1000</v>
      </c>
      <c r="G75" s="93">
        <v>4830.83</v>
      </c>
      <c r="H75" s="93">
        <v>1.75</v>
      </c>
    </row>
    <row r="76" spans="2:8">
      <c r="B76" s="92" t="s">
        <v>2710</v>
      </c>
      <c r="C76" s="94">
        <v>7.75</v>
      </c>
      <c r="D76" s="92" t="s">
        <v>283</v>
      </c>
      <c r="E76" s="92" t="s">
        <v>2065</v>
      </c>
      <c r="F76" s="93">
        <v>1000</v>
      </c>
      <c r="G76" s="93">
        <v>4797.3</v>
      </c>
      <c r="H76" s="93">
        <v>1.74</v>
      </c>
    </row>
    <row r="77" spans="2:8">
      <c r="B77" s="92" t="s">
        <v>2066</v>
      </c>
      <c r="C77" s="94">
        <v>7.78</v>
      </c>
      <c r="D77" s="92" t="s">
        <v>283</v>
      </c>
      <c r="E77" s="92" t="s">
        <v>2067</v>
      </c>
      <c r="F77" s="93">
        <v>1000</v>
      </c>
      <c r="G77" s="93">
        <v>4771.18</v>
      </c>
      <c r="H77" s="93">
        <v>1.73</v>
      </c>
    </row>
    <row r="78" spans="2:8">
      <c r="B78" s="92" t="s">
        <v>2709</v>
      </c>
      <c r="C78" s="94">
        <v>7.85</v>
      </c>
      <c r="D78" s="92" t="s">
        <v>283</v>
      </c>
      <c r="E78" s="92" t="s">
        <v>2068</v>
      </c>
      <c r="F78" s="93">
        <v>1000</v>
      </c>
      <c r="G78" s="93">
        <v>4767.41</v>
      </c>
      <c r="H78" s="93">
        <v>1.73</v>
      </c>
    </row>
    <row r="79" spans="2:8">
      <c r="B79" s="92" t="s">
        <v>1832</v>
      </c>
      <c r="C79" s="94">
        <v>7.95</v>
      </c>
      <c r="D79" s="92" t="s">
        <v>283</v>
      </c>
      <c r="E79" s="92" t="s">
        <v>1833</v>
      </c>
      <c r="F79" s="93">
        <v>1000</v>
      </c>
      <c r="G79" s="93">
        <v>4743.76</v>
      </c>
      <c r="H79" s="93">
        <v>1.72</v>
      </c>
    </row>
    <row r="80" spans="2:8">
      <c r="B80" s="92" t="s">
        <v>2708</v>
      </c>
      <c r="C80" s="94">
        <v>8.58</v>
      </c>
      <c r="D80" s="92" t="s">
        <v>283</v>
      </c>
      <c r="E80" s="92" t="s">
        <v>2069</v>
      </c>
      <c r="F80" s="93">
        <v>1000</v>
      </c>
      <c r="G80" s="93">
        <v>4726.83</v>
      </c>
      <c r="H80" s="93">
        <v>1.72</v>
      </c>
    </row>
    <row r="81" spans="2:8">
      <c r="B81" s="92" t="s">
        <v>2707</v>
      </c>
      <c r="C81" s="94">
        <v>7.88</v>
      </c>
      <c r="D81" s="92" t="s">
        <v>283</v>
      </c>
      <c r="E81" s="92" t="s">
        <v>2070</v>
      </c>
      <c r="F81" s="93">
        <v>1000</v>
      </c>
      <c r="G81" s="93">
        <v>4718.04</v>
      </c>
      <c r="H81" s="93">
        <v>1.71</v>
      </c>
    </row>
    <row r="82" spans="2:8">
      <c r="B82" s="92" t="s">
        <v>1819</v>
      </c>
      <c r="C82" s="94">
        <v>7.8</v>
      </c>
      <c r="D82" s="92" t="s">
        <v>283</v>
      </c>
      <c r="E82" s="92" t="s">
        <v>1820</v>
      </c>
      <c r="F82" s="93">
        <v>1000</v>
      </c>
      <c r="G82" s="93">
        <v>4714.04</v>
      </c>
      <c r="H82" s="93">
        <v>1.71</v>
      </c>
    </row>
    <row r="83" spans="2:8">
      <c r="B83" s="92" t="s">
        <v>379</v>
      </c>
      <c r="C83" s="94">
        <v>5.32</v>
      </c>
      <c r="D83" s="92" t="s">
        <v>273</v>
      </c>
      <c r="E83" s="92" t="s">
        <v>380</v>
      </c>
      <c r="F83" s="93">
        <v>2500000</v>
      </c>
      <c r="G83" s="93">
        <v>2486.23</v>
      </c>
      <c r="H83" s="93">
        <v>0.9</v>
      </c>
    </row>
    <row r="84" spans="2:8">
      <c r="B84" s="92" t="s">
        <v>2071</v>
      </c>
      <c r="C84" s="94">
        <v>5.42</v>
      </c>
      <c r="D84" s="92" t="s">
        <v>273</v>
      </c>
      <c r="E84" s="92" t="s">
        <v>2072</v>
      </c>
      <c r="F84" s="93">
        <v>2500000</v>
      </c>
      <c r="G84" s="93">
        <v>2483.41</v>
      </c>
      <c r="H84" s="93">
        <v>0.9</v>
      </c>
    </row>
    <row r="85" spans="2:8">
      <c r="B85" s="92" t="s">
        <v>2706</v>
      </c>
      <c r="C85" s="94">
        <v>8.5</v>
      </c>
      <c r="D85" s="92" t="s">
        <v>283</v>
      </c>
      <c r="E85" s="92" t="s">
        <v>2073</v>
      </c>
      <c r="F85" s="93">
        <v>500</v>
      </c>
      <c r="G85" s="93">
        <v>2477.5100000000002</v>
      </c>
      <c r="H85" s="93">
        <v>0.9</v>
      </c>
    </row>
    <row r="86" spans="2:8">
      <c r="B86" s="92" t="s">
        <v>323</v>
      </c>
      <c r="C86" s="94">
        <v>5.5</v>
      </c>
      <c r="D86" s="92" t="s">
        <v>273</v>
      </c>
      <c r="E86" s="92" t="s">
        <v>324</v>
      </c>
      <c r="F86" s="93">
        <v>2500000</v>
      </c>
      <c r="G86" s="93">
        <v>2472.8000000000002</v>
      </c>
      <c r="H86" s="93">
        <v>0.9</v>
      </c>
    </row>
    <row r="87" spans="2:8">
      <c r="B87" s="92" t="s">
        <v>2074</v>
      </c>
      <c r="C87" s="94">
        <v>7.61</v>
      </c>
      <c r="D87" s="92" t="s">
        <v>283</v>
      </c>
      <c r="E87" s="92" t="s">
        <v>2075</v>
      </c>
      <c r="F87" s="93">
        <v>500</v>
      </c>
      <c r="G87" s="93">
        <v>2441.4299999999998</v>
      </c>
      <c r="H87" s="93">
        <v>0.89</v>
      </c>
    </row>
    <row r="88" spans="2:8">
      <c r="B88" s="92" t="s">
        <v>2705</v>
      </c>
      <c r="C88" s="94">
        <v>8.07</v>
      </c>
      <c r="D88" s="92" t="s">
        <v>283</v>
      </c>
      <c r="E88" s="92" t="s">
        <v>2076</v>
      </c>
      <c r="F88" s="93">
        <v>500</v>
      </c>
      <c r="G88" s="93">
        <v>2416.6999999999998</v>
      </c>
      <c r="H88" s="93">
        <v>0.88</v>
      </c>
    </row>
    <row r="89" spans="2:8">
      <c r="B89" s="92" t="s">
        <v>2704</v>
      </c>
      <c r="C89" s="94">
        <v>8.07</v>
      </c>
      <c r="D89" s="92" t="s">
        <v>283</v>
      </c>
      <c r="E89" s="92" t="s">
        <v>2077</v>
      </c>
      <c r="F89" s="93">
        <v>500</v>
      </c>
      <c r="G89" s="93">
        <v>2415.67</v>
      </c>
      <c r="H89" s="93">
        <v>0.88</v>
      </c>
    </row>
    <row r="90" spans="2:8">
      <c r="B90" s="92" t="s">
        <v>1806</v>
      </c>
      <c r="C90" s="94">
        <v>7.85</v>
      </c>
      <c r="D90" s="92" t="s">
        <v>283</v>
      </c>
      <c r="E90" s="92" t="s">
        <v>1807</v>
      </c>
      <c r="F90" s="93">
        <v>500</v>
      </c>
      <c r="G90" s="93">
        <v>2379.73</v>
      </c>
      <c r="H90" s="93">
        <v>0.86</v>
      </c>
    </row>
    <row r="91" spans="2:8">
      <c r="B91" s="92" t="s">
        <v>2703</v>
      </c>
      <c r="C91" s="94">
        <v>7.84</v>
      </c>
      <c r="D91" s="92" t="s">
        <v>283</v>
      </c>
      <c r="E91" s="92" t="s">
        <v>2078</v>
      </c>
      <c r="F91" s="93">
        <v>500</v>
      </c>
      <c r="G91" s="93">
        <v>2368.25</v>
      </c>
      <c r="H91" s="93">
        <v>0.86</v>
      </c>
    </row>
    <row r="92" spans="2:8" ht="13">
      <c r="B92" s="102" t="s">
        <v>391</v>
      </c>
      <c r="C92" s="103"/>
      <c r="D92" s="102"/>
      <c r="E92" s="102"/>
      <c r="F92" s="98"/>
      <c r="G92" s="98">
        <f>SUM(G65:G91)</f>
        <v>140155.22</v>
      </c>
      <c r="H92" s="98">
        <f>SUM(H65:H91)</f>
        <v>50.879999999999995</v>
      </c>
    </row>
    <row r="93" spans="2:8" ht="13">
      <c r="B93" s="102" t="s">
        <v>392</v>
      </c>
    </row>
    <row r="94" spans="2:8">
      <c r="B94" s="92" t="s">
        <v>393</v>
      </c>
      <c r="C94" s="94" t="s">
        <v>151</v>
      </c>
      <c r="E94" s="92" t="s">
        <v>394</v>
      </c>
      <c r="F94" s="93">
        <v>8667.0480000000007</v>
      </c>
      <c r="G94" s="93">
        <v>1021.75</v>
      </c>
      <c r="H94" s="93">
        <v>0.37</v>
      </c>
    </row>
    <row r="95" spans="2:8" ht="13">
      <c r="B95" s="102" t="s">
        <v>395</v>
      </c>
      <c r="C95" s="103"/>
      <c r="D95" s="102"/>
      <c r="E95" s="102"/>
      <c r="F95" s="98"/>
      <c r="G95" s="98">
        <f>SUM(G93:G94)</f>
        <v>1021.75</v>
      </c>
      <c r="H95" s="98">
        <f>SUM(H93:H94)</f>
        <v>0.37</v>
      </c>
    </row>
    <row r="96" spans="2:8" ht="13">
      <c r="B96" s="102" t="s">
        <v>2005</v>
      </c>
      <c r="C96" s="103"/>
      <c r="D96" s="102"/>
      <c r="E96" s="102"/>
      <c r="F96" s="98"/>
      <c r="G96" s="98">
        <v>5000</v>
      </c>
      <c r="H96" s="98">
        <v>1.82</v>
      </c>
    </row>
    <row r="97" spans="2:8" ht="13">
      <c r="B97" s="102" t="s">
        <v>2006</v>
      </c>
      <c r="C97" s="103"/>
      <c r="D97" s="102"/>
      <c r="E97" s="102"/>
      <c r="F97" s="98"/>
      <c r="G97" s="98">
        <v>2820.27</v>
      </c>
      <c r="H97" s="98">
        <v>1.02</v>
      </c>
    </row>
    <row r="98" spans="2:8" ht="13">
      <c r="B98" s="102" t="s">
        <v>154</v>
      </c>
      <c r="C98" s="103"/>
      <c r="D98" s="102"/>
      <c r="E98" s="102"/>
      <c r="F98" s="98"/>
      <c r="G98" s="98">
        <v>275309.5</v>
      </c>
      <c r="H98" s="98">
        <v>99.96</v>
      </c>
    </row>
    <row r="99" spans="2:8" ht="13">
      <c r="B99" s="102" t="s">
        <v>155</v>
      </c>
      <c r="C99" s="103"/>
      <c r="D99" s="102"/>
      <c r="E99" s="102"/>
      <c r="F99" s="98"/>
      <c r="G99" s="98">
        <v>167.47491952004611</v>
      </c>
      <c r="H99" s="98">
        <v>4.0000000000006253E-2</v>
      </c>
    </row>
    <row r="100" spans="2:8" ht="13">
      <c r="B100" s="102" t="s">
        <v>162</v>
      </c>
      <c r="C100" s="103"/>
      <c r="D100" s="102"/>
      <c r="E100" s="102"/>
      <c r="F100" s="98"/>
      <c r="G100" s="98">
        <v>275476.97491952003</v>
      </c>
      <c r="H100" s="98">
        <v>100</v>
      </c>
    </row>
    <row r="101" spans="2:8">
      <c r="B101" s="92" t="s">
        <v>163</v>
      </c>
    </row>
    <row r="102" spans="2:8">
      <c r="B102" s="92" t="s">
        <v>164</v>
      </c>
    </row>
    <row r="103" spans="2:8">
      <c r="B103" s="92" t="s">
        <v>165</v>
      </c>
      <c r="C103" s="94" t="s">
        <v>166</v>
      </c>
    </row>
    <row r="104" spans="2:8" ht="13">
      <c r="B104" s="102" t="s">
        <v>2650</v>
      </c>
    </row>
    <row r="105" spans="2:8" ht="26">
      <c r="B105" s="119" t="s">
        <v>167</v>
      </c>
      <c r="C105" s="94" t="s">
        <v>168</v>
      </c>
    </row>
    <row r="106" spans="2:8" ht="13">
      <c r="B106" s="120" t="s">
        <v>2587</v>
      </c>
    </row>
    <row r="107" spans="2:8" ht="13">
      <c r="B107" s="102" t="s">
        <v>169</v>
      </c>
      <c r="C107" s="94" t="s">
        <v>168</v>
      </c>
    </row>
    <row r="108" spans="2:8" ht="13">
      <c r="B108" s="102" t="s">
        <v>171</v>
      </c>
      <c r="C108" s="94" t="s">
        <v>172</v>
      </c>
    </row>
    <row r="109" spans="2:8" ht="13">
      <c r="B109" s="102" t="s">
        <v>2079</v>
      </c>
      <c r="C109" s="103"/>
    </row>
    <row r="110" spans="2:8" ht="13">
      <c r="B110" s="102" t="s">
        <v>2080</v>
      </c>
      <c r="C110" s="103"/>
    </row>
    <row r="111" spans="2:8" ht="13">
      <c r="B111" s="102" t="s">
        <v>2081</v>
      </c>
      <c r="C111" s="103"/>
    </row>
    <row r="112" spans="2:8" ht="13">
      <c r="B112" s="102" t="s">
        <v>2082</v>
      </c>
      <c r="C112" s="103"/>
    </row>
    <row r="113" spans="2:3" ht="13">
      <c r="B113" s="102" t="s">
        <v>2083</v>
      </c>
      <c r="C113" s="103"/>
    </row>
    <row r="114" spans="2:3" ht="13">
      <c r="B114" s="102" t="s">
        <v>2084</v>
      </c>
      <c r="C114" s="103"/>
    </row>
    <row r="115" spans="2:3" ht="13">
      <c r="B115" s="102" t="s">
        <v>2085</v>
      </c>
      <c r="C115" s="103"/>
    </row>
    <row r="116" spans="2:3" ht="13">
      <c r="B116" s="102" t="s">
        <v>2086</v>
      </c>
      <c r="C116" s="103"/>
    </row>
    <row r="117" spans="2:3" ht="13">
      <c r="B117" s="102" t="s">
        <v>2702</v>
      </c>
      <c r="C117" s="103"/>
    </row>
    <row r="118" spans="2:3" ht="13">
      <c r="B118" s="102" t="s">
        <v>2701</v>
      </c>
      <c r="C118" s="103"/>
    </row>
    <row r="119" spans="2:3" ht="13">
      <c r="B119" s="102" t="s">
        <v>2700</v>
      </c>
      <c r="C119" s="103"/>
    </row>
    <row r="120" spans="2:3" ht="13">
      <c r="B120" s="102" t="s">
        <v>2699</v>
      </c>
      <c r="C120" s="103"/>
    </row>
    <row r="121" spans="2:3" ht="13">
      <c r="B121" s="102" t="s">
        <v>2698</v>
      </c>
      <c r="C121" s="103"/>
    </row>
    <row r="122" spans="2:3" ht="13">
      <c r="B122" s="102" t="s">
        <v>2697</v>
      </c>
      <c r="C122" s="103"/>
    </row>
    <row r="123" spans="2:3" ht="13">
      <c r="B123" s="102" t="s">
        <v>2696</v>
      </c>
      <c r="C123" s="103"/>
    </row>
    <row r="124" spans="2:3" ht="13">
      <c r="B124" s="102" t="s">
        <v>2695</v>
      </c>
      <c r="C124" s="103"/>
    </row>
    <row r="125" spans="2:3" ht="13">
      <c r="B125" s="102" t="s">
        <v>2694</v>
      </c>
      <c r="C125" s="103"/>
    </row>
    <row r="126" spans="2:3">
      <c r="B126" s="92" t="s">
        <v>2579</v>
      </c>
    </row>
    <row r="128" spans="2:3" ht="14.5">
      <c r="B128" s="112"/>
      <c r="C128" s="113" t="s">
        <v>183</v>
      </c>
    </row>
    <row r="129" spans="2:6" ht="14.5">
      <c r="B129" s="112" t="s">
        <v>184</v>
      </c>
      <c r="C129" s="115" t="s">
        <v>26</v>
      </c>
    </row>
    <row r="130" spans="2:6" ht="14.5">
      <c r="B130" s="112" t="s">
        <v>185</v>
      </c>
      <c r="C130" s="113"/>
    </row>
    <row r="131" spans="2:6" ht="14.5">
      <c r="B131" s="112"/>
      <c r="C131" s="113"/>
    </row>
    <row r="132" spans="2:6" ht="14.5">
      <c r="B132" s="146" t="s">
        <v>186</v>
      </c>
      <c r="C132" s="147">
        <v>7.7399999999999997E-2</v>
      </c>
    </row>
    <row r="133" spans="2:6" ht="14.5">
      <c r="B133" s="146"/>
      <c r="C133" s="145"/>
    </row>
    <row r="134" spans="2:6" ht="14.5">
      <c r="B134" s="146" t="s">
        <v>187</v>
      </c>
      <c r="C134" s="145" t="s">
        <v>2693</v>
      </c>
    </row>
    <row r="135" spans="2:6" ht="14.5">
      <c r="B135" s="146" t="s">
        <v>188</v>
      </c>
      <c r="C135" s="145" t="s">
        <v>2692</v>
      </c>
    </row>
    <row r="136" spans="2:6" ht="14.5">
      <c r="B136" s="112"/>
      <c r="C136" s="113"/>
    </row>
    <row r="137" spans="2:6" ht="14.5">
      <c r="B137" s="112" t="s">
        <v>189</v>
      </c>
      <c r="C137" s="113" t="s">
        <v>166</v>
      </c>
    </row>
    <row r="138" spans="2:6" ht="14.5">
      <c r="B138" s="290" t="s">
        <v>190</v>
      </c>
      <c r="C138" s="290"/>
    </row>
    <row r="140" spans="2:6" ht="14.5">
      <c r="B140" s="112" t="s">
        <v>191</v>
      </c>
      <c r="C140" s="113"/>
      <c r="D140" s="112"/>
    </row>
    <row r="141" spans="2:6" ht="29">
      <c r="B141" s="114" t="s">
        <v>192</v>
      </c>
      <c r="C141" s="115" t="s">
        <v>193</v>
      </c>
      <c r="D141" s="114" t="s">
        <v>194</v>
      </c>
    </row>
    <row r="142" spans="2:6" ht="14.5">
      <c r="B142" s="112" t="s">
        <v>81</v>
      </c>
      <c r="C142" s="113">
        <v>24.998749977999999</v>
      </c>
      <c r="D142" s="118">
        <v>4.8882211379053849E-3</v>
      </c>
    </row>
    <row r="144" spans="2:6" ht="13">
      <c r="B144" s="100" t="s">
        <v>195</v>
      </c>
      <c r="C144" s="111">
        <v>46173</v>
      </c>
      <c r="D144" s="96"/>
      <c r="E144" s="104"/>
      <c r="F144" s="110"/>
    </row>
    <row r="145" spans="2:7" ht="13">
      <c r="B145" s="100" t="s">
        <v>196</v>
      </c>
      <c r="C145" s="101" t="s">
        <v>197</v>
      </c>
      <c r="D145" s="100" t="s">
        <v>198</v>
      </c>
      <c r="E145" s="105" t="s">
        <v>199</v>
      </c>
      <c r="F145" s="99" t="s">
        <v>200</v>
      </c>
      <c r="G145" s="98"/>
    </row>
    <row r="146" spans="2:7">
      <c r="B146" s="108" t="s">
        <v>168</v>
      </c>
      <c r="C146" s="109" t="s">
        <v>168</v>
      </c>
      <c r="D146" s="108" t="s">
        <v>168</v>
      </c>
      <c r="E146" s="107" t="s">
        <v>168</v>
      </c>
      <c r="F146" s="106" t="s">
        <v>168</v>
      </c>
    </row>
    <row r="148" spans="2:7" ht="14.5">
      <c r="B148" s="289" t="s">
        <v>2691</v>
      </c>
      <c r="C148" s="289"/>
      <c r="D148" s="289"/>
      <c r="E148" s="289"/>
      <c r="F148" s="165"/>
    </row>
    <row r="149" spans="2:7">
      <c r="B149" s="166"/>
      <c r="C149" s="167"/>
      <c r="D149" s="136"/>
      <c r="E149" s="166"/>
      <c r="F149" s="165"/>
    </row>
    <row r="150" spans="2:7" ht="14.5">
      <c r="B150" s="284" t="s">
        <v>2639</v>
      </c>
      <c r="C150" s="284"/>
      <c r="D150" s="284"/>
      <c r="E150" s="284"/>
      <c r="F150" s="284"/>
    </row>
    <row r="152" spans="2:7" ht="13">
      <c r="B152" s="102" t="s">
        <v>201</v>
      </c>
    </row>
    <row r="153" spans="2:7" ht="13">
      <c r="B153" s="102"/>
    </row>
    <row r="154" spans="2:7" ht="13">
      <c r="B154" s="102" t="s">
        <v>202</v>
      </c>
    </row>
    <row r="155" spans="2:7" ht="13">
      <c r="B155" s="100" t="s">
        <v>203</v>
      </c>
      <c r="C155" s="101" t="s">
        <v>204</v>
      </c>
      <c r="D155" s="102"/>
    </row>
    <row r="156" spans="2:7">
      <c r="B156" s="96" t="s">
        <v>168</v>
      </c>
      <c r="C156" s="97" t="s">
        <v>168</v>
      </c>
    </row>
    <row r="158" spans="2:7" ht="13">
      <c r="B158" s="100" t="s">
        <v>205</v>
      </c>
      <c r="C158" s="101" t="s">
        <v>204</v>
      </c>
    </row>
    <row r="159" spans="2:7">
      <c r="B159" s="96" t="s">
        <v>168</v>
      </c>
      <c r="C159" s="97" t="s">
        <v>168</v>
      </c>
    </row>
    <row r="161" spans="2:7" ht="13">
      <c r="B161" s="100" t="s">
        <v>206</v>
      </c>
      <c r="C161" s="101" t="s">
        <v>207</v>
      </c>
    </row>
    <row r="162" spans="2:7">
      <c r="B162" s="96" t="s">
        <v>168</v>
      </c>
      <c r="C162" s="97" t="s">
        <v>168</v>
      </c>
    </row>
    <row r="164" spans="2:7" ht="13">
      <c r="B164" s="105" t="s">
        <v>208</v>
      </c>
      <c r="C164" s="101" t="s">
        <v>207</v>
      </c>
    </row>
    <row r="165" spans="2:7">
      <c r="B165" s="104" t="s">
        <v>168</v>
      </c>
      <c r="C165" s="97" t="s">
        <v>168</v>
      </c>
    </row>
    <row r="167" spans="2:7" ht="13">
      <c r="B167" s="100" t="s">
        <v>209</v>
      </c>
      <c r="C167" s="101" t="s">
        <v>168</v>
      </c>
    </row>
    <row r="169" spans="2:7" ht="13">
      <c r="B169" s="100" t="s">
        <v>210</v>
      </c>
      <c r="C169" s="111">
        <v>46173</v>
      </c>
      <c r="D169" s="96"/>
      <c r="E169" s="104"/>
      <c r="F169" s="110"/>
    </row>
    <row r="170" spans="2:7" ht="13">
      <c r="B170" s="100" t="s">
        <v>196</v>
      </c>
      <c r="C170" s="101" t="s">
        <v>197</v>
      </c>
      <c r="D170" s="100" t="s">
        <v>198</v>
      </c>
      <c r="E170" s="105" t="s">
        <v>199</v>
      </c>
      <c r="F170" s="99" t="s">
        <v>200</v>
      </c>
      <c r="G170" s="98"/>
    </row>
    <row r="171" spans="2:7">
      <c r="B171" s="108" t="s">
        <v>168</v>
      </c>
      <c r="C171" s="109" t="s">
        <v>168</v>
      </c>
      <c r="D171" s="108" t="s">
        <v>168</v>
      </c>
      <c r="E171" s="107" t="s">
        <v>168</v>
      </c>
      <c r="F171" s="106" t="s">
        <v>168</v>
      </c>
    </row>
    <row r="172" spans="2:7" ht="13">
      <c r="B172" s="102" t="s">
        <v>201</v>
      </c>
    </row>
    <row r="173" spans="2:7" ht="13">
      <c r="B173" s="102"/>
    </row>
    <row r="174" spans="2:7" ht="13">
      <c r="B174" s="102" t="s">
        <v>202</v>
      </c>
    </row>
    <row r="175" spans="2:7" ht="13">
      <c r="B175" s="100" t="s">
        <v>203</v>
      </c>
      <c r="C175" s="101" t="s">
        <v>204</v>
      </c>
      <c r="D175" s="102"/>
    </row>
    <row r="176" spans="2:7">
      <c r="B176" s="96" t="s">
        <v>168</v>
      </c>
      <c r="C176" s="97" t="s">
        <v>168</v>
      </c>
    </row>
    <row r="178" spans="2:6" ht="13">
      <c r="B178" s="100" t="s">
        <v>205</v>
      </c>
      <c r="C178" s="101" t="s">
        <v>204</v>
      </c>
    </row>
    <row r="179" spans="2:6">
      <c r="B179" s="96" t="s">
        <v>168</v>
      </c>
      <c r="C179" s="97" t="s">
        <v>168</v>
      </c>
    </row>
    <row r="181" spans="2:6" ht="13">
      <c r="B181" s="100" t="s">
        <v>206</v>
      </c>
      <c r="C181" s="101" t="s">
        <v>207</v>
      </c>
    </row>
    <row r="182" spans="2:6">
      <c r="B182" s="96" t="s">
        <v>168</v>
      </c>
      <c r="C182" s="97" t="s">
        <v>168</v>
      </c>
    </row>
    <row r="184" spans="2:6" ht="13">
      <c r="B184" s="105" t="s">
        <v>208</v>
      </c>
      <c r="C184" s="101" t="s">
        <v>207</v>
      </c>
    </row>
    <row r="185" spans="2:6">
      <c r="B185" s="104" t="s">
        <v>168</v>
      </c>
      <c r="C185" s="97" t="s">
        <v>168</v>
      </c>
    </row>
    <row r="187" spans="2:6" ht="13">
      <c r="B187" s="100" t="s">
        <v>209</v>
      </c>
      <c r="C187" s="101" t="s">
        <v>168</v>
      </c>
    </row>
    <row r="190" spans="2:6" ht="13">
      <c r="B190" s="102" t="s">
        <v>211</v>
      </c>
    </row>
    <row r="192" spans="2:6" ht="13">
      <c r="B192" s="100" t="s">
        <v>196</v>
      </c>
      <c r="C192" s="101" t="s">
        <v>212</v>
      </c>
      <c r="D192" s="100" t="s">
        <v>213</v>
      </c>
      <c r="E192" s="100" t="s">
        <v>214</v>
      </c>
      <c r="F192" s="98"/>
    </row>
    <row r="193" spans="2:80">
      <c r="B193" s="96" t="s">
        <v>168</v>
      </c>
      <c r="C193" s="97" t="s">
        <v>168</v>
      </c>
      <c r="D193" s="96" t="s">
        <v>168</v>
      </c>
      <c r="E193" s="96" t="s">
        <v>168</v>
      </c>
    </row>
    <row r="196" spans="2:80" ht="13">
      <c r="B196" s="102" t="s">
        <v>215</v>
      </c>
      <c r="C196" s="103" t="s">
        <v>168</v>
      </c>
      <c r="D196" s="102"/>
      <c r="E196" s="102"/>
      <c r="F196" s="98"/>
      <c r="G196" s="98"/>
      <c r="H196" s="98"/>
      <c r="I196" s="102"/>
      <c r="J196" s="102"/>
      <c r="K196" s="102"/>
      <c r="L196" s="102"/>
      <c r="M196" s="102"/>
      <c r="N196" s="102"/>
      <c r="O196" s="102"/>
      <c r="P196" s="102"/>
      <c r="Q196" s="102"/>
      <c r="R196" s="102"/>
      <c r="S196" s="102"/>
      <c r="T196" s="102"/>
      <c r="U196" s="102"/>
      <c r="V196" s="102"/>
      <c r="W196" s="102"/>
      <c r="X196" s="102"/>
      <c r="Y196" s="102"/>
      <c r="Z196" s="102"/>
      <c r="AA196" s="102"/>
      <c r="AB196" s="102"/>
      <c r="AC196" s="102"/>
      <c r="AD196" s="102"/>
      <c r="AE196" s="102"/>
      <c r="AF196" s="102"/>
      <c r="AG196" s="102"/>
      <c r="AH196" s="102"/>
      <c r="AI196" s="102"/>
      <c r="AJ196" s="102"/>
      <c r="AK196" s="102"/>
      <c r="AL196" s="102"/>
      <c r="AM196" s="102"/>
      <c r="AN196" s="102"/>
      <c r="AO196" s="102"/>
      <c r="AP196" s="102"/>
      <c r="AQ196" s="102"/>
      <c r="AR196" s="102"/>
      <c r="AS196" s="102"/>
      <c r="AT196" s="102"/>
      <c r="AU196" s="102"/>
      <c r="AV196" s="102"/>
      <c r="AW196" s="102"/>
      <c r="AX196" s="102"/>
      <c r="AY196" s="102"/>
      <c r="AZ196" s="102"/>
      <c r="BA196" s="102"/>
      <c r="BB196" s="102"/>
      <c r="BC196" s="102"/>
      <c r="BD196" s="102"/>
      <c r="BE196" s="102"/>
      <c r="BF196" s="102"/>
      <c r="BG196" s="102"/>
      <c r="BH196" s="102"/>
      <c r="BI196" s="102"/>
      <c r="BJ196" s="102"/>
      <c r="BK196" s="102"/>
      <c r="BL196" s="102"/>
      <c r="BM196" s="102"/>
      <c r="BN196" s="102"/>
      <c r="BO196" s="102"/>
      <c r="BP196" s="102"/>
      <c r="BQ196" s="102"/>
      <c r="BR196" s="102"/>
      <c r="BS196" s="102"/>
      <c r="BT196" s="102"/>
      <c r="BU196" s="102"/>
      <c r="BV196" s="102"/>
      <c r="BW196" s="102"/>
      <c r="BX196" s="102"/>
      <c r="BY196" s="102"/>
      <c r="BZ196" s="102"/>
      <c r="CA196" s="102"/>
      <c r="CB196" s="102"/>
    </row>
    <row r="198" spans="2:80" ht="13">
      <c r="B198" s="102" t="s">
        <v>216</v>
      </c>
    </row>
    <row r="200" spans="2:80" ht="13">
      <c r="B200" s="100" t="s">
        <v>217</v>
      </c>
      <c r="C200" s="101" t="s">
        <v>204</v>
      </c>
      <c r="D200" s="102"/>
    </row>
    <row r="201" spans="2:80">
      <c r="B201" s="96" t="s">
        <v>168</v>
      </c>
      <c r="C201" s="97" t="s">
        <v>168</v>
      </c>
    </row>
    <row r="204" spans="2:80" ht="13">
      <c r="B204" s="100" t="s">
        <v>218</v>
      </c>
      <c r="C204" s="101" t="s">
        <v>219</v>
      </c>
      <c r="D204" s="102"/>
    </row>
    <row r="205" spans="2:80">
      <c r="B205" s="96" t="s">
        <v>168</v>
      </c>
      <c r="C205" s="97" t="s">
        <v>168</v>
      </c>
    </row>
    <row r="208" spans="2:80" ht="13">
      <c r="B208" s="102" t="s">
        <v>220</v>
      </c>
    </row>
    <row r="211" spans="2:80" ht="13">
      <c r="B211" s="102" t="s">
        <v>221</v>
      </c>
    </row>
    <row r="213" spans="2:80" ht="13">
      <c r="B213" s="100" t="s">
        <v>196</v>
      </c>
      <c r="C213" s="101" t="s">
        <v>222</v>
      </c>
      <c r="D213" s="100" t="s">
        <v>212</v>
      </c>
      <c r="E213" s="100" t="s">
        <v>213</v>
      </c>
      <c r="F213" s="99" t="s">
        <v>214</v>
      </c>
      <c r="G213" s="98"/>
    </row>
    <row r="214" spans="2:80">
      <c r="B214" s="96" t="s">
        <v>168</v>
      </c>
      <c r="C214" s="97" t="s">
        <v>168</v>
      </c>
      <c r="D214" s="96" t="s">
        <v>168</v>
      </c>
      <c r="E214" s="96" t="s">
        <v>168</v>
      </c>
      <c r="F214" s="95" t="s">
        <v>168</v>
      </c>
    </row>
    <row r="217" spans="2:80" ht="13">
      <c r="B217" s="102" t="s">
        <v>215</v>
      </c>
      <c r="C217" s="103" t="s">
        <v>168</v>
      </c>
      <c r="D217" s="102"/>
      <c r="E217" s="102"/>
      <c r="F217" s="98"/>
      <c r="G217" s="98"/>
      <c r="H217" s="98"/>
      <c r="I217" s="102"/>
      <c r="J217" s="102"/>
      <c r="K217" s="102"/>
      <c r="L217" s="102"/>
      <c r="M217" s="102"/>
      <c r="N217" s="102"/>
      <c r="O217" s="102"/>
      <c r="P217" s="102"/>
      <c r="Q217" s="102"/>
      <c r="R217" s="102"/>
      <c r="S217" s="102"/>
      <c r="T217" s="102"/>
      <c r="U217" s="102"/>
      <c r="V217" s="102"/>
      <c r="W217" s="102"/>
      <c r="X217" s="102"/>
      <c r="Y217" s="102"/>
      <c r="Z217" s="102"/>
      <c r="AA217" s="102"/>
      <c r="AB217" s="102"/>
      <c r="AC217" s="102"/>
      <c r="AD217" s="102"/>
      <c r="AE217" s="102"/>
      <c r="AF217" s="102"/>
      <c r="AG217" s="102"/>
      <c r="AH217" s="102"/>
      <c r="AI217" s="102"/>
      <c r="AJ217" s="102"/>
      <c r="AK217" s="102"/>
      <c r="AL217" s="102"/>
      <c r="AM217" s="102"/>
      <c r="AN217" s="102"/>
      <c r="AO217" s="102"/>
      <c r="AP217" s="102"/>
      <c r="AQ217" s="102"/>
      <c r="AR217" s="102"/>
      <c r="AS217" s="102"/>
      <c r="AT217" s="102"/>
      <c r="AU217" s="102"/>
      <c r="AV217" s="102"/>
      <c r="AW217" s="102"/>
      <c r="AX217" s="102"/>
      <c r="AY217" s="102"/>
      <c r="AZ217" s="102"/>
      <c r="BA217" s="102"/>
      <c r="BB217" s="102"/>
      <c r="BC217" s="102"/>
      <c r="BD217" s="102"/>
      <c r="BE217" s="102"/>
      <c r="BF217" s="102"/>
      <c r="BG217" s="102"/>
      <c r="BH217" s="102"/>
      <c r="BI217" s="102"/>
      <c r="BJ217" s="102"/>
      <c r="BK217" s="102"/>
      <c r="BL217" s="102"/>
      <c r="BM217" s="102"/>
      <c r="BN217" s="102"/>
      <c r="BO217" s="102"/>
      <c r="BP217" s="102"/>
      <c r="BQ217" s="102"/>
      <c r="BR217" s="102"/>
      <c r="BS217" s="102"/>
      <c r="BT217" s="102"/>
      <c r="BU217" s="102"/>
      <c r="BV217" s="102"/>
      <c r="BW217" s="102"/>
      <c r="BX217" s="102"/>
      <c r="BY217" s="102"/>
      <c r="BZ217" s="102"/>
      <c r="CA217" s="102"/>
      <c r="CB217" s="102"/>
    </row>
    <row r="219" spans="2:80" ht="13">
      <c r="B219" s="102" t="s">
        <v>216</v>
      </c>
    </row>
    <row r="221" spans="2:80" ht="13">
      <c r="B221" s="100" t="s">
        <v>217</v>
      </c>
      <c r="C221" s="101" t="s">
        <v>204</v>
      </c>
      <c r="D221" s="102"/>
    </row>
    <row r="222" spans="2:80">
      <c r="B222" s="96" t="s">
        <v>168</v>
      </c>
      <c r="C222" s="97" t="s">
        <v>168</v>
      </c>
    </row>
    <row r="225" spans="2:7" ht="13">
      <c r="B225" s="100" t="s">
        <v>218</v>
      </c>
      <c r="C225" s="101" t="s">
        <v>219</v>
      </c>
      <c r="D225" s="102"/>
    </row>
    <row r="226" spans="2:7">
      <c r="B226" s="96" t="s">
        <v>168</v>
      </c>
      <c r="C226" s="97" t="s">
        <v>168</v>
      </c>
    </row>
    <row r="229" spans="2:7" ht="13">
      <c r="B229" s="102" t="s">
        <v>220</v>
      </c>
    </row>
    <row r="232" spans="2:7" ht="13">
      <c r="B232" s="102" t="s">
        <v>223</v>
      </c>
    </row>
    <row r="233" spans="2:7" ht="13">
      <c r="B233" s="100" t="s">
        <v>196</v>
      </c>
      <c r="C233" s="101" t="s">
        <v>224</v>
      </c>
      <c r="D233" s="100" t="s">
        <v>225</v>
      </c>
      <c r="E233" s="100" t="s">
        <v>226</v>
      </c>
      <c r="F233" s="99" t="s">
        <v>227</v>
      </c>
      <c r="G233" s="98"/>
    </row>
    <row r="234" spans="2:7">
      <c r="B234" s="96" t="s">
        <v>168</v>
      </c>
      <c r="C234" s="97" t="s">
        <v>168</v>
      </c>
      <c r="D234" s="96" t="s">
        <v>168</v>
      </c>
      <c r="E234" s="96" t="s">
        <v>168</v>
      </c>
      <c r="F234" s="95" t="s">
        <v>168</v>
      </c>
    </row>
    <row r="236" spans="2:7">
      <c r="B236" s="136" t="s">
        <v>2576</v>
      </c>
    </row>
    <row r="238" spans="2:7" ht="14.5">
      <c r="B238" s="297" t="s">
        <v>2690</v>
      </c>
      <c r="C238" s="297"/>
      <c r="D238" s="297"/>
      <c r="E238" s="297"/>
    </row>
    <row r="239" spans="2:7" ht="14.5">
      <c r="B239" s="159"/>
      <c r="C239" s="163"/>
      <c r="D239" s="159"/>
      <c r="E239" s="159"/>
    </row>
    <row r="240" spans="2:7" ht="14.5">
      <c r="B240" s="164" t="s">
        <v>2689</v>
      </c>
      <c r="C240" s="163"/>
      <c r="D240" s="159"/>
      <c r="E240" s="159"/>
    </row>
    <row r="241" spans="2:5" ht="14.5">
      <c r="B241" s="159"/>
      <c r="C241" s="163"/>
      <c r="D241" s="159"/>
      <c r="E241" s="159"/>
    </row>
    <row r="242" spans="2:5" ht="14.5">
      <c r="B242" s="159" t="s">
        <v>2688</v>
      </c>
      <c r="C242" s="162"/>
      <c r="D242" s="153"/>
      <c r="E242" s="153"/>
    </row>
    <row r="243" spans="2:5" ht="14.5">
      <c r="B243" s="155"/>
      <c r="C243" s="162"/>
      <c r="D243" s="153"/>
      <c r="E243" s="153"/>
    </row>
    <row r="244" spans="2:5" ht="14.5">
      <c r="B244" s="155" t="s">
        <v>2687</v>
      </c>
      <c r="C244" s="160">
        <v>788527303.70000005</v>
      </c>
      <c r="D244" s="153"/>
      <c r="E244" s="153"/>
    </row>
    <row r="245" spans="2:5" ht="14.5">
      <c r="B245" s="155"/>
      <c r="C245" s="160"/>
      <c r="D245" s="153"/>
      <c r="E245" s="153"/>
    </row>
    <row r="246" spans="2:5" ht="14.5">
      <c r="B246" s="155" t="s">
        <v>2686</v>
      </c>
      <c r="C246" s="160">
        <v>669327303.70000005</v>
      </c>
      <c r="D246" s="153"/>
      <c r="E246" s="153"/>
    </row>
    <row r="247" spans="2:5" ht="14.5">
      <c r="B247" s="155"/>
      <c r="C247" s="160"/>
      <c r="D247" s="153"/>
      <c r="E247" s="153"/>
    </row>
    <row r="248" spans="2:5" ht="14.5">
      <c r="B248" s="155" t="s">
        <v>2685</v>
      </c>
      <c r="C248" s="160">
        <v>119200000</v>
      </c>
      <c r="D248" s="153"/>
      <c r="E248" s="153"/>
    </row>
    <row r="249" spans="2:5" ht="14.5">
      <c r="B249" s="155"/>
      <c r="C249" s="160"/>
      <c r="D249" s="153"/>
      <c r="E249" s="153"/>
    </row>
    <row r="250" spans="2:5" ht="14.5">
      <c r="B250" s="159" t="s">
        <v>2684</v>
      </c>
      <c r="C250" s="158">
        <v>320030263</v>
      </c>
      <c r="D250" s="153"/>
      <c r="E250" s="153"/>
    </row>
    <row r="251" spans="2:5" ht="14.5">
      <c r="B251" s="155"/>
      <c r="C251" s="160"/>
      <c r="D251" s="153"/>
      <c r="E251" s="153"/>
    </row>
    <row r="252" spans="2:5" ht="14.5">
      <c r="B252" s="155" t="s">
        <v>2683</v>
      </c>
      <c r="C252" s="160">
        <v>145374263</v>
      </c>
      <c r="D252" s="153"/>
      <c r="E252" s="153"/>
    </row>
    <row r="253" spans="2:5" ht="14.5">
      <c r="B253" s="155"/>
      <c r="C253" s="160"/>
      <c r="D253" s="153"/>
      <c r="E253" s="153"/>
    </row>
    <row r="254" spans="2:5" ht="29">
      <c r="B254" s="161" t="s">
        <v>2682</v>
      </c>
      <c r="C254" s="160">
        <v>174656000</v>
      </c>
      <c r="D254" s="153"/>
      <c r="E254" s="153"/>
    </row>
    <row r="255" spans="2:5" ht="14.5">
      <c r="B255" s="155"/>
      <c r="C255" s="160"/>
      <c r="D255" s="153"/>
      <c r="E255" s="153"/>
    </row>
    <row r="256" spans="2:5" ht="29">
      <c r="B256" s="161" t="s">
        <v>2681</v>
      </c>
      <c r="C256" s="154">
        <v>149989127.66999999</v>
      </c>
      <c r="D256" s="153"/>
      <c r="E256" s="153"/>
    </row>
    <row r="257" spans="2:5" ht="14.5">
      <c r="B257" s="155"/>
      <c r="C257" s="160"/>
      <c r="D257" s="153"/>
      <c r="E257" s="153"/>
    </row>
    <row r="258" spans="2:5" ht="14.5">
      <c r="B258" s="159" t="s">
        <v>2680</v>
      </c>
      <c r="C258" s="158">
        <v>295363390.66999996</v>
      </c>
      <c r="D258" s="153"/>
      <c r="E258" s="153"/>
    </row>
    <row r="259" spans="2:5" ht="14.5">
      <c r="B259" s="157"/>
      <c r="C259" s="156"/>
      <c r="D259" s="153"/>
      <c r="E259" s="153"/>
    </row>
    <row r="260" spans="2:5" ht="14.5">
      <c r="B260" s="155" t="s">
        <v>2679</v>
      </c>
      <c r="C260" s="154"/>
      <c r="D260" s="153"/>
      <c r="E260" s="153"/>
    </row>
  </sheetData>
  <mergeCells count="12">
    <mergeCell ref="B1:E1"/>
    <mergeCell ref="C3:C7"/>
    <mergeCell ref="D3:D7"/>
    <mergeCell ref="B10:E10"/>
    <mergeCell ref="B11:E11"/>
    <mergeCell ref="D12:D13"/>
    <mergeCell ref="E12:E13"/>
    <mergeCell ref="B148:E148"/>
    <mergeCell ref="B150:F150"/>
    <mergeCell ref="B238:E238"/>
    <mergeCell ref="B138:C138"/>
    <mergeCell ref="C12:C13"/>
  </mergeCells>
  <hyperlinks>
    <hyperlink ref="A1" location="Index!A1" display="Index" xr:uid="{1DCC52C7-BD30-462A-8591-C623AF8BB583}"/>
  </hyperlinks>
  <pageMargins left="0.7" right="0.7" top="0.75" bottom="0.75" header="0.3" footer="0.3"/>
  <drawing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8C92B-1E48-404F-9290-4C49229F2F37}">
  <dimension ref="A1:CB263"/>
  <sheetViews>
    <sheetView workbookViewId="0"/>
  </sheetViews>
  <sheetFormatPr defaultColWidth="9.1796875" defaultRowHeight="12.5"/>
  <cols>
    <col min="1" max="1" width="5.453125" style="92" bestFit="1" customWidth="1"/>
    <col min="2" max="2" width="90.7265625" style="92" customWidth="1"/>
    <col min="3" max="3" width="30.7265625" style="94" customWidth="1"/>
    <col min="4" max="4" width="30.7265625" style="92" customWidth="1"/>
    <col min="5" max="5" width="34.1796875" style="92" customWidth="1"/>
    <col min="6" max="6" width="29" style="93" bestFit="1" customWidth="1"/>
    <col min="7" max="7" width="18.1796875" style="93" bestFit="1" customWidth="1"/>
    <col min="8" max="8" width="9.1796875" style="93" bestFit="1"/>
    <col min="9" max="16384" width="9.1796875" style="92"/>
  </cols>
  <sheetData>
    <row r="1" spans="1:5" ht="13">
      <c r="A1" s="3" t="s">
        <v>0</v>
      </c>
      <c r="B1" s="298" t="s">
        <v>2779</v>
      </c>
      <c r="C1" s="298"/>
      <c r="D1" s="298"/>
      <c r="E1" s="298"/>
    </row>
    <row r="3" spans="1:5" ht="14.5">
      <c r="B3" s="130" t="s">
        <v>2087</v>
      </c>
      <c r="C3" s="292" t="e" vm="2">
        <v>#VALUE!</v>
      </c>
      <c r="D3" s="293"/>
      <c r="E3" s="116"/>
    </row>
    <row r="4" spans="1:5" ht="58">
      <c r="B4" s="135" t="s">
        <v>2088</v>
      </c>
      <c r="C4" s="292"/>
      <c r="D4" s="293"/>
      <c r="E4" s="116"/>
    </row>
    <row r="5" spans="1:5" ht="14.5">
      <c r="B5" s="135" t="s">
        <v>140</v>
      </c>
      <c r="C5" s="292"/>
      <c r="D5" s="293"/>
      <c r="E5" s="116"/>
    </row>
    <row r="6" spans="1:5" ht="14.5">
      <c r="B6" s="135" t="s">
        <v>2089</v>
      </c>
      <c r="C6" s="292"/>
      <c r="D6" s="293"/>
      <c r="E6" s="116"/>
    </row>
    <row r="7" spans="1:5" ht="14.5">
      <c r="B7" s="135" t="s">
        <v>2090</v>
      </c>
      <c r="C7" s="292"/>
      <c r="D7" s="293"/>
      <c r="E7" s="116"/>
    </row>
    <row r="8" spans="1:5" ht="14.5">
      <c r="B8" s="112" t="s">
        <v>143</v>
      </c>
      <c r="C8" s="133" t="s">
        <v>144</v>
      </c>
      <c r="D8" s="133" t="s">
        <v>145</v>
      </c>
      <c r="E8" s="116"/>
    </row>
    <row r="9" spans="1:5" ht="14.5">
      <c r="B9" s="116"/>
      <c r="C9" s="132"/>
      <c r="D9" s="116"/>
      <c r="E9" s="116"/>
    </row>
    <row r="10" spans="1:5" ht="14.5">
      <c r="B10" s="299"/>
      <c r="C10" s="300"/>
      <c r="D10" s="300"/>
      <c r="E10" s="301"/>
    </row>
    <row r="11" spans="1:5" ht="14.5">
      <c r="B11" s="302" t="s">
        <v>258</v>
      </c>
      <c r="C11" s="303"/>
      <c r="D11" s="303"/>
      <c r="E11" s="304"/>
    </row>
    <row r="12" spans="1:5" ht="14.5">
      <c r="B12" s="125" t="s">
        <v>259</v>
      </c>
      <c r="C12" s="305" t="s">
        <v>260</v>
      </c>
      <c r="D12" s="308" t="s">
        <v>261</v>
      </c>
      <c r="E12" s="308" t="s">
        <v>262</v>
      </c>
    </row>
    <row r="13" spans="1:5" ht="14.5">
      <c r="B13" s="125" t="s">
        <v>2091</v>
      </c>
      <c r="C13" s="306"/>
      <c r="D13" s="309"/>
      <c r="E13" s="309"/>
    </row>
    <row r="14" spans="1:5" ht="14.5">
      <c r="B14" s="125" t="s">
        <v>2092</v>
      </c>
      <c r="C14" s="307"/>
      <c r="D14" s="310"/>
      <c r="E14" s="310"/>
    </row>
    <row r="15" spans="1:5" ht="14.5">
      <c r="B15" s="130" t="s">
        <v>264</v>
      </c>
      <c r="C15" s="129"/>
      <c r="D15" s="128"/>
      <c r="E15" s="128"/>
    </row>
    <row r="16" spans="1:5" ht="14.5">
      <c r="B16" s="130" t="s">
        <v>266</v>
      </c>
      <c r="C16" s="129"/>
      <c r="D16" s="128"/>
      <c r="E16" s="128"/>
    </row>
    <row r="17" spans="2:8" ht="14.5">
      <c r="B17" s="130" t="s">
        <v>267</v>
      </c>
      <c r="C17" s="129"/>
      <c r="D17" s="128" t="s">
        <v>2093</v>
      </c>
      <c r="E17" s="128"/>
    </row>
    <row r="18" spans="2:8" ht="14.5">
      <c r="B18" s="127" t="s">
        <v>268</v>
      </c>
      <c r="C18" s="126"/>
      <c r="D18" s="125"/>
      <c r="E18" s="125"/>
    </row>
    <row r="20" spans="2:8">
      <c r="B20" s="92" t="s">
        <v>2628</v>
      </c>
    </row>
    <row r="22" spans="2:8" ht="13">
      <c r="B22" s="122" t="s">
        <v>146</v>
      </c>
      <c r="C22" s="123" t="s">
        <v>147</v>
      </c>
      <c r="D22" s="122" t="s">
        <v>269</v>
      </c>
      <c r="E22" s="122" t="s">
        <v>149</v>
      </c>
      <c r="F22" s="121" t="s">
        <v>156</v>
      </c>
      <c r="G22" s="121" t="s">
        <v>157</v>
      </c>
      <c r="H22" s="121" t="s">
        <v>158</v>
      </c>
    </row>
    <row r="23" spans="2:8" ht="13">
      <c r="B23" s="102" t="s">
        <v>270</v>
      </c>
    </row>
    <row r="24" spans="2:8" ht="13">
      <c r="B24" s="102" t="s">
        <v>150</v>
      </c>
    </row>
    <row r="25" spans="2:8" ht="13">
      <c r="B25" s="102" t="s">
        <v>271</v>
      </c>
    </row>
    <row r="26" spans="2:8">
      <c r="B26" s="92" t="s">
        <v>1663</v>
      </c>
      <c r="C26" s="94">
        <v>6.69</v>
      </c>
      <c r="D26" s="92" t="s">
        <v>273</v>
      </c>
      <c r="E26" s="92" t="s">
        <v>1664</v>
      </c>
      <c r="F26" s="93">
        <v>19500000</v>
      </c>
      <c r="G26" s="93">
        <v>19967.36</v>
      </c>
      <c r="H26" s="93">
        <v>6.68</v>
      </c>
    </row>
    <row r="27" spans="2:8">
      <c r="B27" s="92" t="s">
        <v>662</v>
      </c>
      <c r="C27" s="94">
        <v>7</v>
      </c>
      <c r="D27" s="92" t="s">
        <v>273</v>
      </c>
      <c r="E27" s="92" t="s">
        <v>663</v>
      </c>
      <c r="F27" s="93">
        <v>14000000</v>
      </c>
      <c r="G27" s="93">
        <v>13500.87</v>
      </c>
      <c r="H27" s="93">
        <v>4.5199999999999996</v>
      </c>
    </row>
    <row r="28" spans="2:8">
      <c r="B28" s="92" t="s">
        <v>2095</v>
      </c>
      <c r="C28" s="94">
        <v>7.59</v>
      </c>
      <c r="D28" s="92" t="s">
        <v>273</v>
      </c>
      <c r="E28" s="92" t="s">
        <v>2096</v>
      </c>
      <c r="F28" s="93">
        <v>5500000</v>
      </c>
      <c r="G28" s="93">
        <v>5309.11</v>
      </c>
      <c r="H28" s="93">
        <v>1.78</v>
      </c>
    </row>
    <row r="29" spans="2:8">
      <c r="B29" s="92" t="s">
        <v>1276</v>
      </c>
      <c r="C29" s="94">
        <v>6.89</v>
      </c>
      <c r="D29" s="92" t="s">
        <v>273</v>
      </c>
      <c r="E29" s="92" t="s">
        <v>1277</v>
      </c>
      <c r="F29" s="93">
        <v>3500000</v>
      </c>
      <c r="G29" s="93">
        <v>3518.96</v>
      </c>
      <c r="H29" s="93">
        <v>1.18</v>
      </c>
    </row>
    <row r="30" spans="2:8">
      <c r="B30" s="92" t="s">
        <v>1887</v>
      </c>
      <c r="C30" s="94">
        <v>7.72</v>
      </c>
      <c r="D30" s="92" t="s">
        <v>273</v>
      </c>
      <c r="E30" s="92" t="s">
        <v>1888</v>
      </c>
      <c r="F30" s="93">
        <v>2592400</v>
      </c>
      <c r="G30" s="93">
        <v>2411</v>
      </c>
      <c r="H30" s="93">
        <v>0.81</v>
      </c>
    </row>
    <row r="31" spans="2:8">
      <c r="B31" s="92" t="s">
        <v>1889</v>
      </c>
      <c r="C31" s="94">
        <v>6.69</v>
      </c>
      <c r="D31" s="92" t="s">
        <v>273</v>
      </c>
      <c r="E31" s="92" t="s">
        <v>1890</v>
      </c>
      <c r="F31" s="93">
        <v>1500000</v>
      </c>
      <c r="G31" s="93">
        <v>1524</v>
      </c>
      <c r="H31" s="93">
        <v>0.51</v>
      </c>
    </row>
    <row r="32" spans="2:8">
      <c r="B32" s="92" t="s">
        <v>1909</v>
      </c>
      <c r="C32" s="94">
        <v>7.47</v>
      </c>
      <c r="D32" s="92" t="s">
        <v>273</v>
      </c>
      <c r="E32" s="92" t="s">
        <v>1910</v>
      </c>
      <c r="F32" s="93">
        <v>289600</v>
      </c>
      <c r="G32" s="93">
        <v>291.51</v>
      </c>
      <c r="H32" s="93">
        <v>0.1</v>
      </c>
    </row>
    <row r="33" spans="2:8">
      <c r="B33" s="92" t="s">
        <v>1903</v>
      </c>
      <c r="C33" s="94">
        <v>7.67</v>
      </c>
      <c r="D33" s="92" t="s">
        <v>273</v>
      </c>
      <c r="E33" s="92" t="s">
        <v>1904</v>
      </c>
      <c r="F33" s="93">
        <v>200000</v>
      </c>
      <c r="G33" s="93">
        <v>197.05</v>
      </c>
      <c r="H33" s="93">
        <v>7.0000000000000007E-2</v>
      </c>
    </row>
    <row r="34" spans="2:8">
      <c r="B34" s="92" t="s">
        <v>2097</v>
      </c>
      <c r="C34" s="94">
        <v>7.25</v>
      </c>
      <c r="D34" s="92" t="s">
        <v>273</v>
      </c>
      <c r="E34" s="92" t="s">
        <v>2098</v>
      </c>
      <c r="F34" s="93">
        <v>400</v>
      </c>
      <c r="G34" s="93">
        <v>0.41</v>
      </c>
      <c r="H34" s="93">
        <v>0</v>
      </c>
    </row>
    <row r="35" spans="2:8" ht="13">
      <c r="B35" s="102" t="s">
        <v>277</v>
      </c>
      <c r="C35" s="103"/>
      <c r="D35" s="102"/>
      <c r="E35" s="102"/>
      <c r="F35" s="98"/>
      <c r="G35" s="98">
        <f>SUM(G22:G34)</f>
        <v>46720.270000000011</v>
      </c>
      <c r="H35" s="98">
        <f>SUM(H22:H34)</f>
        <v>15.649999999999999</v>
      </c>
    </row>
    <row r="36" spans="2:8" ht="13">
      <c r="B36" s="102" t="s">
        <v>278</v>
      </c>
    </row>
    <row r="37" spans="2:8">
      <c r="B37" s="92" t="s">
        <v>2778</v>
      </c>
      <c r="C37" s="94">
        <v>8.2799999999999994</v>
      </c>
      <c r="D37" s="92" t="s">
        <v>279</v>
      </c>
      <c r="E37" s="92" t="s">
        <v>2099</v>
      </c>
      <c r="F37" s="93">
        <v>15000</v>
      </c>
      <c r="G37" s="93">
        <v>14815.44</v>
      </c>
      <c r="H37" s="93">
        <v>4.96</v>
      </c>
    </row>
    <row r="38" spans="2:8">
      <c r="B38" s="92" t="s">
        <v>2777</v>
      </c>
      <c r="C38" s="94">
        <v>8.2799999999999994</v>
      </c>
      <c r="D38" s="92" t="s">
        <v>279</v>
      </c>
      <c r="E38" s="92" t="s">
        <v>2100</v>
      </c>
      <c r="F38" s="93">
        <v>12500</v>
      </c>
      <c r="G38" s="93">
        <v>12549.51</v>
      </c>
      <c r="H38" s="93">
        <v>4.2</v>
      </c>
    </row>
    <row r="39" spans="2:8">
      <c r="B39" s="92" t="s">
        <v>2101</v>
      </c>
      <c r="C39" s="94">
        <v>7.65</v>
      </c>
      <c r="D39" s="92" t="s">
        <v>279</v>
      </c>
      <c r="E39" s="92" t="s">
        <v>2102</v>
      </c>
      <c r="F39" s="93">
        <v>12500</v>
      </c>
      <c r="G39" s="93">
        <v>12455.99</v>
      </c>
      <c r="H39" s="93">
        <v>4.17</v>
      </c>
    </row>
    <row r="40" spans="2:8">
      <c r="B40" s="92" t="s">
        <v>2776</v>
      </c>
      <c r="C40" s="94">
        <v>7.74</v>
      </c>
      <c r="D40" s="92" t="s">
        <v>279</v>
      </c>
      <c r="E40" s="92" t="s">
        <v>2103</v>
      </c>
      <c r="F40" s="93">
        <v>1180</v>
      </c>
      <c r="G40" s="93">
        <v>11762.88</v>
      </c>
      <c r="H40" s="93">
        <v>3.94</v>
      </c>
    </row>
    <row r="41" spans="2:8">
      <c r="B41" s="92" t="s">
        <v>2104</v>
      </c>
      <c r="C41" s="94">
        <v>7.76</v>
      </c>
      <c r="D41" s="92" t="s">
        <v>279</v>
      </c>
      <c r="E41" s="92" t="s">
        <v>2105</v>
      </c>
      <c r="F41" s="93">
        <v>10000</v>
      </c>
      <c r="G41" s="93">
        <v>9983.2800000000007</v>
      </c>
      <c r="H41" s="93">
        <v>3.34</v>
      </c>
    </row>
    <row r="42" spans="2:8">
      <c r="B42" s="92" t="s">
        <v>2106</v>
      </c>
      <c r="C42" s="94">
        <v>7.81</v>
      </c>
      <c r="D42" s="92" t="s">
        <v>279</v>
      </c>
      <c r="E42" s="92" t="s">
        <v>2107</v>
      </c>
      <c r="F42" s="93">
        <v>10000</v>
      </c>
      <c r="G42" s="93">
        <v>9949.44</v>
      </c>
      <c r="H42" s="93">
        <v>3.33</v>
      </c>
    </row>
    <row r="43" spans="2:8">
      <c r="B43" s="92" t="s">
        <v>2775</v>
      </c>
      <c r="C43" s="94">
        <v>8.0299999999999994</v>
      </c>
      <c r="D43" s="92" t="s">
        <v>279</v>
      </c>
      <c r="E43" s="92" t="s">
        <v>2108</v>
      </c>
      <c r="F43" s="93">
        <v>10000</v>
      </c>
      <c r="G43" s="93">
        <v>9935.5</v>
      </c>
      <c r="H43" s="93">
        <v>3.32</v>
      </c>
    </row>
    <row r="44" spans="2:8">
      <c r="B44" s="92" t="s">
        <v>2774</v>
      </c>
      <c r="C44" s="94">
        <v>8.3800000000000008</v>
      </c>
      <c r="D44" s="92" t="s">
        <v>279</v>
      </c>
      <c r="E44" s="92" t="s">
        <v>1714</v>
      </c>
      <c r="F44" s="93">
        <v>10000</v>
      </c>
      <c r="G44" s="93">
        <v>9928.14</v>
      </c>
      <c r="H44" s="93">
        <v>3.32</v>
      </c>
    </row>
    <row r="45" spans="2:8">
      <c r="B45" s="92" t="s">
        <v>2109</v>
      </c>
      <c r="C45" s="94">
        <v>7.75</v>
      </c>
      <c r="D45" s="92" t="s">
        <v>279</v>
      </c>
      <c r="E45" s="92" t="s">
        <v>2110</v>
      </c>
      <c r="F45" s="93">
        <v>10000</v>
      </c>
      <c r="G45" s="93">
        <v>9870.2999999999993</v>
      </c>
      <c r="H45" s="93">
        <v>3.3</v>
      </c>
    </row>
    <row r="46" spans="2:8">
      <c r="B46" s="92" t="s">
        <v>2773</v>
      </c>
      <c r="C46" s="94">
        <v>7.79</v>
      </c>
      <c r="D46" s="92" t="s">
        <v>279</v>
      </c>
      <c r="E46" s="92" t="s">
        <v>2111</v>
      </c>
      <c r="F46" s="93">
        <v>10000</v>
      </c>
      <c r="G46" s="93">
        <v>9803.56</v>
      </c>
      <c r="H46" s="93">
        <v>3.28</v>
      </c>
    </row>
    <row r="47" spans="2:8">
      <c r="B47" s="92" t="s">
        <v>2112</v>
      </c>
      <c r="C47" s="94">
        <v>7.85</v>
      </c>
      <c r="D47" s="92" t="s">
        <v>279</v>
      </c>
      <c r="E47" s="92" t="s">
        <v>2113</v>
      </c>
      <c r="F47" s="93">
        <v>7500</v>
      </c>
      <c r="G47" s="93">
        <v>7491.19</v>
      </c>
      <c r="H47" s="93">
        <v>2.5099999999999998</v>
      </c>
    </row>
    <row r="48" spans="2:8">
      <c r="B48" s="92" t="s">
        <v>2114</v>
      </c>
      <c r="C48" s="94">
        <v>7.75</v>
      </c>
      <c r="D48" s="92" t="s">
        <v>279</v>
      </c>
      <c r="E48" s="92" t="s">
        <v>2115</v>
      </c>
      <c r="F48" s="93">
        <v>750</v>
      </c>
      <c r="G48" s="93">
        <v>7478.27</v>
      </c>
      <c r="H48" s="93">
        <v>2.5</v>
      </c>
    </row>
    <row r="49" spans="2:8">
      <c r="B49" s="92" t="s">
        <v>2116</v>
      </c>
      <c r="C49" s="94">
        <v>7.85</v>
      </c>
      <c r="D49" s="92" t="s">
        <v>279</v>
      </c>
      <c r="E49" s="92" t="s">
        <v>2117</v>
      </c>
      <c r="F49" s="93">
        <v>7500</v>
      </c>
      <c r="G49" s="93">
        <v>7452.99</v>
      </c>
      <c r="H49" s="93">
        <v>2.4900000000000002</v>
      </c>
    </row>
    <row r="50" spans="2:8">
      <c r="B50" s="92" t="s">
        <v>2772</v>
      </c>
      <c r="C50" s="94">
        <v>7.79</v>
      </c>
      <c r="D50" s="92" t="s">
        <v>279</v>
      </c>
      <c r="E50" s="92" t="s">
        <v>2118</v>
      </c>
      <c r="F50" s="93">
        <v>7500</v>
      </c>
      <c r="G50" s="93">
        <v>7399.01</v>
      </c>
      <c r="H50" s="93">
        <v>2.48</v>
      </c>
    </row>
    <row r="51" spans="2:8">
      <c r="B51" s="92" t="s">
        <v>2771</v>
      </c>
      <c r="C51" s="94">
        <v>8.52</v>
      </c>
      <c r="D51" s="92" t="s">
        <v>2119</v>
      </c>
      <c r="E51" s="92" t="s">
        <v>2120</v>
      </c>
      <c r="F51" s="93">
        <v>5000</v>
      </c>
      <c r="G51" s="93">
        <v>4998.59</v>
      </c>
      <c r="H51" s="93">
        <v>1.67</v>
      </c>
    </row>
    <row r="52" spans="2:8">
      <c r="B52" s="92" t="s">
        <v>2770</v>
      </c>
      <c r="C52" s="94">
        <v>7.97</v>
      </c>
      <c r="D52" s="92" t="s">
        <v>279</v>
      </c>
      <c r="E52" s="92" t="s">
        <v>2121</v>
      </c>
      <c r="F52" s="93">
        <v>5000</v>
      </c>
      <c r="G52" s="93">
        <v>4991.33</v>
      </c>
      <c r="H52" s="93">
        <v>1.67</v>
      </c>
    </row>
    <row r="53" spans="2:8">
      <c r="B53" s="92" t="s">
        <v>1712</v>
      </c>
      <c r="C53" s="94">
        <v>7.75</v>
      </c>
      <c r="D53" s="92" t="s">
        <v>279</v>
      </c>
      <c r="E53" s="92" t="s">
        <v>1713</v>
      </c>
      <c r="F53" s="93">
        <v>5000</v>
      </c>
      <c r="G53" s="93">
        <v>4972</v>
      </c>
      <c r="H53" s="93">
        <v>1.66</v>
      </c>
    </row>
    <row r="54" spans="2:8">
      <c r="B54" s="92" t="s">
        <v>2769</v>
      </c>
      <c r="C54" s="94">
        <v>7.77</v>
      </c>
      <c r="D54" s="92" t="s">
        <v>279</v>
      </c>
      <c r="E54" s="92" t="s">
        <v>2122</v>
      </c>
      <c r="F54" s="93">
        <v>5000</v>
      </c>
      <c r="G54" s="93">
        <v>4970.6899999999996</v>
      </c>
      <c r="H54" s="93">
        <v>1.66</v>
      </c>
    </row>
    <row r="55" spans="2:8">
      <c r="B55" s="92" t="s">
        <v>2768</v>
      </c>
      <c r="C55" s="94">
        <v>7.73</v>
      </c>
      <c r="D55" s="92" t="s">
        <v>279</v>
      </c>
      <c r="E55" s="92" t="s">
        <v>2123</v>
      </c>
      <c r="F55" s="93">
        <v>250</v>
      </c>
      <c r="G55" s="93">
        <v>2538.89</v>
      </c>
      <c r="H55" s="93">
        <v>0.85</v>
      </c>
    </row>
    <row r="56" spans="2:8">
      <c r="B56" s="92" t="s">
        <v>2124</v>
      </c>
      <c r="C56" s="94">
        <v>7.85</v>
      </c>
      <c r="D56" s="92" t="s">
        <v>279</v>
      </c>
      <c r="E56" s="92" t="s">
        <v>2125</v>
      </c>
      <c r="F56" s="93">
        <v>2500</v>
      </c>
      <c r="G56" s="93">
        <v>2482.7199999999998</v>
      </c>
      <c r="H56" s="93">
        <v>0.83</v>
      </c>
    </row>
    <row r="57" spans="2:8">
      <c r="B57" s="92" t="s">
        <v>2767</v>
      </c>
      <c r="C57" s="94">
        <v>8.02</v>
      </c>
      <c r="D57" s="92" t="s">
        <v>279</v>
      </c>
      <c r="E57" s="92" t="s">
        <v>2126</v>
      </c>
      <c r="F57" s="93">
        <v>2500</v>
      </c>
      <c r="G57" s="93">
        <v>2476.2199999999998</v>
      </c>
      <c r="H57" s="93">
        <v>0.83</v>
      </c>
    </row>
    <row r="58" spans="2:8">
      <c r="B58" s="92" t="s">
        <v>2127</v>
      </c>
      <c r="C58" s="94">
        <v>8.2200000000000006</v>
      </c>
      <c r="D58" s="92" t="s">
        <v>279</v>
      </c>
      <c r="E58" s="92" t="s">
        <v>2128</v>
      </c>
      <c r="F58" s="93">
        <v>2000</v>
      </c>
      <c r="G58" s="93">
        <v>1947.9</v>
      </c>
      <c r="H58" s="93">
        <v>0.65</v>
      </c>
    </row>
    <row r="59" spans="2:8">
      <c r="B59" s="92" t="s">
        <v>2129</v>
      </c>
      <c r="C59" s="94">
        <v>7.7</v>
      </c>
      <c r="D59" s="92" t="s">
        <v>279</v>
      </c>
      <c r="E59" s="92" t="s">
        <v>2130</v>
      </c>
      <c r="F59" s="93">
        <v>3</v>
      </c>
      <c r="G59" s="93">
        <v>30.41</v>
      </c>
      <c r="H59" s="93">
        <v>0.01</v>
      </c>
    </row>
    <row r="60" spans="2:8" ht="13">
      <c r="B60" s="102" t="s">
        <v>281</v>
      </c>
      <c r="C60" s="103"/>
      <c r="D60" s="102"/>
      <c r="E60" s="102"/>
      <c r="F60" s="98"/>
      <c r="G60" s="98">
        <f>SUM(G36:G59)</f>
        <v>170284.25</v>
      </c>
      <c r="H60" s="98">
        <f>SUM(H36:H59)</f>
        <v>56.969999999999985</v>
      </c>
    </row>
    <row r="61" spans="2:8" ht="13">
      <c r="B61" s="102" t="s">
        <v>2663</v>
      </c>
    </row>
    <row r="62" spans="2:8">
      <c r="B62" s="92" t="s">
        <v>2662</v>
      </c>
      <c r="C62" s="94">
        <v>10.119999999999999</v>
      </c>
      <c r="D62" s="92" t="s">
        <v>1305</v>
      </c>
      <c r="E62" s="92" t="s">
        <v>1306</v>
      </c>
      <c r="F62" s="93">
        <v>857</v>
      </c>
      <c r="G62" s="93">
        <v>6073.24</v>
      </c>
      <c r="H62" s="93">
        <v>2.0299999999999998</v>
      </c>
    </row>
    <row r="63" spans="2:8">
      <c r="B63" s="92" t="s">
        <v>2766</v>
      </c>
      <c r="C63" s="94">
        <v>8.65</v>
      </c>
      <c r="D63" s="92" t="s">
        <v>1305</v>
      </c>
      <c r="E63" s="92" t="s">
        <v>2131</v>
      </c>
      <c r="F63" s="93">
        <v>33</v>
      </c>
      <c r="G63" s="93">
        <v>2122.0300000000002</v>
      </c>
      <c r="H63" s="93">
        <v>0.71</v>
      </c>
    </row>
    <row r="64" spans="2:8">
      <c r="B64" s="92" t="s">
        <v>2765</v>
      </c>
      <c r="C64" s="94">
        <v>9.5</v>
      </c>
      <c r="D64" s="92" t="s">
        <v>1305</v>
      </c>
      <c r="E64" s="92" t="s">
        <v>1738</v>
      </c>
      <c r="F64" s="93">
        <v>750000000</v>
      </c>
      <c r="G64" s="93">
        <v>1527</v>
      </c>
      <c r="H64" s="93">
        <v>0.51</v>
      </c>
    </row>
    <row r="65" spans="2:8">
      <c r="B65" s="92" t="s">
        <v>2715</v>
      </c>
      <c r="C65" s="94">
        <v>8.84</v>
      </c>
      <c r="D65" s="92" t="s">
        <v>1733</v>
      </c>
      <c r="E65" s="92" t="s">
        <v>2051</v>
      </c>
      <c r="F65" s="93">
        <v>20</v>
      </c>
      <c r="G65" s="93">
        <v>1513.53</v>
      </c>
      <c r="H65" s="93">
        <v>0.51</v>
      </c>
    </row>
    <row r="66" spans="2:8">
      <c r="B66" s="92" t="s">
        <v>2713</v>
      </c>
      <c r="C66" s="94">
        <v>7.75</v>
      </c>
      <c r="D66" s="92" t="s">
        <v>1733</v>
      </c>
      <c r="E66" s="92" t="s">
        <v>2052</v>
      </c>
      <c r="F66" s="93">
        <v>62</v>
      </c>
      <c r="G66" s="93">
        <v>26.9</v>
      </c>
      <c r="H66" s="93">
        <v>0.01</v>
      </c>
    </row>
    <row r="67" spans="2:8" ht="13">
      <c r="B67" s="102" t="s">
        <v>2661</v>
      </c>
      <c r="C67" s="103"/>
      <c r="D67" s="102"/>
      <c r="E67" s="102"/>
      <c r="F67" s="98"/>
      <c r="G67" s="98">
        <f>SUM(G61:G66)</f>
        <v>11262.7</v>
      </c>
      <c r="H67" s="98">
        <f>SUM(H61:H66)</f>
        <v>3.7699999999999996</v>
      </c>
    </row>
    <row r="68" spans="2:8" ht="13">
      <c r="B68" s="102" t="s">
        <v>1973</v>
      </c>
    </row>
    <row r="69" spans="2:8">
      <c r="B69" s="92" t="s">
        <v>2132</v>
      </c>
      <c r="C69" s="94">
        <v>7.79</v>
      </c>
      <c r="D69" s="92" t="s">
        <v>293</v>
      </c>
      <c r="E69" s="92" t="s">
        <v>2133</v>
      </c>
      <c r="F69" s="93">
        <v>5000</v>
      </c>
      <c r="G69" s="93">
        <v>23604.55</v>
      </c>
      <c r="H69" s="93">
        <v>7.9</v>
      </c>
    </row>
    <row r="70" spans="2:8">
      <c r="B70" s="92" t="s">
        <v>2707</v>
      </c>
      <c r="C70" s="94">
        <v>7.88</v>
      </c>
      <c r="D70" s="92" t="s">
        <v>283</v>
      </c>
      <c r="E70" s="92" t="s">
        <v>2070</v>
      </c>
      <c r="F70" s="93">
        <v>3000</v>
      </c>
      <c r="G70" s="93">
        <v>14154.11</v>
      </c>
      <c r="H70" s="93">
        <v>4.74</v>
      </c>
    </row>
    <row r="71" spans="2:8">
      <c r="B71" s="92" t="s">
        <v>2134</v>
      </c>
      <c r="C71" s="94">
        <v>7.8</v>
      </c>
      <c r="D71" s="92" t="s">
        <v>283</v>
      </c>
      <c r="E71" s="92" t="s">
        <v>2135</v>
      </c>
      <c r="F71" s="93">
        <v>2500</v>
      </c>
      <c r="G71" s="93">
        <v>11858.85</v>
      </c>
      <c r="H71" s="93">
        <v>3.97</v>
      </c>
    </row>
    <row r="72" spans="2:8">
      <c r="B72" s="92" t="s">
        <v>2136</v>
      </c>
      <c r="C72" s="94">
        <v>7.8</v>
      </c>
      <c r="D72" s="92" t="s">
        <v>296</v>
      </c>
      <c r="E72" s="92" t="s">
        <v>2137</v>
      </c>
      <c r="F72" s="93">
        <v>2500</v>
      </c>
      <c r="G72" s="93">
        <v>11806.6</v>
      </c>
      <c r="H72" s="93">
        <v>3.95</v>
      </c>
    </row>
    <row r="73" spans="2:8" ht="13">
      <c r="B73" s="102" t="s">
        <v>391</v>
      </c>
      <c r="C73" s="103"/>
      <c r="D73" s="102"/>
      <c r="E73" s="102"/>
      <c r="F73" s="98"/>
      <c r="G73" s="98">
        <f>SUM(G68:G72)</f>
        <v>61424.11</v>
      </c>
      <c r="H73" s="98">
        <f>SUM(H68:H72)</f>
        <v>20.56</v>
      </c>
    </row>
    <row r="74" spans="2:8" ht="13">
      <c r="B74" s="102" t="s">
        <v>241</v>
      </c>
    </row>
    <row r="75" spans="2:8">
      <c r="B75" s="92" t="s">
        <v>18</v>
      </c>
      <c r="C75" s="94" t="s">
        <v>151</v>
      </c>
      <c r="D75" s="92" t="s">
        <v>152</v>
      </c>
      <c r="E75" s="92" t="s">
        <v>2094</v>
      </c>
      <c r="F75" s="93">
        <v>4962038.5190000003</v>
      </c>
      <c r="G75" s="93">
        <v>649.19000000000005</v>
      </c>
      <c r="H75" s="93">
        <v>0.22</v>
      </c>
    </row>
    <row r="76" spans="2:8" ht="13">
      <c r="B76" s="102" t="s">
        <v>2764</v>
      </c>
      <c r="C76" s="103"/>
      <c r="D76" s="102"/>
      <c r="E76" s="102"/>
      <c r="F76" s="98"/>
      <c r="G76" s="98">
        <f>SUM(G74:G75)</f>
        <v>649.19000000000005</v>
      </c>
      <c r="H76" s="98">
        <f>SUM(H74:H75)</f>
        <v>0.22</v>
      </c>
    </row>
    <row r="77" spans="2:8" ht="13">
      <c r="B77" s="102" t="s">
        <v>392</v>
      </c>
    </row>
    <row r="78" spans="2:8">
      <c r="B78" s="92" t="s">
        <v>393</v>
      </c>
      <c r="C78" s="94" t="s">
        <v>151</v>
      </c>
      <c r="E78" s="92" t="s">
        <v>394</v>
      </c>
      <c r="F78" s="93">
        <v>8416.1039999999994</v>
      </c>
      <c r="G78" s="93">
        <v>992.16</v>
      </c>
      <c r="H78" s="93">
        <v>0.33</v>
      </c>
    </row>
    <row r="79" spans="2:8" ht="13">
      <c r="B79" s="102" t="s">
        <v>395</v>
      </c>
      <c r="C79" s="103"/>
      <c r="D79" s="102"/>
      <c r="E79" s="102"/>
      <c r="F79" s="98"/>
      <c r="G79" s="98">
        <f>SUM(G77:G78)</f>
        <v>992.16</v>
      </c>
      <c r="H79" s="98">
        <f>SUM(H77:H78)</f>
        <v>0.33</v>
      </c>
    </row>
    <row r="80" spans="2:8" ht="13">
      <c r="B80" s="102" t="s">
        <v>397</v>
      </c>
      <c r="C80" s="103"/>
      <c r="D80" s="102"/>
      <c r="E80" s="102"/>
      <c r="F80" s="98"/>
      <c r="G80" s="98">
        <v>1208.3599999999999</v>
      </c>
      <c r="H80" s="98">
        <v>0.4</v>
      </c>
    </row>
    <row r="81" spans="2:8" ht="13">
      <c r="B81" s="102" t="s">
        <v>154</v>
      </c>
      <c r="C81" s="103"/>
      <c r="D81" s="102"/>
      <c r="E81" s="102"/>
      <c r="F81" s="98"/>
      <c r="G81" s="98">
        <v>292541.03999999998</v>
      </c>
      <c r="H81" s="98">
        <v>97.9</v>
      </c>
    </row>
    <row r="82" spans="2:8" ht="13">
      <c r="B82" s="102" t="s">
        <v>155</v>
      </c>
      <c r="C82" s="103"/>
      <c r="D82" s="102"/>
      <c r="E82" s="102"/>
      <c r="F82" s="98"/>
      <c r="G82" s="98">
        <v>6367.6750559700167</v>
      </c>
      <c r="H82" s="98">
        <v>2.0999999999999943</v>
      </c>
    </row>
    <row r="83" spans="2:8" ht="13">
      <c r="B83" s="102" t="s">
        <v>162</v>
      </c>
      <c r="C83" s="103"/>
      <c r="D83" s="102"/>
      <c r="E83" s="102"/>
      <c r="F83" s="98"/>
      <c r="G83" s="98">
        <v>298908.71505597001</v>
      </c>
      <c r="H83" s="98">
        <v>100</v>
      </c>
    </row>
    <row r="84" spans="2:8">
      <c r="B84" s="92" t="s">
        <v>163</v>
      </c>
    </row>
    <row r="85" spans="2:8">
      <c r="B85" s="92" t="s">
        <v>164</v>
      </c>
    </row>
    <row r="86" spans="2:8">
      <c r="B86" s="92" t="s">
        <v>165</v>
      </c>
      <c r="C86" s="94" t="s">
        <v>166</v>
      </c>
    </row>
    <row r="87" spans="2:8" ht="13">
      <c r="B87" s="120" t="s">
        <v>2587</v>
      </c>
    </row>
    <row r="88" spans="2:8" ht="26">
      <c r="B88" s="119" t="s">
        <v>167</v>
      </c>
      <c r="C88" s="94" t="s">
        <v>168</v>
      </c>
    </row>
    <row r="89" spans="2:8" ht="13">
      <c r="B89" s="102"/>
    </row>
    <row r="90" spans="2:8" ht="13">
      <c r="B90" s="102" t="s">
        <v>169</v>
      </c>
      <c r="C90" s="94" t="s">
        <v>168</v>
      </c>
    </row>
    <row r="91" spans="2:8" ht="13">
      <c r="B91" s="102" t="s">
        <v>171</v>
      </c>
      <c r="C91" s="94" t="s">
        <v>172</v>
      </c>
    </row>
    <row r="92" spans="2:8" ht="13">
      <c r="B92" s="102" t="s">
        <v>2138</v>
      </c>
      <c r="C92" s="103"/>
    </row>
    <row r="93" spans="2:8" ht="13">
      <c r="B93" s="102" t="s">
        <v>2139</v>
      </c>
      <c r="C93" s="103"/>
    </row>
    <row r="94" spans="2:8" ht="13">
      <c r="B94" s="102" t="s">
        <v>2140</v>
      </c>
      <c r="C94" s="103"/>
    </row>
    <row r="95" spans="2:8" ht="13">
      <c r="B95" s="102" t="s">
        <v>2141</v>
      </c>
      <c r="C95" s="103"/>
    </row>
    <row r="96" spans="2:8" ht="13">
      <c r="B96" s="102" t="s">
        <v>2142</v>
      </c>
      <c r="C96" s="103"/>
    </row>
    <row r="97" spans="2:3" ht="13">
      <c r="B97" s="102" t="s">
        <v>2143</v>
      </c>
      <c r="C97" s="103"/>
    </row>
    <row r="98" spans="2:3" ht="13">
      <c r="B98" s="102" t="s">
        <v>2763</v>
      </c>
      <c r="C98" s="103"/>
    </row>
    <row r="99" spans="2:3" ht="13">
      <c r="B99" s="102" t="s">
        <v>2762</v>
      </c>
      <c r="C99" s="103"/>
    </row>
    <row r="100" spans="2:3" ht="13">
      <c r="B100" s="102" t="s">
        <v>2761</v>
      </c>
      <c r="C100" s="103"/>
    </row>
    <row r="101" spans="2:3" ht="13">
      <c r="B101" s="102" t="s">
        <v>2760</v>
      </c>
      <c r="C101" s="103"/>
    </row>
    <row r="102" spans="2:3" ht="13">
      <c r="B102" s="102" t="s">
        <v>2759</v>
      </c>
      <c r="C102" s="103"/>
    </row>
    <row r="103" spans="2:3" ht="13">
      <c r="B103" s="102" t="s">
        <v>2758</v>
      </c>
      <c r="C103" s="103"/>
    </row>
    <row r="104" spans="2:3" ht="13">
      <c r="B104" s="102" t="s">
        <v>2757</v>
      </c>
      <c r="C104" s="103"/>
    </row>
    <row r="105" spans="2:3">
      <c r="B105" s="92" t="s">
        <v>182</v>
      </c>
    </row>
    <row r="107" spans="2:3" ht="14.5">
      <c r="B107" s="112"/>
      <c r="C107" s="113" t="s">
        <v>183</v>
      </c>
    </row>
    <row r="108" spans="2:3" ht="14.5">
      <c r="B108" s="112" t="s">
        <v>184</v>
      </c>
      <c r="C108" s="115" t="s">
        <v>24</v>
      </c>
    </row>
    <row r="109" spans="2:3" ht="14.5">
      <c r="B109" s="112" t="s">
        <v>185</v>
      </c>
      <c r="C109" s="113"/>
    </row>
    <row r="110" spans="2:3" ht="14.5">
      <c r="B110" s="112"/>
      <c r="C110" s="113"/>
    </row>
    <row r="111" spans="2:3" ht="14.5">
      <c r="B111" s="146" t="s">
        <v>186</v>
      </c>
      <c r="C111" s="147">
        <v>7.8100000000000003E-2</v>
      </c>
    </row>
    <row r="112" spans="2:3" ht="14.5">
      <c r="B112" s="146"/>
      <c r="C112" s="145"/>
    </row>
    <row r="113" spans="2:7" ht="14.5">
      <c r="B113" s="146" t="s">
        <v>187</v>
      </c>
      <c r="C113" s="145" t="s">
        <v>2756</v>
      </c>
    </row>
    <row r="114" spans="2:7" ht="14.5">
      <c r="B114" s="146" t="s">
        <v>188</v>
      </c>
      <c r="C114" s="145" t="s">
        <v>2755</v>
      </c>
    </row>
    <row r="115" spans="2:7" ht="14.5">
      <c r="B115" s="112"/>
      <c r="C115" s="113"/>
    </row>
    <row r="116" spans="2:7" ht="14.5">
      <c r="B116" s="112" t="s">
        <v>189</v>
      </c>
      <c r="C116" s="113" t="s">
        <v>166</v>
      </c>
    </row>
    <row r="117" spans="2:7" ht="14.5">
      <c r="B117" s="290" t="s">
        <v>190</v>
      </c>
      <c r="C117" s="290"/>
    </row>
    <row r="119" spans="2:7" ht="14.5">
      <c r="B119" s="112" t="s">
        <v>191</v>
      </c>
      <c r="C119" s="113"/>
      <c r="D119" s="112"/>
    </row>
    <row r="120" spans="2:7" ht="29">
      <c r="B120" s="114" t="s">
        <v>192</v>
      </c>
      <c r="C120" s="115" t="s">
        <v>193</v>
      </c>
      <c r="D120" s="114" t="s">
        <v>194</v>
      </c>
    </row>
    <row r="121" spans="2:7" ht="14.5">
      <c r="B121" s="112" t="s">
        <v>168</v>
      </c>
      <c r="C121" s="113" t="s">
        <v>168</v>
      </c>
      <c r="D121" s="112" t="s">
        <v>168</v>
      </c>
    </row>
    <row r="123" spans="2:7" ht="13">
      <c r="B123" s="100" t="s">
        <v>195</v>
      </c>
      <c r="C123" s="111">
        <v>46173</v>
      </c>
      <c r="D123" s="96"/>
      <c r="E123" s="104"/>
      <c r="F123" s="110"/>
    </row>
    <row r="124" spans="2:7" ht="13">
      <c r="B124" s="100" t="s">
        <v>196</v>
      </c>
      <c r="C124" s="101" t="s">
        <v>197</v>
      </c>
      <c r="D124" s="100" t="s">
        <v>198</v>
      </c>
      <c r="E124" s="105" t="s">
        <v>199</v>
      </c>
      <c r="F124" s="99" t="s">
        <v>200</v>
      </c>
      <c r="G124" s="98"/>
    </row>
    <row r="125" spans="2:7">
      <c r="B125" s="108" t="s">
        <v>168</v>
      </c>
      <c r="C125" s="109" t="s">
        <v>168</v>
      </c>
      <c r="D125" s="108" t="s">
        <v>168</v>
      </c>
      <c r="E125" s="107" t="s">
        <v>168</v>
      </c>
      <c r="F125" s="106" t="s">
        <v>168</v>
      </c>
    </row>
    <row r="127" spans="2:7" ht="14.5">
      <c r="B127" s="289" t="s">
        <v>2754</v>
      </c>
      <c r="C127" s="289"/>
      <c r="D127" s="289"/>
      <c r="E127" s="289"/>
      <c r="F127" s="289"/>
    </row>
    <row r="128" spans="2:7">
      <c r="B128" s="166"/>
    </row>
    <row r="129" spans="2:6" ht="14.5">
      <c r="B129" s="284" t="s">
        <v>2639</v>
      </c>
      <c r="C129" s="284"/>
      <c r="D129" s="284"/>
      <c r="E129" s="284"/>
      <c r="F129" s="284"/>
    </row>
    <row r="131" spans="2:6" ht="13">
      <c r="B131" s="102" t="s">
        <v>201</v>
      </c>
    </row>
    <row r="132" spans="2:6" ht="13">
      <c r="B132" s="102"/>
    </row>
    <row r="133" spans="2:6" ht="13">
      <c r="B133" s="102" t="s">
        <v>202</v>
      </c>
    </row>
    <row r="134" spans="2:6" ht="13">
      <c r="B134" s="100" t="s">
        <v>203</v>
      </c>
      <c r="C134" s="101" t="s">
        <v>204</v>
      </c>
      <c r="D134" s="102"/>
    </row>
    <row r="135" spans="2:6">
      <c r="B135" s="96" t="s">
        <v>168</v>
      </c>
      <c r="C135" s="97" t="s">
        <v>168</v>
      </c>
    </row>
    <row r="137" spans="2:6" ht="13">
      <c r="B137" s="100" t="s">
        <v>205</v>
      </c>
      <c r="C137" s="101" t="s">
        <v>204</v>
      </c>
    </row>
    <row r="138" spans="2:6">
      <c r="B138" s="96" t="s">
        <v>168</v>
      </c>
      <c r="C138" s="97" t="s">
        <v>168</v>
      </c>
    </row>
    <row r="140" spans="2:6" ht="13">
      <c r="B140" s="100" t="s">
        <v>206</v>
      </c>
      <c r="C140" s="101" t="s">
        <v>207</v>
      </c>
    </row>
    <row r="141" spans="2:6">
      <c r="B141" s="96" t="s">
        <v>168</v>
      </c>
      <c r="C141" s="97" t="s">
        <v>168</v>
      </c>
    </row>
    <row r="143" spans="2:6" ht="13">
      <c r="B143" s="105" t="s">
        <v>208</v>
      </c>
      <c r="C143" s="101" t="s">
        <v>207</v>
      </c>
    </row>
    <row r="144" spans="2:6">
      <c r="B144" s="104" t="s">
        <v>168</v>
      </c>
      <c r="C144" s="97" t="s">
        <v>168</v>
      </c>
    </row>
    <row r="146" spans="2:7" ht="13">
      <c r="B146" s="100" t="s">
        <v>209</v>
      </c>
      <c r="C146" s="101" t="s">
        <v>168</v>
      </c>
    </row>
    <row r="148" spans="2:7" ht="13">
      <c r="B148" s="100" t="s">
        <v>210</v>
      </c>
      <c r="C148" s="111">
        <v>46173</v>
      </c>
      <c r="D148" s="96"/>
      <c r="E148" s="104"/>
      <c r="F148" s="110"/>
    </row>
    <row r="149" spans="2:7" ht="13">
      <c r="B149" s="100" t="s">
        <v>196</v>
      </c>
      <c r="C149" s="101" t="s">
        <v>197</v>
      </c>
      <c r="D149" s="100" t="s">
        <v>198</v>
      </c>
      <c r="E149" s="105" t="s">
        <v>199</v>
      </c>
      <c r="F149" s="99" t="s">
        <v>200</v>
      </c>
      <c r="G149" s="98"/>
    </row>
    <row r="150" spans="2:7">
      <c r="B150" s="108" t="s">
        <v>168</v>
      </c>
      <c r="C150" s="109" t="s">
        <v>168</v>
      </c>
      <c r="D150" s="108" t="s">
        <v>168</v>
      </c>
      <c r="E150" s="107" t="s">
        <v>168</v>
      </c>
      <c r="F150" s="106" t="s">
        <v>168</v>
      </c>
    </row>
    <row r="151" spans="2:7" ht="13">
      <c r="B151" s="102" t="s">
        <v>201</v>
      </c>
    </row>
    <row r="152" spans="2:7" ht="13">
      <c r="B152" s="102"/>
    </row>
    <row r="153" spans="2:7" ht="13">
      <c r="B153" s="102" t="s">
        <v>202</v>
      </c>
    </row>
    <row r="154" spans="2:7" ht="13">
      <c r="B154" s="100" t="s">
        <v>203</v>
      </c>
      <c r="C154" s="101" t="s">
        <v>204</v>
      </c>
      <c r="D154" s="102"/>
    </row>
    <row r="155" spans="2:7">
      <c r="B155" s="96" t="s">
        <v>168</v>
      </c>
      <c r="C155" s="97" t="s">
        <v>168</v>
      </c>
    </row>
    <row r="157" spans="2:7" ht="13">
      <c r="B157" s="100" t="s">
        <v>205</v>
      </c>
      <c r="C157" s="101" t="s">
        <v>204</v>
      </c>
    </row>
    <row r="158" spans="2:7">
      <c r="B158" s="96" t="s">
        <v>168</v>
      </c>
      <c r="C158" s="97" t="s">
        <v>168</v>
      </c>
    </row>
    <row r="160" spans="2:7" ht="13">
      <c r="B160" s="100" t="s">
        <v>206</v>
      </c>
      <c r="C160" s="101" t="s">
        <v>207</v>
      </c>
    </row>
    <row r="161" spans="2:80">
      <c r="B161" s="96" t="s">
        <v>168</v>
      </c>
      <c r="C161" s="97" t="s">
        <v>168</v>
      </c>
    </row>
    <row r="163" spans="2:80" ht="13">
      <c r="B163" s="105" t="s">
        <v>208</v>
      </c>
      <c r="C163" s="101" t="s">
        <v>207</v>
      </c>
    </row>
    <row r="164" spans="2:80">
      <c r="B164" s="104" t="s">
        <v>168</v>
      </c>
      <c r="C164" s="97" t="s">
        <v>168</v>
      </c>
    </row>
    <row r="166" spans="2:80" ht="13">
      <c r="B166" s="100" t="s">
        <v>209</v>
      </c>
      <c r="C166" s="101" t="s">
        <v>168</v>
      </c>
    </row>
    <row r="169" spans="2:80" ht="13">
      <c r="B169" s="102" t="s">
        <v>211</v>
      </c>
    </row>
    <row r="171" spans="2:80" ht="13">
      <c r="B171" s="100" t="s">
        <v>196</v>
      </c>
      <c r="C171" s="101" t="s">
        <v>212</v>
      </c>
      <c r="D171" s="100" t="s">
        <v>213</v>
      </c>
      <c r="E171" s="100" t="s">
        <v>214</v>
      </c>
      <c r="F171" s="98"/>
    </row>
    <row r="172" spans="2:80">
      <c r="B172" s="96" t="s">
        <v>168</v>
      </c>
      <c r="C172" s="97" t="s">
        <v>168</v>
      </c>
      <c r="D172" s="96" t="s">
        <v>168</v>
      </c>
      <c r="E172" s="96" t="s">
        <v>168</v>
      </c>
    </row>
    <row r="175" spans="2:80" ht="13">
      <c r="B175" s="102" t="s">
        <v>215</v>
      </c>
      <c r="C175" s="103" t="s">
        <v>168</v>
      </c>
      <c r="D175" s="102"/>
      <c r="E175" s="102"/>
      <c r="F175" s="98"/>
      <c r="G175" s="98"/>
      <c r="H175" s="98"/>
      <c r="I175" s="102"/>
      <c r="J175" s="102"/>
      <c r="K175" s="102"/>
      <c r="L175" s="102"/>
      <c r="M175" s="102"/>
      <c r="N175" s="102"/>
      <c r="O175" s="102"/>
      <c r="P175" s="102"/>
      <c r="Q175" s="102"/>
      <c r="R175" s="102"/>
      <c r="S175" s="102"/>
      <c r="T175" s="102"/>
      <c r="U175" s="102"/>
      <c r="V175" s="102"/>
      <c r="W175" s="102"/>
      <c r="X175" s="102"/>
      <c r="Y175" s="102"/>
      <c r="Z175" s="102"/>
      <c r="AA175" s="102"/>
      <c r="AB175" s="102"/>
      <c r="AC175" s="102"/>
      <c r="AD175" s="102"/>
      <c r="AE175" s="102"/>
      <c r="AF175" s="102"/>
      <c r="AG175" s="102"/>
      <c r="AH175" s="102"/>
      <c r="AI175" s="102"/>
      <c r="AJ175" s="102"/>
      <c r="AK175" s="102"/>
      <c r="AL175" s="102"/>
      <c r="AM175" s="102"/>
      <c r="AN175" s="102"/>
      <c r="AO175" s="102"/>
      <c r="AP175" s="102"/>
      <c r="AQ175" s="102"/>
      <c r="AR175" s="102"/>
      <c r="AS175" s="102"/>
      <c r="AT175" s="102"/>
      <c r="AU175" s="102"/>
      <c r="AV175" s="102"/>
      <c r="AW175" s="102"/>
      <c r="AX175" s="102"/>
      <c r="AY175" s="102"/>
      <c r="AZ175" s="102"/>
      <c r="BA175" s="102"/>
      <c r="BB175" s="102"/>
      <c r="BC175" s="102"/>
      <c r="BD175" s="102"/>
      <c r="BE175" s="102"/>
      <c r="BF175" s="102"/>
      <c r="BG175" s="102"/>
      <c r="BH175" s="102"/>
      <c r="BI175" s="102"/>
      <c r="BJ175" s="102"/>
      <c r="BK175" s="102"/>
      <c r="BL175" s="102"/>
      <c r="BM175" s="102"/>
      <c r="BN175" s="102"/>
      <c r="BO175" s="102"/>
      <c r="BP175" s="102"/>
      <c r="BQ175" s="102"/>
      <c r="BR175" s="102"/>
      <c r="BS175" s="102"/>
      <c r="BT175" s="102"/>
      <c r="BU175" s="102"/>
      <c r="BV175" s="102"/>
      <c r="BW175" s="102"/>
      <c r="BX175" s="102"/>
      <c r="BY175" s="102"/>
      <c r="BZ175" s="102"/>
      <c r="CA175" s="102"/>
      <c r="CB175" s="102"/>
    </row>
    <row r="177" spans="2:7" ht="13">
      <c r="B177" s="102" t="s">
        <v>216</v>
      </c>
    </row>
    <row r="179" spans="2:7" ht="13">
      <c r="B179" s="100" t="s">
        <v>217</v>
      </c>
      <c r="C179" s="101" t="s">
        <v>204</v>
      </c>
      <c r="D179" s="102"/>
    </row>
    <row r="180" spans="2:7">
      <c r="B180" s="96" t="s">
        <v>168</v>
      </c>
      <c r="C180" s="97" t="s">
        <v>168</v>
      </c>
    </row>
    <row r="183" spans="2:7" ht="13">
      <c r="B183" s="100" t="s">
        <v>218</v>
      </c>
      <c r="C183" s="101" t="s">
        <v>219</v>
      </c>
      <c r="D183" s="102"/>
    </row>
    <row r="184" spans="2:7">
      <c r="B184" s="96" t="s">
        <v>168</v>
      </c>
      <c r="C184" s="97" t="s">
        <v>168</v>
      </c>
    </row>
    <row r="187" spans="2:7" ht="13">
      <c r="B187" s="102" t="s">
        <v>220</v>
      </c>
    </row>
    <row r="190" spans="2:7" ht="13">
      <c r="B190" s="102" t="s">
        <v>221</v>
      </c>
    </row>
    <row r="192" spans="2:7" ht="13">
      <c r="B192" s="100" t="s">
        <v>196</v>
      </c>
      <c r="C192" s="101" t="s">
        <v>222</v>
      </c>
      <c r="D192" s="100" t="s">
        <v>212</v>
      </c>
      <c r="E192" s="100" t="s">
        <v>213</v>
      </c>
      <c r="F192" s="99" t="s">
        <v>214</v>
      </c>
      <c r="G192" s="98"/>
    </row>
    <row r="193" spans="2:80">
      <c r="B193" s="96" t="s">
        <v>168</v>
      </c>
      <c r="C193" s="97" t="s">
        <v>168</v>
      </c>
      <c r="D193" s="96" t="s">
        <v>168</v>
      </c>
      <c r="E193" s="96" t="s">
        <v>168</v>
      </c>
      <c r="F193" s="95" t="s">
        <v>168</v>
      </c>
    </row>
    <row r="196" spans="2:80" ht="13">
      <c r="B196" s="102" t="s">
        <v>215</v>
      </c>
      <c r="C196" s="103" t="s">
        <v>168</v>
      </c>
      <c r="D196" s="102"/>
      <c r="E196" s="102"/>
      <c r="F196" s="98"/>
      <c r="G196" s="98"/>
      <c r="H196" s="98"/>
      <c r="I196" s="102"/>
      <c r="J196" s="102"/>
      <c r="K196" s="102"/>
      <c r="L196" s="102"/>
      <c r="M196" s="102"/>
      <c r="N196" s="102"/>
      <c r="O196" s="102"/>
      <c r="P196" s="102"/>
      <c r="Q196" s="102"/>
      <c r="R196" s="102"/>
      <c r="S196" s="102"/>
      <c r="T196" s="102"/>
      <c r="U196" s="102"/>
      <c r="V196" s="102"/>
      <c r="W196" s="102"/>
      <c r="X196" s="102"/>
      <c r="Y196" s="102"/>
      <c r="Z196" s="102"/>
      <c r="AA196" s="102"/>
      <c r="AB196" s="102"/>
      <c r="AC196" s="102"/>
      <c r="AD196" s="102"/>
      <c r="AE196" s="102"/>
      <c r="AF196" s="102"/>
      <c r="AG196" s="102"/>
      <c r="AH196" s="102"/>
      <c r="AI196" s="102"/>
      <c r="AJ196" s="102"/>
      <c r="AK196" s="102"/>
      <c r="AL196" s="102"/>
      <c r="AM196" s="102"/>
      <c r="AN196" s="102"/>
      <c r="AO196" s="102"/>
      <c r="AP196" s="102"/>
      <c r="AQ196" s="102"/>
      <c r="AR196" s="102"/>
      <c r="AS196" s="102"/>
      <c r="AT196" s="102"/>
      <c r="AU196" s="102"/>
      <c r="AV196" s="102"/>
      <c r="AW196" s="102"/>
      <c r="AX196" s="102"/>
      <c r="AY196" s="102"/>
      <c r="AZ196" s="102"/>
      <c r="BA196" s="102"/>
      <c r="BB196" s="102"/>
      <c r="BC196" s="102"/>
      <c r="BD196" s="102"/>
      <c r="BE196" s="102"/>
      <c r="BF196" s="102"/>
      <c r="BG196" s="102"/>
      <c r="BH196" s="102"/>
      <c r="BI196" s="102"/>
      <c r="BJ196" s="102"/>
      <c r="BK196" s="102"/>
      <c r="BL196" s="102"/>
      <c r="BM196" s="102"/>
      <c r="BN196" s="102"/>
      <c r="BO196" s="102"/>
      <c r="BP196" s="102"/>
      <c r="BQ196" s="102"/>
      <c r="BR196" s="102"/>
      <c r="BS196" s="102"/>
      <c r="BT196" s="102"/>
      <c r="BU196" s="102"/>
      <c r="BV196" s="102"/>
      <c r="BW196" s="102"/>
      <c r="BX196" s="102"/>
      <c r="BY196" s="102"/>
      <c r="BZ196" s="102"/>
      <c r="CA196" s="102"/>
      <c r="CB196" s="102"/>
    </row>
    <row r="198" spans="2:80" ht="13">
      <c r="B198" s="102" t="s">
        <v>216</v>
      </c>
    </row>
    <row r="200" spans="2:80" ht="13">
      <c r="B200" s="100" t="s">
        <v>217</v>
      </c>
      <c r="C200" s="101" t="s">
        <v>204</v>
      </c>
      <c r="D200" s="102"/>
    </row>
    <row r="201" spans="2:80">
      <c r="B201" s="96" t="s">
        <v>168</v>
      </c>
      <c r="C201" s="97" t="s">
        <v>168</v>
      </c>
    </row>
    <row r="204" spans="2:80" ht="13">
      <c r="B204" s="100" t="s">
        <v>218</v>
      </c>
      <c r="C204" s="101" t="s">
        <v>219</v>
      </c>
      <c r="D204" s="102"/>
    </row>
    <row r="205" spans="2:80">
      <c r="B205" s="96" t="s">
        <v>168</v>
      </c>
      <c r="C205" s="97" t="s">
        <v>168</v>
      </c>
    </row>
    <row r="208" spans="2:80" ht="13">
      <c r="B208" s="102" t="s">
        <v>220</v>
      </c>
    </row>
    <row r="211" spans="2:7" ht="13">
      <c r="B211" s="102" t="s">
        <v>223</v>
      </c>
    </row>
    <row r="212" spans="2:7" ht="13">
      <c r="B212" s="100" t="s">
        <v>196</v>
      </c>
      <c r="C212" s="101" t="s">
        <v>224</v>
      </c>
      <c r="D212" s="100" t="s">
        <v>225</v>
      </c>
      <c r="E212" s="100" t="s">
        <v>226</v>
      </c>
      <c r="F212" s="99" t="s">
        <v>227</v>
      </c>
      <c r="G212" s="98"/>
    </row>
    <row r="213" spans="2:7">
      <c r="B213" s="96" t="s">
        <v>168</v>
      </c>
      <c r="C213" s="97" t="s">
        <v>168</v>
      </c>
      <c r="D213" s="96" t="s">
        <v>168</v>
      </c>
      <c r="E213" s="96" t="s">
        <v>168</v>
      </c>
      <c r="F213" s="95" t="s">
        <v>168</v>
      </c>
    </row>
    <row r="214" spans="2:7">
      <c r="B214" s="92" t="s">
        <v>2576</v>
      </c>
    </row>
    <row r="216" spans="2:7" ht="58">
      <c r="B216" s="199" t="s">
        <v>2753</v>
      </c>
      <c r="C216" s="200" t="s">
        <v>2752</v>
      </c>
      <c r="D216" s="199" t="s">
        <v>2751</v>
      </c>
      <c r="E216" s="199" t="s">
        <v>2750</v>
      </c>
      <c r="F216" s="198" t="s">
        <v>2749</v>
      </c>
    </row>
    <row r="217" spans="2:7" ht="14.5">
      <c r="B217" s="196" t="s">
        <v>2748</v>
      </c>
      <c r="C217" s="195" t="s">
        <v>2747</v>
      </c>
      <c r="D217" s="194" t="s">
        <v>2744</v>
      </c>
      <c r="E217" s="194" t="s">
        <v>2743</v>
      </c>
      <c r="F217" s="197">
        <v>2500</v>
      </c>
    </row>
    <row r="218" spans="2:7" ht="14.5">
      <c r="B218" s="196" t="s">
        <v>2746</v>
      </c>
      <c r="C218" s="195" t="s">
        <v>2745</v>
      </c>
      <c r="D218" s="194" t="s">
        <v>2744</v>
      </c>
      <c r="E218" s="194" t="s">
        <v>2743</v>
      </c>
      <c r="F218" s="193">
        <v>14500</v>
      </c>
    </row>
    <row r="219" spans="2:7" ht="14.5">
      <c r="B219" s="196" t="s">
        <v>2731</v>
      </c>
      <c r="C219" s="195" t="s">
        <v>2732</v>
      </c>
      <c r="D219" s="194" t="s">
        <v>2744</v>
      </c>
      <c r="E219" s="194" t="s">
        <v>2743</v>
      </c>
      <c r="F219" s="193">
        <v>2766.5839900000001</v>
      </c>
    </row>
    <row r="220" spans="2:7" ht="14.5">
      <c r="B220" s="192"/>
      <c r="C220" s="171"/>
      <c r="D220" s="192"/>
      <c r="E220" s="192"/>
      <c r="F220" s="191"/>
    </row>
    <row r="221" spans="2:7" ht="14.5">
      <c r="B221" s="192"/>
      <c r="C221" s="171"/>
      <c r="D221" s="192"/>
      <c r="E221" s="192"/>
      <c r="F221" s="191"/>
    </row>
    <row r="222" spans="2:7" ht="14.5">
      <c r="B222" s="192" t="s">
        <v>2742</v>
      </c>
      <c r="C222" s="171"/>
      <c r="D222" s="192"/>
      <c r="E222" s="192"/>
      <c r="F222" s="191"/>
    </row>
    <row r="223" spans="2:7" ht="14.5">
      <c r="B223" s="192" t="s">
        <v>2741</v>
      </c>
      <c r="C223" s="171"/>
      <c r="D223" s="192"/>
      <c r="E223" s="192"/>
      <c r="F223" s="191"/>
    </row>
    <row r="224" spans="2:7" ht="14.5">
      <c r="B224" s="192" t="s">
        <v>2740</v>
      </c>
      <c r="C224" s="171"/>
      <c r="D224" s="192"/>
      <c r="E224" s="192"/>
      <c r="F224" s="191"/>
    </row>
    <row r="225" spans="2:6" ht="14.5">
      <c r="B225" s="192"/>
      <c r="C225" s="171"/>
      <c r="D225" s="192"/>
      <c r="E225" s="192"/>
      <c r="F225" s="191"/>
    </row>
    <row r="226" spans="2:6" ht="14.5">
      <c r="B226" s="312" t="s">
        <v>2739</v>
      </c>
      <c r="C226" s="312"/>
      <c r="D226" s="312"/>
      <c r="E226" s="312"/>
      <c r="F226" s="184"/>
    </row>
    <row r="227" spans="2:6" ht="14.5">
      <c r="B227" s="312"/>
      <c r="C227" s="312"/>
      <c r="D227" s="312"/>
      <c r="E227" s="312"/>
      <c r="F227" s="184"/>
    </row>
    <row r="228" spans="2:6" ht="14.5">
      <c r="B228" s="312"/>
      <c r="C228" s="312"/>
      <c r="D228" s="312"/>
      <c r="E228" s="312"/>
      <c r="F228" s="184"/>
    </row>
    <row r="229" spans="2:6" ht="14.5">
      <c r="B229" s="190"/>
      <c r="C229" s="190"/>
      <c r="D229" s="190"/>
      <c r="E229" s="190"/>
      <c r="F229" s="184"/>
    </row>
    <row r="230" spans="2:6" ht="15" thickBot="1">
      <c r="B230" s="190"/>
      <c r="C230" s="190"/>
      <c r="D230" s="190"/>
      <c r="E230" s="190"/>
      <c r="F230" s="184"/>
    </row>
    <row r="231" spans="2:6">
      <c r="B231" s="313" t="s">
        <v>3</v>
      </c>
      <c r="C231" s="313" t="s">
        <v>2738</v>
      </c>
      <c r="D231" s="315" t="s">
        <v>2737</v>
      </c>
      <c r="E231" s="317" t="s">
        <v>2736</v>
      </c>
      <c r="F231" s="317" t="s">
        <v>2735</v>
      </c>
    </row>
    <row r="232" spans="2:6" ht="13" thickBot="1">
      <c r="B232" s="314"/>
      <c r="C232" s="314"/>
      <c r="D232" s="316"/>
      <c r="E232" s="318"/>
      <c r="F232" s="318"/>
    </row>
    <row r="233" spans="2:6" ht="15" thickBot="1">
      <c r="B233" s="189"/>
      <c r="C233" s="188"/>
      <c r="D233" s="188"/>
      <c r="E233" s="188" t="s">
        <v>2734</v>
      </c>
      <c r="F233" s="188" t="s">
        <v>2734</v>
      </c>
    </row>
    <row r="234" spans="2:6" ht="29.5" thickBot="1">
      <c r="B234" s="189" t="s">
        <v>2733</v>
      </c>
      <c r="C234" s="188" t="s">
        <v>2732</v>
      </c>
      <c r="D234" s="187" t="s">
        <v>2731</v>
      </c>
      <c r="E234" s="186">
        <v>250000000</v>
      </c>
      <c r="F234" s="186">
        <v>250000000</v>
      </c>
    </row>
    <row r="235" spans="2:6" ht="14.5">
      <c r="B235" s="172"/>
      <c r="C235" s="185"/>
      <c r="D235" s="172"/>
      <c r="E235" s="172"/>
      <c r="F235" s="184"/>
    </row>
    <row r="236" spans="2:6" ht="14.5">
      <c r="B236" s="172" t="s">
        <v>2730</v>
      </c>
      <c r="C236" s="185"/>
      <c r="D236" s="172"/>
      <c r="E236" s="172"/>
      <c r="F236" s="184"/>
    </row>
    <row r="237" spans="2:6" ht="14.5">
      <c r="B237" s="172"/>
      <c r="C237" s="185"/>
      <c r="D237" s="172"/>
      <c r="E237" s="172"/>
      <c r="F237" s="184"/>
    </row>
    <row r="238" spans="2:6" ht="14.5">
      <c r="B238" s="172"/>
      <c r="C238" s="185"/>
      <c r="D238" s="172"/>
      <c r="E238" s="172"/>
      <c r="F238" s="184"/>
    </row>
    <row r="239" spans="2:6" ht="14.5">
      <c r="B239" s="311" t="s">
        <v>2729</v>
      </c>
      <c r="C239" s="311"/>
      <c r="D239" s="311"/>
      <c r="E239" s="311"/>
      <c r="F239" s="184"/>
    </row>
    <row r="240" spans="2:6" ht="14.5">
      <c r="B240" s="172"/>
      <c r="C240" s="185"/>
      <c r="D240" s="172"/>
      <c r="E240" s="172"/>
      <c r="F240" s="184"/>
    </row>
    <row r="241" spans="2:6" ht="14.5">
      <c r="B241" s="176"/>
      <c r="C241" s="182"/>
      <c r="D241" s="176"/>
      <c r="E241" s="176"/>
      <c r="F241" s="181"/>
    </row>
    <row r="242" spans="2:6" ht="14.5">
      <c r="B242" s="183" t="s">
        <v>2689</v>
      </c>
      <c r="C242" s="182"/>
      <c r="D242" s="176"/>
      <c r="E242" s="176"/>
      <c r="F242" s="181"/>
    </row>
    <row r="243" spans="2:6" ht="14.5">
      <c r="B243" s="170"/>
      <c r="C243" s="180"/>
      <c r="D243" s="170"/>
      <c r="E243" s="170"/>
      <c r="F243" s="169"/>
    </row>
    <row r="244" spans="2:6" ht="14.5">
      <c r="B244" s="176" t="s">
        <v>2688</v>
      </c>
      <c r="C244" s="179"/>
      <c r="D244" s="170"/>
      <c r="E244" s="170"/>
      <c r="F244" s="169"/>
    </row>
    <row r="245" spans="2:6" ht="14.5">
      <c r="B245" s="172"/>
      <c r="C245" s="179"/>
      <c r="D245" s="170"/>
      <c r="E245" s="170"/>
      <c r="F245" s="169"/>
    </row>
    <row r="246" spans="2:6" ht="14.5">
      <c r="B246" s="172"/>
      <c r="C246" s="179"/>
      <c r="D246" s="170"/>
      <c r="E246" s="170"/>
      <c r="F246" s="169"/>
    </row>
    <row r="247" spans="2:6" ht="14.5">
      <c r="B247" s="172" t="s">
        <v>2687</v>
      </c>
      <c r="C247" s="171">
        <v>577958246.57000005</v>
      </c>
      <c r="D247" s="170"/>
      <c r="E247" s="170"/>
      <c r="F247" s="169"/>
    </row>
    <row r="248" spans="2:6" ht="14.5">
      <c r="B248" s="172"/>
      <c r="C248" s="177"/>
      <c r="D248" s="170"/>
      <c r="E248" s="170"/>
      <c r="F248" s="169"/>
    </row>
    <row r="249" spans="2:6" ht="14.5">
      <c r="B249" s="172" t="s">
        <v>2686</v>
      </c>
      <c r="C249" s="171">
        <v>465538246.57000005</v>
      </c>
      <c r="D249" s="170"/>
      <c r="E249" s="170"/>
      <c r="F249" s="169"/>
    </row>
    <row r="250" spans="2:6" ht="14.5">
      <c r="B250" s="172"/>
      <c r="C250" s="177"/>
      <c r="D250" s="170"/>
      <c r="E250" s="170"/>
      <c r="F250" s="169"/>
    </row>
    <row r="251" spans="2:6" ht="14.5">
      <c r="B251" s="172" t="s">
        <v>2685</v>
      </c>
      <c r="C251" s="177">
        <v>112420000</v>
      </c>
      <c r="D251" s="170"/>
      <c r="E251" s="170"/>
      <c r="F251" s="169"/>
    </row>
    <row r="252" spans="2:6" ht="14.5">
      <c r="B252" s="172"/>
      <c r="C252" s="177"/>
      <c r="D252" s="170"/>
      <c r="E252" s="170"/>
      <c r="F252" s="169"/>
    </row>
    <row r="253" spans="2:6" ht="14.5">
      <c r="B253" s="176" t="s">
        <v>2684</v>
      </c>
      <c r="C253" s="175">
        <v>256691020</v>
      </c>
      <c r="D253" s="170"/>
      <c r="E253" s="170"/>
      <c r="F253" s="169"/>
    </row>
    <row r="254" spans="2:6" ht="14.5">
      <c r="B254" s="172"/>
      <c r="C254" s="177"/>
      <c r="D254" s="170"/>
      <c r="E254" s="170"/>
      <c r="F254" s="169"/>
    </row>
    <row r="255" spans="2:6" ht="14.5">
      <c r="B255" s="172" t="s">
        <v>2683</v>
      </c>
      <c r="C255" s="171">
        <v>116603020</v>
      </c>
      <c r="D255" s="170"/>
      <c r="E255" s="170"/>
      <c r="F255" s="169"/>
    </row>
    <row r="256" spans="2:6" ht="14.5">
      <c r="B256" s="172"/>
      <c r="C256" s="177"/>
      <c r="D256" s="170"/>
      <c r="E256" s="170"/>
      <c r="F256" s="169"/>
    </row>
    <row r="257" spans="2:6" ht="29">
      <c r="B257" s="178" t="s">
        <v>2682</v>
      </c>
      <c r="C257" s="171">
        <v>140088000</v>
      </c>
      <c r="D257" s="170"/>
      <c r="E257" s="170"/>
      <c r="F257" s="169"/>
    </row>
    <row r="258" spans="2:6" ht="14.5">
      <c r="B258" s="172"/>
      <c r="C258" s="177"/>
      <c r="D258" s="170"/>
      <c r="E258" s="170"/>
      <c r="F258" s="169"/>
    </row>
    <row r="259" spans="2:6" ht="29">
      <c r="B259" s="178" t="s">
        <v>2681</v>
      </c>
      <c r="C259" s="171">
        <v>120303511.78</v>
      </c>
      <c r="D259" s="170"/>
      <c r="E259" s="170"/>
      <c r="F259" s="169"/>
    </row>
    <row r="260" spans="2:6" ht="14.5">
      <c r="B260" s="172"/>
      <c r="C260" s="177"/>
      <c r="D260" s="170"/>
      <c r="E260" s="170"/>
      <c r="F260" s="169"/>
    </row>
    <row r="261" spans="2:6" ht="14.5">
      <c r="B261" s="176" t="s">
        <v>2680</v>
      </c>
      <c r="C261" s="175">
        <v>236906531.78</v>
      </c>
      <c r="D261" s="170"/>
      <c r="E261" s="170"/>
      <c r="F261" s="169"/>
    </row>
    <row r="262" spans="2:6" ht="14.5">
      <c r="B262" s="174"/>
      <c r="C262" s="173"/>
      <c r="D262" s="170"/>
      <c r="E262" s="170"/>
      <c r="F262" s="169"/>
    </row>
    <row r="263" spans="2:6" ht="14.5">
      <c r="B263" s="172" t="s">
        <v>2679</v>
      </c>
      <c r="C263" s="171"/>
      <c r="D263" s="170"/>
      <c r="E263" s="170"/>
      <c r="F263" s="169"/>
    </row>
  </sheetData>
  <mergeCells count="18">
    <mergeCell ref="B239:E239"/>
    <mergeCell ref="B127:F127"/>
    <mergeCell ref="B129:F129"/>
    <mergeCell ref="B226:E228"/>
    <mergeCell ref="B231:B232"/>
    <mergeCell ref="C231:C232"/>
    <mergeCell ref="D231:D232"/>
    <mergeCell ref="E231:E232"/>
    <mergeCell ref="F231:F232"/>
    <mergeCell ref="B117:C117"/>
    <mergeCell ref="B1:E1"/>
    <mergeCell ref="C3:C7"/>
    <mergeCell ref="D3:D7"/>
    <mergeCell ref="B10:E10"/>
    <mergeCell ref="B11:E11"/>
    <mergeCell ref="C12:C14"/>
    <mergeCell ref="D12:D14"/>
    <mergeCell ref="E12:E14"/>
  </mergeCells>
  <hyperlinks>
    <hyperlink ref="A1" location="Index!A1" display="Index" xr:uid="{8A3414FF-A96F-42BB-B0D7-8C666E3C2945}"/>
  </hyperlink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789C7-DECB-414C-93F4-166F21174C25}">
  <dimension ref="A1:CB207"/>
  <sheetViews>
    <sheetView workbookViewId="0"/>
  </sheetViews>
  <sheetFormatPr defaultColWidth="9.1796875" defaultRowHeight="12.5"/>
  <cols>
    <col min="1" max="1" width="5.453125" style="92" bestFit="1" customWidth="1"/>
    <col min="2" max="2" width="90.7265625" style="92" customWidth="1"/>
    <col min="3" max="3" width="30.7265625" style="94" customWidth="1"/>
    <col min="4" max="4" width="30.7265625" style="92" customWidth="1"/>
    <col min="5" max="5" width="34.1796875" style="92" customWidth="1"/>
    <col min="6" max="6" width="29" style="93" bestFit="1" customWidth="1"/>
    <col min="7" max="7" width="18.1796875" style="93" bestFit="1" customWidth="1"/>
    <col min="8" max="8" width="9.1796875" style="93" bestFit="1"/>
    <col min="9" max="16384" width="9.1796875" style="92"/>
  </cols>
  <sheetData>
    <row r="1" spans="1:9" ht="13">
      <c r="A1" s="3" t="s">
        <v>0</v>
      </c>
      <c r="B1" s="291" t="s">
        <v>22</v>
      </c>
      <c r="C1" s="291"/>
      <c r="D1" s="291"/>
      <c r="E1" s="291"/>
    </row>
    <row r="3" spans="1:9" ht="14.5">
      <c r="B3" s="127" t="s">
        <v>22</v>
      </c>
      <c r="C3" s="319"/>
      <c r="D3" s="293"/>
      <c r="E3" s="116"/>
    </row>
    <row r="4" spans="1:9" ht="29">
      <c r="B4" s="135" t="s">
        <v>611</v>
      </c>
      <c r="C4" s="319"/>
      <c r="D4" s="293"/>
      <c r="E4" s="116"/>
    </row>
    <row r="5" spans="1:9" ht="14.5">
      <c r="B5" s="135" t="s">
        <v>140</v>
      </c>
      <c r="C5" s="319"/>
      <c r="D5" s="293"/>
      <c r="E5" s="116"/>
    </row>
    <row r="6" spans="1:9" ht="29">
      <c r="B6" s="135" t="s">
        <v>2144</v>
      </c>
      <c r="C6" s="319"/>
      <c r="D6" s="293"/>
      <c r="E6" s="116"/>
    </row>
    <row r="7" spans="1:9" ht="14.5">
      <c r="B7" s="112" t="s">
        <v>143</v>
      </c>
      <c r="C7" s="133" t="s">
        <v>144</v>
      </c>
      <c r="D7" s="133" t="s">
        <v>145</v>
      </c>
      <c r="E7" s="116"/>
    </row>
    <row r="8" spans="1:9" ht="14.5">
      <c r="B8" s="116"/>
      <c r="C8" s="124"/>
      <c r="D8" s="116"/>
      <c r="E8" s="116"/>
    </row>
    <row r="10" spans="1:9">
      <c r="B10" s="92" t="s">
        <v>2628</v>
      </c>
    </row>
    <row r="12" spans="1:9" ht="13">
      <c r="B12" s="122" t="s">
        <v>146</v>
      </c>
      <c r="C12" s="123" t="s">
        <v>147</v>
      </c>
      <c r="D12" s="122" t="s">
        <v>148</v>
      </c>
      <c r="E12" s="122" t="s">
        <v>149</v>
      </c>
      <c r="F12" s="121" t="s">
        <v>156</v>
      </c>
      <c r="G12" s="121" t="s">
        <v>157</v>
      </c>
      <c r="H12" s="121" t="s">
        <v>158</v>
      </c>
      <c r="I12" s="102" t="s">
        <v>159</v>
      </c>
    </row>
    <row r="13" spans="1:9" ht="13">
      <c r="B13" s="102" t="s">
        <v>160</v>
      </c>
    </row>
    <row r="14" spans="1:9" ht="13">
      <c r="B14" s="102" t="s">
        <v>150</v>
      </c>
    </row>
    <row r="15" spans="1:9">
      <c r="B15" s="92" t="s">
        <v>2832</v>
      </c>
      <c r="C15" s="94" t="s">
        <v>151</v>
      </c>
      <c r="D15" s="92" t="s">
        <v>520</v>
      </c>
      <c r="E15" s="92" t="s">
        <v>613</v>
      </c>
      <c r="F15" s="93">
        <v>1440</v>
      </c>
      <c r="G15" s="93">
        <v>262.76</v>
      </c>
      <c r="H15" s="93">
        <v>1.58</v>
      </c>
    </row>
    <row r="16" spans="1:9">
      <c r="B16" s="92" t="s">
        <v>2831</v>
      </c>
      <c r="C16" s="94" t="s">
        <v>151</v>
      </c>
      <c r="D16" s="92" t="s">
        <v>440</v>
      </c>
      <c r="E16" s="92" t="s">
        <v>614</v>
      </c>
      <c r="F16" s="93">
        <v>5670</v>
      </c>
      <c r="G16" s="93">
        <v>235.08</v>
      </c>
      <c r="H16" s="93">
        <v>1.42</v>
      </c>
    </row>
    <row r="17" spans="2:8">
      <c r="B17" s="92" t="s">
        <v>2830</v>
      </c>
      <c r="C17" s="94" t="s">
        <v>151</v>
      </c>
      <c r="D17" s="92" t="s">
        <v>430</v>
      </c>
      <c r="E17" s="92" t="s">
        <v>431</v>
      </c>
      <c r="F17" s="93">
        <v>18000</v>
      </c>
      <c r="G17" s="93">
        <v>226.15</v>
      </c>
      <c r="H17" s="93">
        <v>1.36</v>
      </c>
    </row>
    <row r="18" spans="2:8">
      <c r="B18" s="92" t="s">
        <v>2829</v>
      </c>
      <c r="C18" s="94" t="s">
        <v>151</v>
      </c>
      <c r="D18" s="92" t="s">
        <v>442</v>
      </c>
      <c r="E18" s="92" t="s">
        <v>615</v>
      </c>
      <c r="F18" s="93">
        <v>16200</v>
      </c>
      <c r="G18" s="93">
        <v>214.03</v>
      </c>
      <c r="H18" s="93">
        <v>1.29</v>
      </c>
    </row>
    <row r="19" spans="2:8">
      <c r="B19" s="92" t="s">
        <v>2828</v>
      </c>
      <c r="C19" s="94" t="s">
        <v>151</v>
      </c>
      <c r="D19" s="92" t="s">
        <v>456</v>
      </c>
      <c r="E19" s="92" t="s">
        <v>457</v>
      </c>
      <c r="F19" s="93">
        <v>72900</v>
      </c>
      <c r="G19" s="93">
        <v>182.67</v>
      </c>
      <c r="H19" s="93">
        <v>1.1000000000000001</v>
      </c>
    </row>
    <row r="20" spans="2:8">
      <c r="B20" s="92" t="s">
        <v>2827</v>
      </c>
      <c r="C20" s="94" t="s">
        <v>151</v>
      </c>
      <c r="D20" s="92" t="s">
        <v>438</v>
      </c>
      <c r="E20" s="92" t="s">
        <v>439</v>
      </c>
      <c r="F20" s="93">
        <v>38700</v>
      </c>
      <c r="G20" s="93">
        <v>177.21</v>
      </c>
      <c r="H20" s="93">
        <v>1.07</v>
      </c>
    </row>
    <row r="21" spans="2:8">
      <c r="B21" s="92" t="s">
        <v>2826</v>
      </c>
      <c r="C21" s="94" t="s">
        <v>151</v>
      </c>
      <c r="D21" s="92" t="s">
        <v>440</v>
      </c>
      <c r="E21" s="92" t="s">
        <v>616</v>
      </c>
      <c r="F21" s="93">
        <v>5490</v>
      </c>
      <c r="G21" s="93">
        <v>162.19999999999999</v>
      </c>
      <c r="H21" s="93">
        <v>0.98</v>
      </c>
    </row>
    <row r="22" spans="2:8">
      <c r="B22" s="92" t="s">
        <v>2825</v>
      </c>
      <c r="C22" s="94" t="s">
        <v>151</v>
      </c>
      <c r="D22" s="92" t="s">
        <v>448</v>
      </c>
      <c r="E22" s="92" t="s">
        <v>449</v>
      </c>
      <c r="F22" s="93">
        <v>55800</v>
      </c>
      <c r="G22" s="93">
        <v>160.09</v>
      </c>
      <c r="H22" s="93">
        <v>0.97</v>
      </c>
    </row>
    <row r="23" spans="2:8">
      <c r="B23" s="92" t="s">
        <v>2824</v>
      </c>
      <c r="C23" s="94" t="s">
        <v>151</v>
      </c>
      <c r="D23" s="92" t="s">
        <v>440</v>
      </c>
      <c r="E23" s="92" t="s">
        <v>618</v>
      </c>
      <c r="F23" s="93">
        <v>12780</v>
      </c>
      <c r="G23" s="93">
        <v>140.61000000000001</v>
      </c>
      <c r="H23" s="93">
        <v>0.85</v>
      </c>
    </row>
    <row r="24" spans="2:8">
      <c r="B24" s="92" t="s">
        <v>2823</v>
      </c>
      <c r="C24" s="94" t="s">
        <v>151</v>
      </c>
      <c r="D24" s="92" t="s">
        <v>585</v>
      </c>
      <c r="E24" s="92" t="s">
        <v>627</v>
      </c>
      <c r="F24" s="93">
        <v>6000</v>
      </c>
      <c r="G24" s="93">
        <v>131.11000000000001</v>
      </c>
      <c r="H24" s="93">
        <v>0.79</v>
      </c>
    </row>
    <row r="25" spans="2:8">
      <c r="B25" s="92" t="s">
        <v>2822</v>
      </c>
      <c r="C25" s="94" t="s">
        <v>151</v>
      </c>
      <c r="D25" s="92" t="s">
        <v>552</v>
      </c>
      <c r="E25" s="92" t="s">
        <v>619</v>
      </c>
      <c r="F25" s="93">
        <v>7200</v>
      </c>
      <c r="G25" s="93">
        <v>129.93</v>
      </c>
      <c r="H25" s="93">
        <v>0.78</v>
      </c>
    </row>
    <row r="26" spans="2:8">
      <c r="B26" s="92" t="s">
        <v>2821</v>
      </c>
      <c r="C26" s="94" t="s">
        <v>151</v>
      </c>
      <c r="D26" s="92" t="s">
        <v>497</v>
      </c>
      <c r="E26" s="92" t="s">
        <v>617</v>
      </c>
      <c r="F26" s="93">
        <v>1350</v>
      </c>
      <c r="G26" s="93">
        <v>127.95</v>
      </c>
      <c r="H26" s="93">
        <v>0.77</v>
      </c>
    </row>
    <row r="27" spans="2:8">
      <c r="B27" s="92" t="s">
        <v>2820</v>
      </c>
      <c r="C27" s="94" t="s">
        <v>151</v>
      </c>
      <c r="D27" s="92" t="s">
        <v>450</v>
      </c>
      <c r="E27" s="92" t="s">
        <v>451</v>
      </c>
      <c r="F27" s="93">
        <v>3600</v>
      </c>
      <c r="G27" s="93">
        <v>126.67</v>
      </c>
      <c r="H27" s="93">
        <v>0.76</v>
      </c>
    </row>
    <row r="28" spans="2:8">
      <c r="B28" s="92" t="s">
        <v>2819</v>
      </c>
      <c r="C28" s="94" t="s">
        <v>151</v>
      </c>
      <c r="D28" s="92" t="s">
        <v>564</v>
      </c>
      <c r="E28" s="92" t="s">
        <v>622</v>
      </c>
      <c r="F28" s="93">
        <v>10707</v>
      </c>
      <c r="G28" s="93">
        <v>126.17</v>
      </c>
      <c r="H28" s="93">
        <v>0.76</v>
      </c>
    </row>
    <row r="29" spans="2:8">
      <c r="B29" s="92" t="s">
        <v>494</v>
      </c>
      <c r="C29" s="94" t="s">
        <v>151</v>
      </c>
      <c r="D29" s="92" t="s">
        <v>495</v>
      </c>
      <c r="E29" s="92" t="s">
        <v>496</v>
      </c>
      <c r="F29" s="93">
        <v>18000</v>
      </c>
      <c r="G29" s="93">
        <v>117.01</v>
      </c>
      <c r="H29" s="93">
        <v>0.71</v>
      </c>
    </row>
    <row r="30" spans="2:8">
      <c r="B30" s="92" t="s">
        <v>2818</v>
      </c>
      <c r="C30" s="94" t="s">
        <v>151</v>
      </c>
      <c r="D30" s="92" t="s">
        <v>430</v>
      </c>
      <c r="E30" s="92" t="s">
        <v>623</v>
      </c>
      <c r="F30" s="93">
        <v>40000</v>
      </c>
      <c r="G30" s="93">
        <v>115.5</v>
      </c>
      <c r="H30" s="93">
        <v>0.7</v>
      </c>
    </row>
    <row r="31" spans="2:8">
      <c r="B31" s="92" t="s">
        <v>2817</v>
      </c>
      <c r="C31" s="94" t="s">
        <v>151</v>
      </c>
      <c r="D31" s="92" t="s">
        <v>458</v>
      </c>
      <c r="E31" s="92" t="s">
        <v>459</v>
      </c>
      <c r="F31" s="93">
        <v>990</v>
      </c>
      <c r="G31" s="93">
        <v>114.09</v>
      </c>
      <c r="H31" s="93">
        <v>0.69</v>
      </c>
    </row>
    <row r="32" spans="2:8">
      <c r="B32" s="92" t="s">
        <v>2816</v>
      </c>
      <c r="C32" s="94" t="s">
        <v>151</v>
      </c>
      <c r="D32" s="92" t="s">
        <v>458</v>
      </c>
      <c r="E32" s="92" t="s">
        <v>624</v>
      </c>
      <c r="F32" s="93">
        <v>2700</v>
      </c>
      <c r="G32" s="93">
        <v>110.02</v>
      </c>
      <c r="H32" s="93">
        <v>0.66</v>
      </c>
    </row>
    <row r="33" spans="2:8">
      <c r="B33" s="92" t="s">
        <v>2815</v>
      </c>
      <c r="C33" s="94" t="s">
        <v>151</v>
      </c>
      <c r="D33" s="92" t="s">
        <v>466</v>
      </c>
      <c r="E33" s="92" t="s">
        <v>625</v>
      </c>
      <c r="F33" s="93">
        <v>27900</v>
      </c>
      <c r="G33" s="93">
        <v>107.83</v>
      </c>
      <c r="H33" s="93">
        <v>0.65</v>
      </c>
    </row>
    <row r="34" spans="2:8">
      <c r="B34" s="92" t="s">
        <v>2814</v>
      </c>
      <c r="C34" s="94" t="s">
        <v>151</v>
      </c>
      <c r="D34" s="92" t="s">
        <v>440</v>
      </c>
      <c r="E34" s="92" t="s">
        <v>620</v>
      </c>
      <c r="F34" s="93">
        <v>9630</v>
      </c>
      <c r="G34" s="93">
        <v>106.36</v>
      </c>
      <c r="H34" s="93">
        <v>0.64</v>
      </c>
    </row>
    <row r="35" spans="2:8">
      <c r="B35" s="92" t="s">
        <v>2813</v>
      </c>
      <c r="C35" s="94" t="s">
        <v>151</v>
      </c>
      <c r="D35" s="92" t="s">
        <v>430</v>
      </c>
      <c r="E35" s="92" t="s">
        <v>434</v>
      </c>
      <c r="F35" s="93">
        <v>27000</v>
      </c>
      <c r="G35" s="93">
        <v>103.73</v>
      </c>
      <c r="H35" s="93">
        <v>0.63</v>
      </c>
    </row>
    <row r="36" spans="2:8">
      <c r="B36" s="92" t="s">
        <v>2812</v>
      </c>
      <c r="C36" s="94" t="s">
        <v>151</v>
      </c>
      <c r="D36" s="92" t="s">
        <v>432</v>
      </c>
      <c r="E36" s="92" t="s">
        <v>437</v>
      </c>
      <c r="F36" s="93">
        <v>2900</v>
      </c>
      <c r="G36" s="93">
        <v>96.94</v>
      </c>
      <c r="H36" s="93">
        <v>0.57999999999999996</v>
      </c>
    </row>
    <row r="37" spans="2:8">
      <c r="B37" s="92" t="s">
        <v>2811</v>
      </c>
      <c r="C37" s="94" t="s">
        <v>151</v>
      </c>
      <c r="D37" s="92" t="s">
        <v>495</v>
      </c>
      <c r="E37" s="92" t="s">
        <v>626</v>
      </c>
      <c r="F37" s="93">
        <v>6660</v>
      </c>
      <c r="G37" s="93">
        <v>94.67</v>
      </c>
      <c r="H37" s="93">
        <v>0.56999999999999995</v>
      </c>
    </row>
    <row r="38" spans="2:8">
      <c r="B38" s="92" t="s">
        <v>2810</v>
      </c>
      <c r="C38" s="94" t="s">
        <v>151</v>
      </c>
      <c r="D38" s="92" t="s">
        <v>454</v>
      </c>
      <c r="E38" s="92" t="s">
        <v>455</v>
      </c>
      <c r="F38" s="93">
        <v>19411</v>
      </c>
      <c r="G38" s="93">
        <v>92.43</v>
      </c>
      <c r="H38" s="93">
        <v>0.56000000000000005</v>
      </c>
    </row>
    <row r="39" spans="2:8">
      <c r="B39" s="92" t="s">
        <v>2809</v>
      </c>
      <c r="C39" s="94" t="s">
        <v>151</v>
      </c>
      <c r="D39" s="92" t="s">
        <v>497</v>
      </c>
      <c r="E39" s="92" t="s">
        <v>518</v>
      </c>
      <c r="F39" s="93">
        <v>4989</v>
      </c>
      <c r="G39" s="93">
        <v>78.540000000000006</v>
      </c>
      <c r="H39" s="93">
        <v>0.47</v>
      </c>
    </row>
    <row r="40" spans="2:8">
      <c r="B40" s="92" t="s">
        <v>2808</v>
      </c>
      <c r="C40" s="94" t="s">
        <v>151</v>
      </c>
      <c r="D40" s="92" t="s">
        <v>461</v>
      </c>
      <c r="E40" s="92" t="s">
        <v>631</v>
      </c>
      <c r="F40" s="93">
        <v>23400</v>
      </c>
      <c r="G40" s="93">
        <v>74.87</v>
      </c>
      <c r="H40" s="93">
        <v>0.45</v>
      </c>
    </row>
    <row r="41" spans="2:8">
      <c r="B41" s="92" t="s">
        <v>2807</v>
      </c>
      <c r="C41" s="94" t="s">
        <v>151</v>
      </c>
      <c r="D41" s="92" t="s">
        <v>470</v>
      </c>
      <c r="E41" s="92" t="s">
        <v>628</v>
      </c>
      <c r="F41" s="93">
        <v>6300</v>
      </c>
      <c r="G41" s="93">
        <v>74.58</v>
      </c>
      <c r="H41" s="93">
        <v>0.45</v>
      </c>
    </row>
    <row r="42" spans="2:8">
      <c r="B42" s="92" t="s">
        <v>2806</v>
      </c>
      <c r="C42" s="94" t="s">
        <v>151</v>
      </c>
      <c r="D42" s="92" t="s">
        <v>440</v>
      </c>
      <c r="E42" s="92" t="s">
        <v>632</v>
      </c>
      <c r="F42" s="93">
        <v>38700</v>
      </c>
      <c r="G42" s="93">
        <v>71.55</v>
      </c>
      <c r="H42" s="93">
        <v>0.43</v>
      </c>
    </row>
    <row r="43" spans="2:8">
      <c r="B43" s="92" t="s">
        <v>2805</v>
      </c>
      <c r="C43" s="94" t="s">
        <v>151</v>
      </c>
      <c r="D43" s="92" t="s">
        <v>461</v>
      </c>
      <c r="E43" s="92" t="s">
        <v>630</v>
      </c>
      <c r="F43" s="93">
        <v>1350</v>
      </c>
      <c r="G43" s="93">
        <v>69.510000000000005</v>
      </c>
      <c r="H43" s="93">
        <v>0.42</v>
      </c>
    </row>
    <row r="44" spans="2:8">
      <c r="B44" s="92" t="s">
        <v>2804</v>
      </c>
      <c r="C44" s="94" t="s">
        <v>151</v>
      </c>
      <c r="D44" s="92" t="s">
        <v>458</v>
      </c>
      <c r="E44" s="92" t="s">
        <v>639</v>
      </c>
      <c r="F44" s="93">
        <v>6659</v>
      </c>
      <c r="G44" s="93">
        <v>68.209999999999994</v>
      </c>
      <c r="H44" s="93">
        <v>0.41</v>
      </c>
    </row>
    <row r="45" spans="2:8">
      <c r="B45" s="92" t="s">
        <v>2803</v>
      </c>
      <c r="C45" s="94" t="s">
        <v>151</v>
      </c>
      <c r="D45" s="92" t="s">
        <v>444</v>
      </c>
      <c r="E45" s="92" t="s">
        <v>468</v>
      </c>
      <c r="F45" s="93">
        <v>27927</v>
      </c>
      <c r="G45" s="93">
        <v>67.97</v>
      </c>
      <c r="H45" s="93">
        <v>0.41</v>
      </c>
    </row>
    <row r="46" spans="2:8">
      <c r="B46" s="92" t="s">
        <v>2802</v>
      </c>
      <c r="C46" s="94" t="s">
        <v>151</v>
      </c>
      <c r="D46" s="92" t="s">
        <v>559</v>
      </c>
      <c r="E46" s="92" t="s">
        <v>621</v>
      </c>
      <c r="F46" s="93">
        <v>4900</v>
      </c>
      <c r="G46" s="93">
        <v>67.63</v>
      </c>
      <c r="H46" s="93">
        <v>0.41</v>
      </c>
    </row>
    <row r="47" spans="2:8">
      <c r="B47" s="92" t="s">
        <v>2801</v>
      </c>
      <c r="C47" s="94" t="s">
        <v>151</v>
      </c>
      <c r="D47" s="92" t="s">
        <v>432</v>
      </c>
      <c r="E47" s="92" t="s">
        <v>633</v>
      </c>
      <c r="F47" s="93">
        <v>20700</v>
      </c>
      <c r="G47" s="93">
        <v>67.36</v>
      </c>
      <c r="H47" s="93">
        <v>0.41</v>
      </c>
    </row>
    <row r="48" spans="2:8">
      <c r="B48" s="92" t="s">
        <v>2800</v>
      </c>
      <c r="C48" s="94" t="s">
        <v>151</v>
      </c>
      <c r="D48" s="92" t="s">
        <v>489</v>
      </c>
      <c r="E48" s="92" t="s">
        <v>629</v>
      </c>
      <c r="F48" s="93">
        <v>3700</v>
      </c>
      <c r="G48" s="93">
        <v>65.22</v>
      </c>
      <c r="H48" s="93">
        <v>0.39</v>
      </c>
    </row>
    <row r="49" spans="2:8">
      <c r="B49" s="92" t="s">
        <v>2799</v>
      </c>
      <c r="C49" s="94" t="s">
        <v>151</v>
      </c>
      <c r="D49" s="92" t="s">
        <v>470</v>
      </c>
      <c r="E49" s="92" t="s">
        <v>481</v>
      </c>
      <c r="F49" s="93">
        <v>2700</v>
      </c>
      <c r="G49" s="93">
        <v>60.99</v>
      </c>
      <c r="H49" s="93">
        <v>0.37</v>
      </c>
    </row>
    <row r="50" spans="2:8">
      <c r="B50" s="92" t="s">
        <v>2798</v>
      </c>
      <c r="C50" s="94" t="s">
        <v>151</v>
      </c>
      <c r="D50" s="92" t="s">
        <v>497</v>
      </c>
      <c r="E50" s="92" t="s">
        <v>634</v>
      </c>
      <c r="F50" s="93">
        <v>3060</v>
      </c>
      <c r="G50" s="93">
        <v>56.3</v>
      </c>
      <c r="H50" s="93">
        <v>0.34</v>
      </c>
    </row>
    <row r="51" spans="2:8">
      <c r="B51" s="92" t="s">
        <v>2797</v>
      </c>
      <c r="C51" s="94" t="s">
        <v>151</v>
      </c>
      <c r="D51" s="92" t="s">
        <v>559</v>
      </c>
      <c r="E51" s="92" t="s">
        <v>637</v>
      </c>
      <c r="F51" s="93">
        <v>630</v>
      </c>
      <c r="G51" s="93">
        <v>51.51</v>
      </c>
      <c r="H51" s="93">
        <v>0.31</v>
      </c>
    </row>
    <row r="52" spans="2:8">
      <c r="B52" s="92" t="s">
        <v>2796</v>
      </c>
      <c r="C52" s="94" t="s">
        <v>151</v>
      </c>
      <c r="D52" s="92" t="s">
        <v>432</v>
      </c>
      <c r="E52" s="92" t="s">
        <v>433</v>
      </c>
      <c r="F52" s="93">
        <v>5400</v>
      </c>
      <c r="G52" s="93">
        <v>51.15</v>
      </c>
      <c r="H52" s="93">
        <v>0.31</v>
      </c>
    </row>
    <row r="53" spans="2:8">
      <c r="B53" s="92" t="s">
        <v>2795</v>
      </c>
      <c r="C53" s="94" t="s">
        <v>151</v>
      </c>
      <c r="D53" s="92" t="s">
        <v>450</v>
      </c>
      <c r="E53" s="92" t="s">
        <v>636</v>
      </c>
      <c r="F53" s="93">
        <v>9270</v>
      </c>
      <c r="G53" s="93">
        <v>48.95</v>
      </c>
      <c r="H53" s="93">
        <v>0.3</v>
      </c>
    </row>
    <row r="54" spans="2:8">
      <c r="B54" s="92" t="s">
        <v>2794</v>
      </c>
      <c r="C54" s="94" t="s">
        <v>151</v>
      </c>
      <c r="D54" s="92" t="s">
        <v>483</v>
      </c>
      <c r="E54" s="92" t="s">
        <v>638</v>
      </c>
      <c r="F54" s="93">
        <v>2700</v>
      </c>
      <c r="G54" s="93">
        <v>48.58</v>
      </c>
      <c r="H54" s="93">
        <v>0.28999999999999998</v>
      </c>
    </row>
    <row r="55" spans="2:8">
      <c r="B55" s="92" t="s">
        <v>2793</v>
      </c>
      <c r="C55" s="94" t="s">
        <v>151</v>
      </c>
      <c r="D55" s="92" t="s">
        <v>446</v>
      </c>
      <c r="E55" s="92" t="s">
        <v>640</v>
      </c>
      <c r="F55" s="93">
        <v>360</v>
      </c>
      <c r="G55" s="93">
        <v>47.26</v>
      </c>
      <c r="H55" s="93">
        <v>0.28000000000000003</v>
      </c>
    </row>
    <row r="56" spans="2:8">
      <c r="B56" s="92" t="s">
        <v>2792</v>
      </c>
      <c r="C56" s="94" t="s">
        <v>151</v>
      </c>
      <c r="D56" s="92" t="s">
        <v>463</v>
      </c>
      <c r="E56" s="92" t="s">
        <v>641</v>
      </c>
      <c r="F56" s="93">
        <v>10800</v>
      </c>
      <c r="G56" s="93">
        <v>44.36</v>
      </c>
      <c r="H56" s="93">
        <v>0.27</v>
      </c>
    </row>
    <row r="57" spans="2:8">
      <c r="B57" s="92" t="s">
        <v>525</v>
      </c>
      <c r="C57" s="94" t="s">
        <v>151</v>
      </c>
      <c r="D57" s="92" t="s">
        <v>526</v>
      </c>
      <c r="E57" s="92" t="s">
        <v>527</v>
      </c>
      <c r="F57" s="93">
        <v>4000</v>
      </c>
      <c r="G57" s="93">
        <v>44.29</v>
      </c>
      <c r="H57" s="93">
        <v>0.27</v>
      </c>
    </row>
    <row r="58" spans="2:8">
      <c r="B58" s="92" t="s">
        <v>2791</v>
      </c>
      <c r="C58" s="94" t="s">
        <v>151</v>
      </c>
      <c r="D58" s="92" t="s">
        <v>470</v>
      </c>
      <c r="E58" s="92" t="s">
        <v>642</v>
      </c>
      <c r="F58" s="93">
        <v>7200</v>
      </c>
      <c r="G58" s="93">
        <v>35.58</v>
      </c>
      <c r="H58" s="93">
        <v>0.21</v>
      </c>
    </row>
    <row r="59" spans="2:8">
      <c r="B59" s="92" t="s">
        <v>2790</v>
      </c>
      <c r="C59" s="94" t="s">
        <v>151</v>
      </c>
      <c r="D59" s="92" t="s">
        <v>495</v>
      </c>
      <c r="E59" s="92" t="s">
        <v>643</v>
      </c>
      <c r="F59" s="93">
        <v>6000</v>
      </c>
      <c r="G59" s="93">
        <v>34.57</v>
      </c>
      <c r="H59" s="93">
        <v>0.21</v>
      </c>
    </row>
    <row r="60" spans="2:8">
      <c r="B60" s="92" t="s">
        <v>2789</v>
      </c>
      <c r="C60" s="94" t="s">
        <v>151</v>
      </c>
      <c r="D60" s="92" t="s">
        <v>438</v>
      </c>
      <c r="F60" s="93">
        <v>8100</v>
      </c>
      <c r="G60" s="93">
        <v>9.8000000000000007</v>
      </c>
      <c r="H60" s="93">
        <v>0.06</v>
      </c>
    </row>
    <row r="61" spans="2:8">
      <c r="B61" s="92" t="s">
        <v>2788</v>
      </c>
      <c r="C61" s="94" t="s">
        <v>151</v>
      </c>
      <c r="D61" s="92" t="s">
        <v>444</v>
      </c>
      <c r="F61" s="93">
        <v>8100</v>
      </c>
      <c r="G61" s="93">
        <v>9.8000000000000007</v>
      </c>
      <c r="H61" s="93">
        <v>0.06</v>
      </c>
    </row>
    <row r="62" spans="2:8">
      <c r="B62" s="92" t="s">
        <v>2787</v>
      </c>
      <c r="C62" s="94" t="s">
        <v>151</v>
      </c>
      <c r="D62" s="92" t="s">
        <v>499</v>
      </c>
      <c r="F62" s="93">
        <v>8100</v>
      </c>
      <c r="G62" s="93">
        <v>9.8000000000000007</v>
      </c>
      <c r="H62" s="93">
        <v>0.06</v>
      </c>
    </row>
    <row r="63" spans="2:8">
      <c r="B63" s="92" t="s">
        <v>2786</v>
      </c>
      <c r="C63" s="94" t="s">
        <v>151</v>
      </c>
      <c r="D63" s="92" t="s">
        <v>500</v>
      </c>
      <c r="F63" s="93">
        <v>8100</v>
      </c>
      <c r="G63" s="93">
        <v>9.8000000000000007</v>
      </c>
      <c r="H63" s="93">
        <v>0.06</v>
      </c>
    </row>
    <row r="64" spans="2:8" ht="13">
      <c r="B64" s="102" t="s">
        <v>161</v>
      </c>
      <c r="C64" s="103"/>
      <c r="D64" s="102"/>
      <c r="E64" s="102"/>
      <c r="F64" s="98"/>
      <c r="G64" s="98">
        <f>SUM(G12:G63)</f>
        <v>4729.3900000000012</v>
      </c>
      <c r="H64" s="98">
        <f>SUM(H12:H63)</f>
        <v>28.519999999999989</v>
      </c>
    </row>
    <row r="65" spans="2:8" ht="13">
      <c r="B65" s="122" t="s">
        <v>146</v>
      </c>
      <c r="C65" s="123" t="s">
        <v>147</v>
      </c>
      <c r="D65" s="122" t="s">
        <v>269</v>
      </c>
      <c r="E65" s="122" t="s">
        <v>149</v>
      </c>
      <c r="F65" s="121" t="s">
        <v>156</v>
      </c>
      <c r="G65" s="121" t="s">
        <v>157</v>
      </c>
      <c r="H65" s="121" t="s">
        <v>158</v>
      </c>
    </row>
    <row r="66" spans="2:8" ht="13">
      <c r="B66" s="102" t="s">
        <v>270</v>
      </c>
    </row>
    <row r="67" spans="2:8" ht="13">
      <c r="B67" s="102" t="s">
        <v>150</v>
      </c>
    </row>
    <row r="68" spans="2:8" ht="13">
      <c r="B68" s="102" t="s">
        <v>271</v>
      </c>
    </row>
    <row r="69" spans="2:8">
      <c r="B69" s="92" t="s">
        <v>658</v>
      </c>
      <c r="C69" s="94">
        <v>7.03</v>
      </c>
      <c r="D69" s="92" t="s">
        <v>273</v>
      </c>
      <c r="E69" s="92" t="s">
        <v>659</v>
      </c>
      <c r="F69" s="93">
        <v>3500000</v>
      </c>
      <c r="G69" s="93">
        <v>3446.18</v>
      </c>
      <c r="H69" s="93">
        <v>20.78</v>
      </c>
    </row>
    <row r="70" spans="2:8">
      <c r="B70" s="92" t="s">
        <v>1889</v>
      </c>
      <c r="C70" s="94">
        <v>6.69</v>
      </c>
      <c r="D70" s="92" t="s">
        <v>273</v>
      </c>
      <c r="E70" s="92" t="s">
        <v>1890</v>
      </c>
      <c r="F70" s="93">
        <v>1500000</v>
      </c>
      <c r="G70" s="93">
        <v>1524</v>
      </c>
      <c r="H70" s="93">
        <v>9.19</v>
      </c>
    </row>
    <row r="71" spans="2:8">
      <c r="B71" s="92" t="s">
        <v>656</v>
      </c>
      <c r="C71" s="94">
        <v>6.06</v>
      </c>
      <c r="D71" s="92" t="s">
        <v>273</v>
      </c>
      <c r="E71" s="92" t="s">
        <v>657</v>
      </c>
      <c r="F71" s="93">
        <v>1500000</v>
      </c>
      <c r="G71" s="93">
        <v>1519.88</v>
      </c>
      <c r="H71" s="93">
        <v>9.16</v>
      </c>
    </row>
    <row r="72" spans="2:8">
      <c r="B72" s="92" t="s">
        <v>652</v>
      </c>
      <c r="C72" s="94">
        <v>6.82</v>
      </c>
      <c r="D72" s="92" t="s">
        <v>273</v>
      </c>
      <c r="E72" s="92" t="s">
        <v>653</v>
      </c>
      <c r="F72" s="93">
        <v>1500000</v>
      </c>
      <c r="G72" s="93">
        <v>1472.38</v>
      </c>
      <c r="H72" s="93">
        <v>8.8800000000000008</v>
      </c>
    </row>
    <row r="73" spans="2:8">
      <c r="B73" s="92" t="s">
        <v>666</v>
      </c>
      <c r="C73" s="94">
        <v>7.61</v>
      </c>
      <c r="D73" s="92" t="s">
        <v>273</v>
      </c>
      <c r="E73" s="92" t="s">
        <v>667</v>
      </c>
      <c r="F73" s="93">
        <v>1000000</v>
      </c>
      <c r="G73" s="93">
        <v>971.2</v>
      </c>
      <c r="H73" s="93">
        <v>5.86</v>
      </c>
    </row>
    <row r="74" spans="2:8">
      <c r="B74" s="92" t="s">
        <v>2145</v>
      </c>
      <c r="C74" s="94">
        <v>7.7</v>
      </c>
      <c r="D74" s="92" t="s">
        <v>273</v>
      </c>
      <c r="E74" s="92" t="s">
        <v>2146</v>
      </c>
      <c r="F74" s="93">
        <v>1000000</v>
      </c>
      <c r="G74" s="93">
        <v>901.76</v>
      </c>
      <c r="H74" s="93">
        <v>5.44</v>
      </c>
    </row>
    <row r="75" spans="2:8" ht="13">
      <c r="B75" s="102" t="s">
        <v>277</v>
      </c>
      <c r="C75" s="103"/>
      <c r="D75" s="102"/>
      <c r="E75" s="102"/>
      <c r="F75" s="98"/>
      <c r="G75" s="98">
        <f>SUM(G65:G74)</f>
        <v>9835.4000000000015</v>
      </c>
      <c r="H75" s="98">
        <f>SUM(H65:H74)</f>
        <v>59.309999999999995</v>
      </c>
    </row>
    <row r="76" spans="2:8" ht="13">
      <c r="B76" s="102" t="s">
        <v>278</v>
      </c>
    </row>
    <row r="77" spans="2:8">
      <c r="B77" s="92" t="s">
        <v>2785</v>
      </c>
      <c r="C77" s="94">
        <v>8.0399999999999991</v>
      </c>
      <c r="D77" s="92" t="s">
        <v>279</v>
      </c>
      <c r="E77" s="92" t="s">
        <v>673</v>
      </c>
      <c r="F77" s="93">
        <v>100</v>
      </c>
      <c r="G77" s="93">
        <v>993.66</v>
      </c>
      <c r="H77" s="93">
        <v>5.99</v>
      </c>
    </row>
    <row r="78" spans="2:8" ht="13">
      <c r="B78" s="102" t="s">
        <v>281</v>
      </c>
      <c r="C78" s="103"/>
      <c r="D78" s="102"/>
      <c r="E78" s="102"/>
      <c r="F78" s="98"/>
      <c r="G78" s="98">
        <f>SUM(G76:G77)</f>
        <v>993.66</v>
      </c>
      <c r="H78" s="98">
        <f>SUM(H76:H77)</f>
        <v>5.99</v>
      </c>
    </row>
    <row r="79" spans="2:8" ht="13">
      <c r="B79" s="102" t="s">
        <v>2663</v>
      </c>
    </row>
    <row r="80" spans="2:8">
      <c r="B80" s="92" t="s">
        <v>676</v>
      </c>
      <c r="C80" s="94">
        <v>8.16</v>
      </c>
      <c r="D80" s="92" t="s">
        <v>279</v>
      </c>
      <c r="E80" s="92" t="s">
        <v>677</v>
      </c>
      <c r="F80" s="93">
        <v>5</v>
      </c>
      <c r="G80" s="93">
        <v>487.01</v>
      </c>
      <c r="H80" s="93">
        <v>2.94</v>
      </c>
    </row>
    <row r="81" spans="2:8" ht="13">
      <c r="B81" s="102" t="s">
        <v>2661</v>
      </c>
      <c r="C81" s="103"/>
      <c r="D81" s="102"/>
      <c r="E81" s="102"/>
      <c r="F81" s="98"/>
      <c r="G81" s="98">
        <f>SUM(G79:G80)</f>
        <v>487.01</v>
      </c>
      <c r="H81" s="98">
        <f>SUM(H79:H80)</f>
        <v>2.94</v>
      </c>
    </row>
    <row r="82" spans="2:8" ht="13">
      <c r="B82" s="102" t="s">
        <v>679</v>
      </c>
      <c r="C82" s="103"/>
      <c r="D82" s="102"/>
      <c r="E82" s="102"/>
      <c r="F82" s="98"/>
      <c r="G82" s="98">
        <v>301.32</v>
      </c>
      <c r="H82" s="98">
        <v>1.82</v>
      </c>
    </row>
    <row r="83" spans="2:8" ht="13">
      <c r="B83" s="102" t="s">
        <v>154</v>
      </c>
      <c r="C83" s="103"/>
      <c r="D83" s="102"/>
      <c r="E83" s="102"/>
      <c r="F83" s="98"/>
      <c r="G83" s="98">
        <v>16346.779999999999</v>
      </c>
      <c r="H83" s="98">
        <v>98.58</v>
      </c>
    </row>
    <row r="84" spans="2:8" ht="13">
      <c r="B84" s="102" t="s">
        <v>155</v>
      </c>
      <c r="C84" s="103"/>
      <c r="D84" s="102"/>
      <c r="E84" s="102"/>
      <c r="F84" s="98"/>
      <c r="G84" s="98">
        <v>238.98184310000187</v>
      </c>
      <c r="H84" s="98">
        <v>1.4200000000000017</v>
      </c>
    </row>
    <row r="85" spans="2:8" ht="13">
      <c r="B85" s="102" t="s">
        <v>162</v>
      </c>
      <c r="C85" s="103"/>
      <c r="D85" s="102"/>
      <c r="E85" s="102"/>
      <c r="F85" s="98"/>
      <c r="G85" s="98">
        <v>16585.761843100001</v>
      </c>
      <c r="H85" s="98">
        <v>100</v>
      </c>
    </row>
    <row r="86" spans="2:8">
      <c r="B86" s="92" t="s">
        <v>163</v>
      </c>
    </row>
    <row r="87" spans="2:8">
      <c r="B87" s="92" t="s">
        <v>164</v>
      </c>
    </row>
    <row r="88" spans="2:8">
      <c r="B88" s="92" t="s">
        <v>165</v>
      </c>
      <c r="C88" s="94" t="s">
        <v>166</v>
      </c>
    </row>
    <row r="89" spans="2:8" ht="13">
      <c r="B89" s="102"/>
    </row>
    <row r="90" spans="2:8" ht="26">
      <c r="B90" s="119" t="s">
        <v>167</v>
      </c>
      <c r="C90" s="94" t="s">
        <v>168</v>
      </c>
    </row>
    <row r="91" spans="2:8" ht="13">
      <c r="B91" s="102"/>
    </row>
    <row r="92" spans="2:8" ht="13">
      <c r="B92" s="102" t="s">
        <v>169</v>
      </c>
      <c r="C92" s="94" t="s">
        <v>168</v>
      </c>
    </row>
    <row r="93" spans="2:8" ht="13">
      <c r="B93" s="102" t="s">
        <v>171</v>
      </c>
      <c r="C93" s="94" t="s">
        <v>172</v>
      </c>
    </row>
    <row r="94" spans="2:8" ht="13">
      <c r="B94" s="102" t="s">
        <v>2147</v>
      </c>
      <c r="C94" s="103"/>
    </row>
    <row r="95" spans="2:8" ht="13">
      <c r="B95" s="102" t="s">
        <v>2148</v>
      </c>
      <c r="C95" s="103"/>
    </row>
    <row r="96" spans="2:8" ht="13">
      <c r="B96" s="102" t="s">
        <v>2784</v>
      </c>
      <c r="C96" s="103"/>
    </row>
    <row r="97" spans="2:6" ht="13">
      <c r="B97" s="102" t="s">
        <v>2783</v>
      </c>
      <c r="C97" s="103"/>
    </row>
    <row r="98" spans="2:6" ht="13">
      <c r="B98" s="102" t="s">
        <v>2782</v>
      </c>
      <c r="C98" s="103"/>
    </row>
    <row r="99" spans="2:6">
      <c r="B99" s="92" t="s">
        <v>182</v>
      </c>
    </row>
    <row r="101" spans="2:6" ht="14.5">
      <c r="B101" s="284" t="s">
        <v>2639</v>
      </c>
      <c r="C101" s="284"/>
      <c r="D101" s="284"/>
      <c r="E101" s="284"/>
      <c r="F101" s="284"/>
    </row>
    <row r="103" spans="2:6" ht="14.5">
      <c r="B103" s="112"/>
      <c r="C103" s="113" t="s">
        <v>183</v>
      </c>
    </row>
    <row r="104" spans="2:6" ht="29">
      <c r="B104" s="112" t="s">
        <v>184</v>
      </c>
      <c r="C104" s="115" t="s">
        <v>22</v>
      </c>
    </row>
    <row r="105" spans="2:6" ht="14.5">
      <c r="B105" s="112" t="s">
        <v>185</v>
      </c>
      <c r="C105" s="113"/>
    </row>
    <row r="106" spans="2:6" ht="14.5">
      <c r="B106" s="112"/>
      <c r="C106" s="113"/>
    </row>
    <row r="107" spans="2:6" ht="14.5">
      <c r="B107" s="146" t="s">
        <v>186</v>
      </c>
      <c r="C107" s="147">
        <v>7.17E-2</v>
      </c>
    </row>
    <row r="108" spans="2:6" ht="14.5">
      <c r="B108" s="146"/>
      <c r="C108" s="145"/>
    </row>
    <row r="109" spans="2:6" ht="14.5">
      <c r="B109" s="146" t="s">
        <v>187</v>
      </c>
      <c r="C109" s="145" t="s">
        <v>2781</v>
      </c>
    </row>
    <row r="110" spans="2:6" ht="14.5">
      <c r="B110" s="146" t="s">
        <v>188</v>
      </c>
      <c r="C110" s="145" t="s">
        <v>2780</v>
      </c>
    </row>
    <row r="111" spans="2:6" ht="14.5">
      <c r="B111" s="112"/>
      <c r="C111" s="113"/>
    </row>
    <row r="112" spans="2:6" ht="14.5">
      <c r="B112" s="112" t="s">
        <v>189</v>
      </c>
      <c r="C112" s="113" t="s">
        <v>166</v>
      </c>
    </row>
    <row r="113" spans="2:7" ht="14.5">
      <c r="B113" s="290" t="s">
        <v>190</v>
      </c>
      <c r="C113" s="290"/>
    </row>
    <row r="115" spans="2:7" ht="14.5">
      <c r="B115" s="112" t="s">
        <v>191</v>
      </c>
      <c r="C115" s="113"/>
      <c r="D115" s="112"/>
    </row>
    <row r="116" spans="2:7" ht="29">
      <c r="B116" s="114" t="s">
        <v>192</v>
      </c>
      <c r="C116" s="115" t="s">
        <v>193</v>
      </c>
      <c r="D116" s="114" t="s">
        <v>194</v>
      </c>
    </row>
    <row r="117" spans="2:7" ht="14.5">
      <c r="B117" s="112" t="s">
        <v>168</v>
      </c>
      <c r="C117" s="113" t="s">
        <v>168</v>
      </c>
      <c r="D117" s="112" t="s">
        <v>168</v>
      </c>
    </row>
    <row r="119" spans="2:7" ht="13">
      <c r="B119" s="100" t="s">
        <v>195</v>
      </c>
      <c r="C119" s="111">
        <v>46173</v>
      </c>
      <c r="D119" s="96"/>
      <c r="E119" s="104"/>
      <c r="F119" s="110"/>
    </row>
    <row r="120" spans="2:7" ht="13">
      <c r="B120" s="100" t="s">
        <v>196</v>
      </c>
      <c r="C120" s="101" t="s">
        <v>197</v>
      </c>
      <c r="D120" s="100" t="s">
        <v>198</v>
      </c>
      <c r="E120" s="105" t="s">
        <v>199</v>
      </c>
      <c r="F120" s="99" t="s">
        <v>200</v>
      </c>
      <c r="G120" s="98"/>
    </row>
    <row r="121" spans="2:7">
      <c r="B121" s="108" t="s">
        <v>168</v>
      </c>
      <c r="C121" s="109" t="s">
        <v>168</v>
      </c>
      <c r="D121" s="108" t="s">
        <v>168</v>
      </c>
      <c r="E121" s="107" t="s">
        <v>168</v>
      </c>
      <c r="F121" s="106" t="s">
        <v>168</v>
      </c>
    </row>
    <row r="124" spans="2:7" ht="13">
      <c r="B124" s="102" t="s">
        <v>201</v>
      </c>
    </row>
    <row r="125" spans="2:7" ht="13">
      <c r="B125" s="102"/>
    </row>
    <row r="126" spans="2:7" ht="13">
      <c r="B126" s="102" t="s">
        <v>202</v>
      </c>
    </row>
    <row r="127" spans="2:7" ht="13">
      <c r="B127" s="100" t="s">
        <v>203</v>
      </c>
      <c r="C127" s="101" t="s">
        <v>204</v>
      </c>
      <c r="D127" s="102"/>
    </row>
    <row r="128" spans="2:7">
      <c r="B128" s="96" t="s">
        <v>168</v>
      </c>
      <c r="C128" s="97" t="s">
        <v>168</v>
      </c>
    </row>
    <row r="130" spans="2:7" ht="13">
      <c r="B130" s="100" t="s">
        <v>205</v>
      </c>
      <c r="C130" s="101" t="s">
        <v>204</v>
      </c>
    </row>
    <row r="131" spans="2:7">
      <c r="B131" s="96" t="s">
        <v>168</v>
      </c>
      <c r="C131" s="97" t="s">
        <v>168</v>
      </c>
    </row>
    <row r="133" spans="2:7" ht="13">
      <c r="B133" s="100" t="s">
        <v>206</v>
      </c>
      <c r="C133" s="101" t="s">
        <v>207</v>
      </c>
    </row>
    <row r="134" spans="2:7">
      <c r="B134" s="96" t="s">
        <v>168</v>
      </c>
      <c r="C134" s="97" t="s">
        <v>168</v>
      </c>
    </row>
    <row r="136" spans="2:7" ht="13">
      <c r="B136" s="105" t="s">
        <v>208</v>
      </c>
      <c r="C136" s="101" t="s">
        <v>207</v>
      </c>
    </row>
    <row r="137" spans="2:7">
      <c r="B137" s="104" t="s">
        <v>168</v>
      </c>
      <c r="C137" s="97" t="s">
        <v>168</v>
      </c>
    </row>
    <row r="139" spans="2:7" ht="13">
      <c r="B139" s="100" t="s">
        <v>209</v>
      </c>
      <c r="C139" s="101" t="s">
        <v>168</v>
      </c>
    </row>
    <row r="141" spans="2:7" ht="13">
      <c r="B141" s="100" t="s">
        <v>210</v>
      </c>
      <c r="C141" s="111">
        <v>46173</v>
      </c>
      <c r="D141" s="96"/>
      <c r="E141" s="104"/>
      <c r="F141" s="110"/>
    </row>
    <row r="142" spans="2:7" ht="13">
      <c r="B142" s="100" t="s">
        <v>196</v>
      </c>
      <c r="C142" s="101" t="s">
        <v>197</v>
      </c>
      <c r="D142" s="100" t="s">
        <v>198</v>
      </c>
      <c r="E142" s="105" t="s">
        <v>199</v>
      </c>
      <c r="F142" s="99" t="s">
        <v>200</v>
      </c>
      <c r="G142" s="98"/>
    </row>
    <row r="143" spans="2:7">
      <c r="B143" s="108" t="s">
        <v>168</v>
      </c>
      <c r="C143" s="109" t="s">
        <v>168</v>
      </c>
      <c r="D143" s="108" t="s">
        <v>168</v>
      </c>
      <c r="E143" s="107" t="s">
        <v>168</v>
      </c>
      <c r="F143" s="106" t="s">
        <v>168</v>
      </c>
    </row>
    <row r="144" spans="2:7" ht="13">
      <c r="B144" s="102" t="s">
        <v>201</v>
      </c>
    </row>
    <row r="145" spans="2:4" ht="13">
      <c r="B145" s="102"/>
    </row>
    <row r="146" spans="2:4" ht="13">
      <c r="B146" s="102" t="s">
        <v>202</v>
      </c>
    </row>
    <row r="147" spans="2:4" ht="13">
      <c r="B147" s="100" t="s">
        <v>203</v>
      </c>
      <c r="C147" s="101" t="s">
        <v>204</v>
      </c>
      <c r="D147" s="102"/>
    </row>
    <row r="148" spans="2:4">
      <c r="B148" s="96" t="s">
        <v>168</v>
      </c>
      <c r="C148" s="97" t="s">
        <v>168</v>
      </c>
    </row>
    <row r="150" spans="2:4" ht="13">
      <c r="B150" s="100" t="s">
        <v>205</v>
      </c>
      <c r="C150" s="101" t="s">
        <v>204</v>
      </c>
    </row>
    <row r="151" spans="2:4">
      <c r="B151" s="96" t="s">
        <v>168</v>
      </c>
      <c r="C151" s="97" t="s">
        <v>168</v>
      </c>
    </row>
    <row r="153" spans="2:4" ht="13">
      <c r="B153" s="100" t="s">
        <v>206</v>
      </c>
      <c r="C153" s="101" t="s">
        <v>207</v>
      </c>
    </row>
    <row r="154" spans="2:4">
      <c r="B154" s="96" t="s">
        <v>168</v>
      </c>
      <c r="C154" s="97" t="s">
        <v>168</v>
      </c>
    </row>
    <row r="156" spans="2:4" ht="13">
      <c r="B156" s="105" t="s">
        <v>208</v>
      </c>
      <c r="C156" s="101" t="s">
        <v>207</v>
      </c>
    </row>
    <row r="157" spans="2:4">
      <c r="B157" s="104" t="s">
        <v>168</v>
      </c>
      <c r="C157" s="97" t="s">
        <v>168</v>
      </c>
    </row>
    <row r="159" spans="2:4" ht="13">
      <c r="B159" s="100" t="s">
        <v>209</v>
      </c>
      <c r="C159" s="101" t="s">
        <v>168</v>
      </c>
    </row>
    <row r="162" spans="2:80" ht="13">
      <c r="B162" s="102" t="s">
        <v>211</v>
      </c>
    </row>
    <row r="164" spans="2:80" ht="13">
      <c r="B164" s="100" t="s">
        <v>196</v>
      </c>
      <c r="C164" s="101" t="s">
        <v>212</v>
      </c>
      <c r="D164" s="100" t="s">
        <v>213</v>
      </c>
      <c r="E164" s="100" t="s">
        <v>214</v>
      </c>
      <c r="F164" s="98"/>
    </row>
    <row r="165" spans="2:80">
      <c r="B165" s="96" t="s">
        <v>168</v>
      </c>
      <c r="C165" s="97" t="s">
        <v>168</v>
      </c>
      <c r="D165" s="96" t="s">
        <v>168</v>
      </c>
      <c r="E165" s="96" t="s">
        <v>168</v>
      </c>
    </row>
    <row r="168" spans="2:80" ht="13">
      <c r="B168" s="102" t="s">
        <v>215</v>
      </c>
      <c r="C168" s="103" t="s">
        <v>168</v>
      </c>
      <c r="D168" s="102"/>
      <c r="E168" s="102"/>
      <c r="F168" s="98"/>
      <c r="G168" s="98"/>
      <c r="H168" s="98"/>
      <c r="I168" s="102"/>
      <c r="J168" s="102"/>
      <c r="K168" s="102"/>
      <c r="L168" s="102"/>
      <c r="M168" s="102"/>
      <c r="N168" s="102"/>
      <c r="O168" s="102"/>
      <c r="P168" s="102"/>
      <c r="Q168" s="102"/>
      <c r="R168" s="102"/>
      <c r="S168" s="102"/>
      <c r="T168" s="102"/>
      <c r="U168" s="102"/>
      <c r="V168" s="102"/>
      <c r="W168" s="102"/>
      <c r="X168" s="102"/>
      <c r="Y168" s="102"/>
      <c r="Z168" s="102"/>
      <c r="AA168" s="102"/>
      <c r="AB168" s="102"/>
      <c r="AC168" s="102"/>
      <c r="AD168" s="102"/>
      <c r="AE168" s="102"/>
      <c r="AF168" s="102"/>
      <c r="AG168" s="102"/>
      <c r="AH168" s="102"/>
      <c r="AI168" s="102"/>
      <c r="AJ168" s="102"/>
      <c r="AK168" s="102"/>
      <c r="AL168" s="102"/>
      <c r="AM168" s="102"/>
      <c r="AN168" s="102"/>
      <c r="AO168" s="102"/>
      <c r="AP168" s="102"/>
      <c r="AQ168" s="102"/>
      <c r="AR168" s="102"/>
      <c r="AS168" s="102"/>
      <c r="AT168" s="102"/>
      <c r="AU168" s="102"/>
      <c r="AV168" s="102"/>
      <c r="AW168" s="102"/>
      <c r="AX168" s="102"/>
      <c r="AY168" s="102"/>
      <c r="AZ168" s="102"/>
      <c r="BA168" s="102"/>
      <c r="BB168" s="102"/>
      <c r="BC168" s="102"/>
      <c r="BD168" s="102"/>
      <c r="BE168" s="102"/>
      <c r="BF168" s="102"/>
      <c r="BG168" s="102"/>
      <c r="BH168" s="102"/>
      <c r="BI168" s="102"/>
      <c r="BJ168" s="102"/>
      <c r="BK168" s="102"/>
      <c r="BL168" s="102"/>
      <c r="BM168" s="102"/>
      <c r="BN168" s="102"/>
      <c r="BO168" s="102"/>
      <c r="BP168" s="102"/>
      <c r="BQ168" s="102"/>
      <c r="BR168" s="102"/>
      <c r="BS168" s="102"/>
      <c r="BT168" s="102"/>
      <c r="BU168" s="102"/>
      <c r="BV168" s="102"/>
      <c r="BW168" s="102"/>
      <c r="BX168" s="102"/>
      <c r="BY168" s="102"/>
      <c r="BZ168" s="102"/>
      <c r="CA168" s="102"/>
      <c r="CB168" s="102"/>
    </row>
    <row r="170" spans="2:80" ht="13">
      <c r="B170" s="102" t="s">
        <v>216</v>
      </c>
    </row>
    <row r="172" spans="2:80" ht="13">
      <c r="B172" s="100" t="s">
        <v>217</v>
      </c>
      <c r="C172" s="101" t="s">
        <v>204</v>
      </c>
      <c r="D172" s="102"/>
    </row>
    <row r="173" spans="2:80">
      <c r="B173" s="96" t="s">
        <v>168</v>
      </c>
      <c r="C173" s="97" t="s">
        <v>168</v>
      </c>
    </row>
    <row r="176" spans="2:80" ht="13">
      <c r="B176" s="100" t="s">
        <v>218</v>
      </c>
      <c r="C176" s="101" t="s">
        <v>219</v>
      </c>
      <c r="D176" s="102"/>
    </row>
    <row r="177" spans="2:80">
      <c r="B177" s="96" t="s">
        <v>168</v>
      </c>
      <c r="C177" s="97" t="s">
        <v>168</v>
      </c>
    </row>
    <row r="180" spans="2:80" ht="13">
      <c r="B180" s="102" t="s">
        <v>220</v>
      </c>
    </row>
    <row r="183" spans="2:80" ht="13">
      <c r="B183" s="102" t="s">
        <v>221</v>
      </c>
    </row>
    <row r="185" spans="2:80" ht="13">
      <c r="B185" s="100" t="s">
        <v>196</v>
      </c>
      <c r="C185" s="101" t="s">
        <v>222</v>
      </c>
      <c r="D185" s="100" t="s">
        <v>212</v>
      </c>
      <c r="E185" s="100" t="s">
        <v>213</v>
      </c>
      <c r="F185" s="99" t="s">
        <v>214</v>
      </c>
      <c r="G185" s="98"/>
    </row>
    <row r="186" spans="2:80">
      <c r="B186" s="96" t="s">
        <v>168</v>
      </c>
      <c r="C186" s="97" t="s">
        <v>168</v>
      </c>
      <c r="D186" s="96" t="s">
        <v>168</v>
      </c>
      <c r="E186" s="96" t="s">
        <v>168</v>
      </c>
      <c r="F186" s="95" t="s">
        <v>168</v>
      </c>
    </row>
    <row r="189" spans="2:80" ht="13">
      <c r="B189" s="102" t="s">
        <v>215</v>
      </c>
      <c r="C189" s="103" t="s">
        <v>168</v>
      </c>
      <c r="D189" s="102"/>
      <c r="E189" s="102"/>
      <c r="F189" s="98"/>
      <c r="G189" s="98"/>
      <c r="H189" s="98"/>
      <c r="I189" s="102"/>
      <c r="J189" s="102"/>
      <c r="K189" s="102"/>
      <c r="L189" s="102"/>
      <c r="M189" s="102"/>
      <c r="N189" s="102"/>
      <c r="O189" s="102"/>
      <c r="P189" s="102"/>
      <c r="Q189" s="102"/>
      <c r="R189" s="102"/>
      <c r="S189" s="102"/>
      <c r="T189" s="102"/>
      <c r="U189" s="102"/>
      <c r="V189" s="102"/>
      <c r="W189" s="102"/>
      <c r="X189" s="102"/>
      <c r="Y189" s="102"/>
      <c r="Z189" s="102"/>
      <c r="AA189" s="102"/>
      <c r="AB189" s="102"/>
      <c r="AC189" s="102"/>
      <c r="AD189" s="102"/>
      <c r="AE189" s="102"/>
      <c r="AF189" s="102"/>
      <c r="AG189" s="102"/>
      <c r="AH189" s="102"/>
      <c r="AI189" s="102"/>
      <c r="AJ189" s="102"/>
      <c r="AK189" s="102"/>
      <c r="AL189" s="102"/>
      <c r="AM189" s="102"/>
      <c r="AN189" s="102"/>
      <c r="AO189" s="102"/>
      <c r="AP189" s="102"/>
      <c r="AQ189" s="102"/>
      <c r="AR189" s="102"/>
      <c r="AS189" s="102"/>
      <c r="AT189" s="102"/>
      <c r="AU189" s="102"/>
      <c r="AV189" s="102"/>
      <c r="AW189" s="102"/>
      <c r="AX189" s="102"/>
      <c r="AY189" s="102"/>
      <c r="AZ189" s="102"/>
      <c r="BA189" s="102"/>
      <c r="BB189" s="102"/>
      <c r="BC189" s="102"/>
      <c r="BD189" s="102"/>
      <c r="BE189" s="102"/>
      <c r="BF189" s="102"/>
      <c r="BG189" s="102"/>
      <c r="BH189" s="102"/>
      <c r="BI189" s="102"/>
      <c r="BJ189" s="102"/>
      <c r="BK189" s="102"/>
      <c r="BL189" s="102"/>
      <c r="BM189" s="102"/>
      <c r="BN189" s="102"/>
      <c r="BO189" s="102"/>
      <c r="BP189" s="102"/>
      <c r="BQ189" s="102"/>
      <c r="BR189" s="102"/>
      <c r="BS189" s="102"/>
      <c r="BT189" s="102"/>
      <c r="BU189" s="102"/>
      <c r="BV189" s="102"/>
      <c r="BW189" s="102"/>
      <c r="BX189" s="102"/>
      <c r="BY189" s="102"/>
      <c r="BZ189" s="102"/>
      <c r="CA189" s="102"/>
      <c r="CB189" s="102"/>
    </row>
    <row r="191" spans="2:80" ht="13">
      <c r="B191" s="102" t="s">
        <v>216</v>
      </c>
    </row>
    <row r="193" spans="2:7" ht="13">
      <c r="B193" s="100" t="s">
        <v>217</v>
      </c>
      <c r="C193" s="101" t="s">
        <v>204</v>
      </c>
      <c r="D193" s="102"/>
    </row>
    <row r="194" spans="2:7">
      <c r="B194" s="96" t="s">
        <v>168</v>
      </c>
      <c r="C194" s="97" t="s">
        <v>168</v>
      </c>
    </row>
    <row r="197" spans="2:7" ht="13">
      <c r="B197" s="100" t="s">
        <v>218</v>
      </c>
      <c r="C197" s="101" t="s">
        <v>219</v>
      </c>
      <c r="D197" s="102"/>
    </row>
    <row r="198" spans="2:7">
      <c r="B198" s="96" t="s">
        <v>168</v>
      </c>
      <c r="C198" s="97" t="s">
        <v>168</v>
      </c>
    </row>
    <row r="201" spans="2:7" ht="13">
      <c r="B201" s="102" t="s">
        <v>220</v>
      </c>
    </row>
    <row r="204" spans="2:7" ht="13">
      <c r="B204" s="102" t="s">
        <v>223</v>
      </c>
    </row>
    <row r="205" spans="2:7" ht="13">
      <c r="B205" s="100" t="s">
        <v>196</v>
      </c>
      <c r="C205" s="101" t="s">
        <v>224</v>
      </c>
      <c r="D205" s="100" t="s">
        <v>225</v>
      </c>
      <c r="E205" s="100" t="s">
        <v>226</v>
      </c>
      <c r="F205" s="99" t="s">
        <v>227</v>
      </c>
      <c r="G205" s="98"/>
    </row>
    <row r="206" spans="2:7">
      <c r="B206" s="96" t="s">
        <v>168</v>
      </c>
      <c r="C206" s="97" t="s">
        <v>168</v>
      </c>
      <c r="D206" s="96" t="s">
        <v>168</v>
      </c>
      <c r="E206" s="96" t="s">
        <v>168</v>
      </c>
      <c r="F206" s="95" t="s">
        <v>168</v>
      </c>
    </row>
    <row r="207" spans="2:7">
      <c r="B207" s="92" t="s">
        <v>2576</v>
      </c>
    </row>
  </sheetData>
  <mergeCells count="5">
    <mergeCell ref="B1:E1"/>
    <mergeCell ref="C3:C6"/>
    <mergeCell ref="D3:D6"/>
    <mergeCell ref="B113:C113"/>
    <mergeCell ref="B101:F101"/>
  </mergeCells>
  <hyperlinks>
    <hyperlink ref="A1" location="Index!A1" display="Index" xr:uid="{84D9F3E6-EAF1-4B82-AC69-B9B935F947FA}"/>
  </hyperlinks>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D04EC-76A8-4028-973D-0B737BF5D255}">
  <dimension ref="A1:CB158"/>
  <sheetViews>
    <sheetView workbookViewId="0"/>
  </sheetViews>
  <sheetFormatPr defaultColWidth="9.1796875" defaultRowHeight="12.5"/>
  <cols>
    <col min="1" max="1" width="5.453125" style="92" bestFit="1" customWidth="1"/>
    <col min="2" max="2" width="90.7265625" style="92" customWidth="1"/>
    <col min="3" max="3" width="30.7265625" style="94" customWidth="1"/>
    <col min="4" max="4" width="30.7265625" style="92" customWidth="1"/>
    <col min="5" max="5" width="34.1796875" style="92" customWidth="1"/>
    <col min="6" max="6" width="29" style="93" bestFit="1" customWidth="1"/>
    <col min="7" max="7" width="18.1796875" style="93" bestFit="1" customWidth="1"/>
    <col min="8" max="8" width="9.1796875" style="93" bestFit="1"/>
    <col min="9" max="16384" width="9.1796875" style="92"/>
  </cols>
  <sheetData>
    <row r="1" spans="1:5" ht="13">
      <c r="A1" s="3" t="s">
        <v>0</v>
      </c>
      <c r="B1" s="291" t="s">
        <v>20</v>
      </c>
      <c r="C1" s="291"/>
      <c r="D1" s="291"/>
      <c r="E1" s="291"/>
    </row>
    <row r="3" spans="1:5" ht="14.5">
      <c r="B3" s="205" t="s">
        <v>2149</v>
      </c>
      <c r="C3" s="320"/>
      <c r="D3" s="323"/>
      <c r="E3" s="116"/>
    </row>
    <row r="4" spans="1:5" ht="29">
      <c r="B4" s="204" t="s">
        <v>2150</v>
      </c>
      <c r="C4" s="321"/>
      <c r="D4" s="324"/>
      <c r="E4" s="116"/>
    </row>
    <row r="5" spans="1:5" ht="14.5">
      <c r="B5" s="204" t="s">
        <v>140</v>
      </c>
      <c r="C5" s="321"/>
      <c r="D5" s="324"/>
      <c r="E5" s="116"/>
    </row>
    <row r="6" spans="1:5" ht="14.5">
      <c r="B6" s="204" t="s">
        <v>2151</v>
      </c>
      <c r="C6" s="321"/>
      <c r="D6" s="324"/>
      <c r="E6" s="116"/>
    </row>
    <row r="7" spans="1:5" ht="15" thickBot="1">
      <c r="B7" s="204" t="s">
        <v>2152</v>
      </c>
      <c r="C7" s="322"/>
      <c r="D7" s="325"/>
      <c r="E7" s="116"/>
    </row>
    <row r="8" spans="1:5" ht="14.5">
      <c r="B8" s="203" t="s">
        <v>143</v>
      </c>
      <c r="C8" s="202" t="s">
        <v>144</v>
      </c>
      <c r="D8" s="201" t="s">
        <v>145</v>
      </c>
      <c r="E8" s="116"/>
    </row>
    <row r="9" spans="1:5" ht="14.5">
      <c r="B9" s="116"/>
      <c r="C9" s="168"/>
      <c r="D9" s="168"/>
      <c r="E9" s="116"/>
    </row>
    <row r="10" spans="1:5" ht="14.5">
      <c r="B10" s="293"/>
      <c r="C10" s="293"/>
      <c r="D10" s="293"/>
      <c r="E10" s="293"/>
    </row>
    <row r="11" spans="1:5" ht="14.5">
      <c r="B11" s="294" t="s">
        <v>258</v>
      </c>
      <c r="C11" s="294"/>
      <c r="D11" s="294"/>
      <c r="E11" s="294"/>
    </row>
    <row r="12" spans="1:5" ht="14.5">
      <c r="B12" s="125" t="s">
        <v>259</v>
      </c>
      <c r="C12" s="295" t="s">
        <v>260</v>
      </c>
      <c r="D12" s="294" t="s">
        <v>261</v>
      </c>
      <c r="E12" s="294" t="s">
        <v>262</v>
      </c>
    </row>
    <row r="13" spans="1:5" ht="14.5">
      <c r="B13" s="125" t="s">
        <v>263</v>
      </c>
      <c r="C13" s="295"/>
      <c r="D13" s="294"/>
      <c r="E13" s="294"/>
    </row>
    <row r="14" spans="1:5" ht="14.5">
      <c r="B14" s="130" t="s">
        <v>264</v>
      </c>
      <c r="C14" s="129" t="s">
        <v>2153</v>
      </c>
      <c r="D14" s="128"/>
      <c r="E14" s="128"/>
    </row>
    <row r="15" spans="1:5" ht="14.5">
      <c r="B15" s="130" t="s">
        <v>266</v>
      </c>
      <c r="C15" s="129"/>
      <c r="D15" s="128"/>
      <c r="E15" s="128"/>
    </row>
    <row r="16" spans="1:5" ht="14.5">
      <c r="B16" s="130" t="s">
        <v>267</v>
      </c>
      <c r="C16" s="129"/>
      <c r="D16" s="128"/>
      <c r="E16" s="128"/>
    </row>
    <row r="17" spans="2:8" ht="14.5">
      <c r="B17" s="127" t="s">
        <v>268</v>
      </c>
      <c r="C17" s="126"/>
      <c r="D17" s="125"/>
      <c r="E17" s="125"/>
    </row>
    <row r="18" spans="2:8" ht="14.5">
      <c r="B18" s="116"/>
      <c r="C18" s="124"/>
      <c r="D18" s="116"/>
      <c r="E18" s="116"/>
    </row>
    <row r="20" spans="2:8">
      <c r="B20" s="92" t="s">
        <v>2628</v>
      </c>
    </row>
    <row r="22" spans="2:8" ht="13">
      <c r="B22" s="122" t="s">
        <v>146</v>
      </c>
      <c r="C22" s="123" t="s">
        <v>2154</v>
      </c>
      <c r="D22" s="122" t="s">
        <v>269</v>
      </c>
      <c r="E22" s="122" t="s">
        <v>149</v>
      </c>
      <c r="F22" s="121" t="s">
        <v>156</v>
      </c>
      <c r="G22" s="121" t="s">
        <v>157</v>
      </c>
      <c r="H22" s="121" t="s">
        <v>158</v>
      </c>
    </row>
    <row r="23" spans="2:8" ht="13">
      <c r="B23" s="102" t="s">
        <v>270</v>
      </c>
    </row>
    <row r="24" spans="2:8" ht="13">
      <c r="B24" s="102" t="s">
        <v>2155</v>
      </c>
    </row>
    <row r="25" spans="2:8">
      <c r="B25" s="92" t="s">
        <v>2842</v>
      </c>
      <c r="C25" s="94">
        <v>5.15</v>
      </c>
      <c r="D25" s="92" t="s">
        <v>273</v>
      </c>
      <c r="E25" s="92" t="s">
        <v>301</v>
      </c>
      <c r="F25" s="93">
        <v>5000000</v>
      </c>
      <c r="G25" s="93">
        <v>4997.8900000000003</v>
      </c>
      <c r="H25" s="93">
        <v>1.28</v>
      </c>
    </row>
    <row r="26" spans="2:8">
      <c r="B26" s="92" t="s">
        <v>2841</v>
      </c>
      <c r="C26" s="94">
        <v>5.22</v>
      </c>
      <c r="D26" s="92" t="s">
        <v>273</v>
      </c>
      <c r="E26" s="92" t="s">
        <v>2156</v>
      </c>
      <c r="F26" s="93">
        <v>5000000</v>
      </c>
      <c r="G26" s="93">
        <v>4987.17</v>
      </c>
      <c r="H26" s="93">
        <v>1.28</v>
      </c>
    </row>
    <row r="27" spans="2:8">
      <c r="B27" s="92" t="s">
        <v>2840</v>
      </c>
      <c r="C27" s="94">
        <v>5.3</v>
      </c>
      <c r="D27" s="92" t="s">
        <v>273</v>
      </c>
      <c r="E27" s="92" t="s">
        <v>356</v>
      </c>
      <c r="F27" s="93">
        <v>2500000</v>
      </c>
      <c r="G27" s="93">
        <v>2496.38</v>
      </c>
      <c r="H27" s="93">
        <v>0.64</v>
      </c>
    </row>
    <row r="28" spans="2:8">
      <c r="B28" s="92" t="s">
        <v>2839</v>
      </c>
      <c r="C28" s="94">
        <v>5.15</v>
      </c>
      <c r="D28" s="92" t="s">
        <v>273</v>
      </c>
      <c r="E28" s="92" t="s">
        <v>2157</v>
      </c>
      <c r="F28" s="93">
        <v>2000000</v>
      </c>
      <c r="G28" s="93">
        <v>1999.15</v>
      </c>
      <c r="H28" s="93">
        <v>0.51</v>
      </c>
    </row>
    <row r="29" spans="2:8" ht="13">
      <c r="B29" s="102" t="s">
        <v>391</v>
      </c>
      <c r="C29" s="103"/>
      <c r="D29" s="102"/>
      <c r="E29" s="102"/>
      <c r="F29" s="98"/>
      <c r="G29" s="98">
        <f>SUM(G22:G28)</f>
        <v>14480.590000000002</v>
      </c>
      <c r="H29" s="98">
        <f>SUM(H22:H28)</f>
        <v>3.71</v>
      </c>
    </row>
    <row r="30" spans="2:8" ht="13">
      <c r="B30" s="102" t="s">
        <v>2158</v>
      </c>
      <c r="C30" s="103"/>
      <c r="D30" s="102"/>
      <c r="E30" s="102"/>
      <c r="F30" s="98"/>
      <c r="G30" s="98">
        <v>223300</v>
      </c>
      <c r="H30" s="98">
        <v>57.33</v>
      </c>
    </row>
    <row r="31" spans="2:8" ht="13">
      <c r="B31" s="102" t="s">
        <v>679</v>
      </c>
      <c r="C31" s="103"/>
      <c r="D31" s="102"/>
      <c r="E31" s="102"/>
      <c r="F31" s="98"/>
      <c r="G31" s="98">
        <v>208697.44</v>
      </c>
      <c r="H31" s="98">
        <v>53.6</v>
      </c>
    </row>
    <row r="32" spans="2:8" ht="13">
      <c r="B32" s="102" t="s">
        <v>154</v>
      </c>
      <c r="C32" s="103"/>
      <c r="D32" s="102"/>
      <c r="E32" s="102"/>
      <c r="F32" s="98"/>
      <c r="G32" s="98">
        <v>446478.03</v>
      </c>
      <c r="H32" s="98">
        <v>114.64</v>
      </c>
    </row>
    <row r="33" spans="2:8" ht="13">
      <c r="B33" s="102" t="s">
        <v>245</v>
      </c>
      <c r="C33" s="103"/>
      <c r="D33" s="102"/>
      <c r="E33" s="102"/>
      <c r="F33" s="98"/>
      <c r="G33" s="98">
        <v>-56993.958718210022</v>
      </c>
      <c r="H33" s="98">
        <v>-14.64</v>
      </c>
    </row>
    <row r="34" spans="2:8" ht="13">
      <c r="B34" s="102" t="s">
        <v>162</v>
      </c>
      <c r="C34" s="103"/>
      <c r="D34" s="102"/>
      <c r="E34" s="102"/>
      <c r="F34" s="98"/>
      <c r="G34" s="98">
        <v>389484.07128178998</v>
      </c>
      <c r="H34" s="98">
        <v>100</v>
      </c>
    </row>
    <row r="35" spans="2:8">
      <c r="B35" s="92" t="s">
        <v>163</v>
      </c>
    </row>
    <row r="36" spans="2:8">
      <c r="B36" s="92" t="s">
        <v>164</v>
      </c>
    </row>
    <row r="37" spans="2:8">
      <c r="B37" s="92" t="s">
        <v>165</v>
      </c>
      <c r="C37" s="94" t="s">
        <v>166</v>
      </c>
    </row>
    <row r="38" spans="2:8" ht="13">
      <c r="B38" s="120" t="s">
        <v>2587</v>
      </c>
    </row>
    <row r="39" spans="2:8" ht="26">
      <c r="B39" s="119" t="s">
        <v>167</v>
      </c>
      <c r="C39" s="94" t="s">
        <v>168</v>
      </c>
    </row>
    <row r="40" spans="2:8" ht="13">
      <c r="B40" s="102"/>
    </row>
    <row r="41" spans="2:8" ht="13">
      <c r="B41" s="102" t="s">
        <v>169</v>
      </c>
      <c r="C41" s="94" t="s">
        <v>168</v>
      </c>
    </row>
    <row r="42" spans="2:8" ht="13">
      <c r="B42" s="102" t="s">
        <v>171</v>
      </c>
      <c r="C42" s="94" t="s">
        <v>172</v>
      </c>
    </row>
    <row r="43" spans="2:8" ht="13">
      <c r="B43" s="102" t="s">
        <v>2159</v>
      </c>
      <c r="C43" s="103"/>
    </row>
    <row r="44" spans="2:8" ht="13">
      <c r="B44" s="102" t="s">
        <v>2160</v>
      </c>
      <c r="C44" s="103"/>
    </row>
    <row r="45" spans="2:8" ht="13">
      <c r="B45" s="102" t="s">
        <v>2161</v>
      </c>
      <c r="C45" s="103"/>
    </row>
    <row r="46" spans="2:8" ht="13">
      <c r="B46" s="102" t="s">
        <v>2162</v>
      </c>
      <c r="C46" s="103"/>
    </row>
    <row r="47" spans="2:8" ht="13">
      <c r="B47" s="102" t="s">
        <v>2838</v>
      </c>
      <c r="C47" s="103"/>
    </row>
    <row r="48" spans="2:8" ht="13">
      <c r="B48" s="102" t="s">
        <v>2837</v>
      </c>
      <c r="C48" s="103"/>
    </row>
    <row r="49" spans="2:3" ht="13">
      <c r="B49" s="102" t="s">
        <v>2836</v>
      </c>
      <c r="C49" s="103"/>
    </row>
    <row r="50" spans="2:3" ht="13">
      <c r="B50" s="102" t="s">
        <v>2835</v>
      </c>
      <c r="C50" s="103"/>
    </row>
    <row r="51" spans="2:3" ht="13">
      <c r="B51" s="102" t="s">
        <v>2834</v>
      </c>
      <c r="C51" s="103"/>
    </row>
    <row r="52" spans="2:3">
      <c r="B52" s="92" t="s">
        <v>2579</v>
      </c>
    </row>
    <row r="54" spans="2:3" ht="14.5">
      <c r="B54" s="112"/>
      <c r="C54" s="113" t="s">
        <v>183</v>
      </c>
    </row>
    <row r="55" spans="2:3" ht="14.5">
      <c r="B55" s="112" t="s">
        <v>184</v>
      </c>
      <c r="C55" s="115" t="s">
        <v>20</v>
      </c>
    </row>
    <row r="56" spans="2:3" ht="14.5">
      <c r="B56" s="112" t="s">
        <v>185</v>
      </c>
      <c r="C56" s="113"/>
    </row>
    <row r="57" spans="2:3" ht="14.5">
      <c r="B57" s="112"/>
      <c r="C57" s="113"/>
    </row>
    <row r="58" spans="2:3" ht="14.5">
      <c r="B58" s="146" t="s">
        <v>186</v>
      </c>
      <c r="C58" s="147">
        <v>5.4100000000000002E-2</v>
      </c>
    </row>
    <row r="59" spans="2:3" ht="14.5">
      <c r="B59" s="146"/>
      <c r="C59" s="145"/>
    </row>
    <row r="60" spans="2:3" ht="14.5">
      <c r="B60" s="146" t="s">
        <v>187</v>
      </c>
      <c r="C60" s="145" t="s">
        <v>2833</v>
      </c>
    </row>
    <row r="61" spans="2:3" ht="14.5">
      <c r="B61" s="146" t="s">
        <v>188</v>
      </c>
      <c r="C61" s="145" t="s">
        <v>2833</v>
      </c>
    </row>
    <row r="62" spans="2:3" ht="14.5">
      <c r="B62" s="112"/>
      <c r="C62" s="113"/>
    </row>
    <row r="63" spans="2:3" ht="14.5">
      <c r="B63" s="112" t="s">
        <v>189</v>
      </c>
      <c r="C63" s="113" t="s">
        <v>166</v>
      </c>
    </row>
    <row r="64" spans="2:3" ht="14.5">
      <c r="B64" s="290" t="s">
        <v>190</v>
      </c>
      <c r="C64" s="290"/>
    </row>
    <row r="66" spans="2:7" ht="14.5">
      <c r="B66" s="112" t="s">
        <v>191</v>
      </c>
      <c r="C66" s="113"/>
      <c r="D66" s="112"/>
    </row>
    <row r="67" spans="2:7" ht="29">
      <c r="B67" s="114" t="s">
        <v>192</v>
      </c>
      <c r="C67" s="115" t="s">
        <v>193</v>
      </c>
      <c r="D67" s="114" t="s">
        <v>194</v>
      </c>
    </row>
    <row r="68" spans="2:7" ht="14.5">
      <c r="B68" s="112" t="s">
        <v>168</v>
      </c>
      <c r="C68" s="113" t="s">
        <v>168</v>
      </c>
      <c r="D68" s="112" t="s">
        <v>168</v>
      </c>
    </row>
    <row r="70" spans="2:7" ht="13">
      <c r="B70" s="100" t="s">
        <v>195</v>
      </c>
      <c r="C70" s="111">
        <v>46173</v>
      </c>
      <c r="D70" s="96"/>
      <c r="E70" s="104"/>
      <c r="F70" s="110"/>
    </row>
    <row r="71" spans="2:7" ht="13">
      <c r="B71" s="100" t="s">
        <v>196</v>
      </c>
      <c r="C71" s="101" t="s">
        <v>197</v>
      </c>
      <c r="D71" s="100" t="s">
        <v>198</v>
      </c>
      <c r="E71" s="105" t="s">
        <v>199</v>
      </c>
      <c r="F71" s="99" t="s">
        <v>200</v>
      </c>
      <c r="G71" s="98"/>
    </row>
    <row r="72" spans="2:7">
      <c r="B72" s="108" t="s">
        <v>168</v>
      </c>
      <c r="C72" s="109" t="s">
        <v>168</v>
      </c>
      <c r="D72" s="108" t="s">
        <v>168</v>
      </c>
      <c r="E72" s="107" t="s">
        <v>168</v>
      </c>
      <c r="F72" s="106" t="s">
        <v>168</v>
      </c>
    </row>
    <row r="75" spans="2:7" ht="13">
      <c r="B75" s="102" t="s">
        <v>201</v>
      </c>
    </row>
    <row r="76" spans="2:7" ht="13">
      <c r="B76" s="102"/>
    </row>
    <row r="77" spans="2:7" ht="13">
      <c r="B77" s="102" t="s">
        <v>202</v>
      </c>
    </row>
    <row r="78" spans="2:7" ht="13">
      <c r="B78" s="100" t="s">
        <v>203</v>
      </c>
      <c r="C78" s="101" t="s">
        <v>204</v>
      </c>
      <c r="D78" s="102"/>
    </row>
    <row r="79" spans="2:7">
      <c r="B79" s="96" t="s">
        <v>168</v>
      </c>
      <c r="C79" s="97" t="s">
        <v>168</v>
      </c>
    </row>
    <row r="81" spans="2:7" ht="13">
      <c r="B81" s="100" t="s">
        <v>205</v>
      </c>
      <c r="C81" s="101" t="s">
        <v>204</v>
      </c>
    </row>
    <row r="82" spans="2:7">
      <c r="B82" s="96" t="s">
        <v>168</v>
      </c>
      <c r="C82" s="97" t="s">
        <v>168</v>
      </c>
    </row>
    <row r="84" spans="2:7" ht="13">
      <c r="B84" s="100" t="s">
        <v>206</v>
      </c>
      <c r="C84" s="101" t="s">
        <v>207</v>
      </c>
    </row>
    <row r="85" spans="2:7">
      <c r="B85" s="96" t="s">
        <v>168</v>
      </c>
      <c r="C85" s="97" t="s">
        <v>168</v>
      </c>
    </row>
    <row r="87" spans="2:7" ht="13">
      <c r="B87" s="105" t="s">
        <v>208</v>
      </c>
      <c r="C87" s="101" t="s">
        <v>207</v>
      </c>
    </row>
    <row r="88" spans="2:7">
      <c r="B88" s="104" t="s">
        <v>168</v>
      </c>
      <c r="C88" s="97" t="s">
        <v>168</v>
      </c>
    </row>
    <row r="90" spans="2:7" ht="13">
      <c r="B90" s="100" t="s">
        <v>209</v>
      </c>
      <c r="C90" s="101" t="s">
        <v>168</v>
      </c>
    </row>
    <row r="92" spans="2:7" ht="13">
      <c r="B92" s="100" t="s">
        <v>210</v>
      </c>
      <c r="C92" s="111">
        <v>46173</v>
      </c>
      <c r="D92" s="96"/>
      <c r="E92" s="104"/>
      <c r="F92" s="110"/>
    </row>
    <row r="93" spans="2:7" ht="13">
      <c r="B93" s="100" t="s">
        <v>196</v>
      </c>
      <c r="C93" s="101" t="s">
        <v>197</v>
      </c>
      <c r="D93" s="100" t="s">
        <v>198</v>
      </c>
      <c r="E93" s="105" t="s">
        <v>199</v>
      </c>
      <c r="F93" s="99" t="s">
        <v>200</v>
      </c>
      <c r="G93" s="98"/>
    </row>
    <row r="94" spans="2:7">
      <c r="B94" s="108" t="s">
        <v>168</v>
      </c>
      <c r="C94" s="109" t="s">
        <v>168</v>
      </c>
      <c r="D94" s="108" t="s">
        <v>168</v>
      </c>
      <c r="E94" s="107" t="s">
        <v>168</v>
      </c>
      <c r="F94" s="106" t="s">
        <v>168</v>
      </c>
    </row>
    <row r="95" spans="2:7" ht="13">
      <c r="B95" s="102" t="s">
        <v>201</v>
      </c>
    </row>
    <row r="96" spans="2:7" ht="13">
      <c r="B96" s="102"/>
    </row>
    <row r="97" spans="2:4" ht="13">
      <c r="B97" s="102" t="s">
        <v>202</v>
      </c>
    </row>
    <row r="98" spans="2:4" ht="13">
      <c r="B98" s="100" t="s">
        <v>203</v>
      </c>
      <c r="C98" s="101" t="s">
        <v>204</v>
      </c>
      <c r="D98" s="102"/>
    </row>
    <row r="99" spans="2:4">
      <c r="B99" s="96" t="s">
        <v>168</v>
      </c>
      <c r="C99" s="97" t="s">
        <v>168</v>
      </c>
    </row>
    <row r="101" spans="2:4" ht="13">
      <c r="B101" s="100" t="s">
        <v>205</v>
      </c>
      <c r="C101" s="101" t="s">
        <v>204</v>
      </c>
    </row>
    <row r="102" spans="2:4">
      <c r="B102" s="96" t="s">
        <v>168</v>
      </c>
      <c r="C102" s="97" t="s">
        <v>168</v>
      </c>
    </row>
    <row r="104" spans="2:4" ht="13">
      <c r="B104" s="100" t="s">
        <v>206</v>
      </c>
      <c r="C104" s="101" t="s">
        <v>207</v>
      </c>
    </row>
    <row r="105" spans="2:4">
      <c r="B105" s="96" t="s">
        <v>168</v>
      </c>
      <c r="C105" s="97" t="s">
        <v>168</v>
      </c>
    </row>
    <row r="107" spans="2:4" ht="13">
      <c r="B107" s="105" t="s">
        <v>208</v>
      </c>
      <c r="C107" s="101" t="s">
        <v>207</v>
      </c>
    </row>
    <row r="108" spans="2:4">
      <c r="B108" s="104" t="s">
        <v>168</v>
      </c>
      <c r="C108" s="97" t="s">
        <v>168</v>
      </c>
    </row>
    <row r="110" spans="2:4" ht="13">
      <c r="B110" s="100" t="s">
        <v>209</v>
      </c>
      <c r="C110" s="101" t="s">
        <v>168</v>
      </c>
    </row>
    <row r="113" spans="2:80" ht="13">
      <c r="B113" s="102" t="s">
        <v>211</v>
      </c>
    </row>
    <row r="115" spans="2:80" ht="13">
      <c r="B115" s="100" t="s">
        <v>196</v>
      </c>
      <c r="C115" s="101" t="s">
        <v>212</v>
      </c>
      <c r="D115" s="100" t="s">
        <v>213</v>
      </c>
      <c r="E115" s="100" t="s">
        <v>214</v>
      </c>
      <c r="F115" s="98"/>
    </row>
    <row r="116" spans="2:80">
      <c r="B116" s="96" t="s">
        <v>168</v>
      </c>
      <c r="C116" s="97" t="s">
        <v>168</v>
      </c>
      <c r="D116" s="96" t="s">
        <v>168</v>
      </c>
      <c r="E116" s="96" t="s">
        <v>168</v>
      </c>
    </row>
    <row r="119" spans="2:80" ht="13">
      <c r="B119" s="102" t="s">
        <v>215</v>
      </c>
      <c r="C119" s="103" t="s">
        <v>168</v>
      </c>
      <c r="D119" s="102"/>
      <c r="E119" s="102"/>
      <c r="F119" s="98"/>
      <c r="G119" s="98"/>
      <c r="H119" s="98"/>
      <c r="I119" s="102"/>
      <c r="J119" s="102"/>
      <c r="K119" s="102"/>
      <c r="L119" s="102"/>
      <c r="M119" s="102"/>
      <c r="N119" s="102"/>
      <c r="O119" s="102"/>
      <c r="P119" s="102"/>
      <c r="Q119" s="102"/>
      <c r="R119" s="102"/>
      <c r="S119" s="102"/>
      <c r="T119" s="102"/>
      <c r="U119" s="102"/>
      <c r="V119" s="102"/>
      <c r="W119" s="102"/>
      <c r="X119" s="102"/>
      <c r="Y119" s="102"/>
      <c r="Z119" s="102"/>
      <c r="AA119" s="102"/>
      <c r="AB119" s="102"/>
      <c r="AC119" s="102"/>
      <c r="AD119" s="102"/>
      <c r="AE119" s="102"/>
      <c r="AF119" s="102"/>
      <c r="AG119" s="102"/>
      <c r="AH119" s="102"/>
      <c r="AI119" s="102"/>
      <c r="AJ119" s="102"/>
      <c r="AK119" s="102"/>
      <c r="AL119" s="102"/>
      <c r="AM119" s="102"/>
      <c r="AN119" s="102"/>
      <c r="AO119" s="102"/>
      <c r="AP119" s="102"/>
      <c r="AQ119" s="102"/>
      <c r="AR119" s="102"/>
      <c r="AS119" s="102"/>
      <c r="AT119" s="102"/>
      <c r="AU119" s="102"/>
      <c r="AV119" s="102"/>
      <c r="AW119" s="102"/>
      <c r="AX119" s="102"/>
      <c r="AY119" s="102"/>
      <c r="AZ119" s="102"/>
      <c r="BA119" s="102"/>
      <c r="BB119" s="102"/>
      <c r="BC119" s="102"/>
      <c r="BD119" s="102"/>
      <c r="BE119" s="102"/>
      <c r="BF119" s="102"/>
      <c r="BG119" s="102"/>
      <c r="BH119" s="102"/>
      <c r="BI119" s="102"/>
      <c r="BJ119" s="102"/>
      <c r="BK119" s="102"/>
      <c r="BL119" s="102"/>
      <c r="BM119" s="102"/>
      <c r="BN119" s="102"/>
      <c r="BO119" s="102"/>
      <c r="BP119" s="102"/>
      <c r="BQ119" s="102"/>
      <c r="BR119" s="102"/>
      <c r="BS119" s="102"/>
      <c r="BT119" s="102"/>
      <c r="BU119" s="102"/>
      <c r="BV119" s="102"/>
      <c r="BW119" s="102"/>
      <c r="BX119" s="102"/>
      <c r="BY119" s="102"/>
      <c r="BZ119" s="102"/>
      <c r="CA119" s="102"/>
      <c r="CB119" s="102"/>
    </row>
    <row r="121" spans="2:80" ht="13">
      <c r="B121" s="102" t="s">
        <v>216</v>
      </c>
    </row>
    <row r="123" spans="2:80" ht="13">
      <c r="B123" s="100" t="s">
        <v>217</v>
      </c>
      <c r="C123" s="101" t="s">
        <v>204</v>
      </c>
      <c r="D123" s="102"/>
    </row>
    <row r="124" spans="2:80">
      <c r="B124" s="96" t="s">
        <v>168</v>
      </c>
      <c r="C124" s="97" t="s">
        <v>168</v>
      </c>
    </row>
    <row r="127" spans="2:80" ht="13">
      <c r="B127" s="100" t="s">
        <v>218</v>
      </c>
      <c r="C127" s="101" t="s">
        <v>219</v>
      </c>
      <c r="D127" s="102"/>
    </row>
    <row r="128" spans="2:80">
      <c r="B128" s="96" t="s">
        <v>168</v>
      </c>
      <c r="C128" s="97" t="s">
        <v>168</v>
      </c>
    </row>
    <row r="131" spans="2:80" ht="13">
      <c r="B131" s="102" t="s">
        <v>220</v>
      </c>
    </row>
    <row r="134" spans="2:80" ht="13">
      <c r="B134" s="102" t="s">
        <v>221</v>
      </c>
    </row>
    <row r="136" spans="2:80" ht="13">
      <c r="B136" s="100" t="s">
        <v>196</v>
      </c>
      <c r="C136" s="101" t="s">
        <v>222</v>
      </c>
      <c r="D136" s="100" t="s">
        <v>212</v>
      </c>
      <c r="E136" s="100" t="s">
        <v>213</v>
      </c>
      <c r="F136" s="99" t="s">
        <v>214</v>
      </c>
      <c r="G136" s="98"/>
    </row>
    <row r="137" spans="2:80">
      <c r="B137" s="96" t="s">
        <v>168</v>
      </c>
      <c r="C137" s="97" t="s">
        <v>168</v>
      </c>
      <c r="D137" s="96" t="s">
        <v>168</v>
      </c>
      <c r="E137" s="96" t="s">
        <v>168</v>
      </c>
      <c r="F137" s="95" t="s">
        <v>168</v>
      </c>
    </row>
    <row r="140" spans="2:80" ht="13">
      <c r="B140" s="102" t="s">
        <v>215</v>
      </c>
      <c r="C140" s="103" t="s">
        <v>168</v>
      </c>
      <c r="D140" s="102"/>
      <c r="E140" s="102"/>
      <c r="F140" s="98"/>
      <c r="G140" s="98"/>
      <c r="H140" s="98"/>
      <c r="I140" s="102"/>
      <c r="J140" s="102"/>
      <c r="K140" s="102"/>
      <c r="L140" s="102"/>
      <c r="M140" s="102"/>
      <c r="N140" s="102"/>
      <c r="O140" s="102"/>
      <c r="P140" s="102"/>
      <c r="Q140" s="102"/>
      <c r="R140" s="102"/>
      <c r="S140" s="102"/>
      <c r="T140" s="102"/>
      <c r="U140" s="102"/>
      <c r="V140" s="102"/>
      <c r="W140" s="102"/>
      <c r="X140" s="102"/>
      <c r="Y140" s="102"/>
      <c r="Z140" s="102"/>
      <c r="AA140" s="102"/>
      <c r="AB140" s="102"/>
      <c r="AC140" s="102"/>
      <c r="AD140" s="102"/>
      <c r="AE140" s="102"/>
      <c r="AF140" s="102"/>
      <c r="AG140" s="102"/>
      <c r="AH140" s="102"/>
      <c r="AI140" s="102"/>
      <c r="AJ140" s="102"/>
      <c r="AK140" s="102"/>
      <c r="AL140" s="102"/>
      <c r="AM140" s="102"/>
      <c r="AN140" s="102"/>
      <c r="AO140" s="102"/>
      <c r="AP140" s="102"/>
      <c r="AQ140" s="102"/>
      <c r="AR140" s="102"/>
      <c r="AS140" s="102"/>
      <c r="AT140" s="102"/>
      <c r="AU140" s="102"/>
      <c r="AV140" s="102"/>
      <c r="AW140" s="102"/>
      <c r="AX140" s="102"/>
      <c r="AY140" s="102"/>
      <c r="AZ140" s="102"/>
      <c r="BA140" s="102"/>
      <c r="BB140" s="102"/>
      <c r="BC140" s="102"/>
      <c r="BD140" s="102"/>
      <c r="BE140" s="102"/>
      <c r="BF140" s="102"/>
      <c r="BG140" s="102"/>
      <c r="BH140" s="102"/>
      <c r="BI140" s="102"/>
      <c r="BJ140" s="102"/>
      <c r="BK140" s="102"/>
      <c r="BL140" s="102"/>
      <c r="BM140" s="102"/>
      <c r="BN140" s="102"/>
      <c r="BO140" s="102"/>
      <c r="BP140" s="102"/>
      <c r="BQ140" s="102"/>
      <c r="BR140" s="102"/>
      <c r="BS140" s="102"/>
      <c r="BT140" s="102"/>
      <c r="BU140" s="102"/>
      <c r="BV140" s="102"/>
      <c r="BW140" s="102"/>
      <c r="BX140" s="102"/>
      <c r="BY140" s="102"/>
      <c r="BZ140" s="102"/>
      <c r="CA140" s="102"/>
      <c r="CB140" s="102"/>
    </row>
    <row r="142" spans="2:80" ht="13">
      <c r="B142" s="102" t="s">
        <v>216</v>
      </c>
    </row>
    <row r="144" spans="2:80" ht="13">
      <c r="B144" s="100" t="s">
        <v>217</v>
      </c>
      <c r="C144" s="101" t="s">
        <v>204</v>
      </c>
      <c r="D144" s="102"/>
    </row>
    <row r="145" spans="2:7">
      <c r="B145" s="96" t="s">
        <v>168</v>
      </c>
      <c r="C145" s="97" t="s">
        <v>168</v>
      </c>
    </row>
    <row r="148" spans="2:7" ht="13">
      <c r="B148" s="100" t="s">
        <v>218</v>
      </c>
      <c r="C148" s="101" t="s">
        <v>219</v>
      </c>
      <c r="D148" s="102"/>
    </row>
    <row r="149" spans="2:7">
      <c r="B149" s="96" t="s">
        <v>168</v>
      </c>
      <c r="C149" s="97" t="s">
        <v>168</v>
      </c>
    </row>
    <row r="152" spans="2:7" ht="13">
      <c r="B152" s="102" t="s">
        <v>220</v>
      </c>
    </row>
    <row r="155" spans="2:7" ht="13">
      <c r="B155" s="102" t="s">
        <v>223</v>
      </c>
    </row>
    <row r="156" spans="2:7" ht="13">
      <c r="B156" s="100" t="s">
        <v>196</v>
      </c>
      <c r="C156" s="101" t="s">
        <v>224</v>
      </c>
      <c r="D156" s="100" t="s">
        <v>225</v>
      </c>
      <c r="E156" s="100" t="s">
        <v>226</v>
      </c>
      <c r="F156" s="99" t="s">
        <v>227</v>
      </c>
      <c r="G156" s="98"/>
    </row>
    <row r="157" spans="2:7">
      <c r="B157" s="96" t="s">
        <v>168</v>
      </c>
      <c r="C157" s="97" t="s">
        <v>168</v>
      </c>
      <c r="D157" s="96" t="s">
        <v>168</v>
      </c>
      <c r="E157" s="96" t="s">
        <v>168</v>
      </c>
      <c r="F157" s="95" t="s">
        <v>168</v>
      </c>
    </row>
    <row r="158" spans="2:7">
      <c r="B158" s="92" t="s">
        <v>2576</v>
      </c>
    </row>
  </sheetData>
  <mergeCells count="9">
    <mergeCell ref="B64:C64"/>
    <mergeCell ref="B1:E1"/>
    <mergeCell ref="C3:C7"/>
    <mergeCell ref="D3:D7"/>
    <mergeCell ref="B10:E10"/>
    <mergeCell ref="B11:E11"/>
    <mergeCell ref="C12:C13"/>
    <mergeCell ref="D12:D13"/>
    <mergeCell ref="E12:E13"/>
  </mergeCells>
  <hyperlinks>
    <hyperlink ref="A1" location="Index!A1" display="Index" xr:uid="{4A24FE34-BAE8-4008-AD3C-D3EC631380D2}"/>
  </hyperlinks>
  <pageMargins left="0.7" right="0.7" top="0.75" bottom="0.75" header="0.3" footer="0.3"/>
  <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BDCA5E-5723-4739-AB26-3B727AA49A73}">
  <dimension ref="A1:CB182"/>
  <sheetViews>
    <sheetView workbookViewId="0"/>
  </sheetViews>
  <sheetFormatPr defaultColWidth="9.1796875" defaultRowHeight="12.5"/>
  <cols>
    <col min="1" max="1" width="5.453125" style="92" bestFit="1" customWidth="1"/>
    <col min="2" max="2" width="90.7265625" style="92" customWidth="1"/>
    <col min="3" max="3" width="30.7265625" style="94" customWidth="1"/>
    <col min="4" max="4" width="30.7265625" style="92" customWidth="1"/>
    <col min="5" max="5" width="34.1796875" style="92" customWidth="1"/>
    <col min="6" max="6" width="29" style="93" bestFit="1" customWidth="1"/>
    <col min="7" max="7" width="18.1796875" style="93" bestFit="1" customWidth="1"/>
    <col min="8" max="8" width="9.1796875" style="93" bestFit="1"/>
    <col min="9" max="16384" width="9.1796875" style="92"/>
  </cols>
  <sheetData>
    <row r="1" spans="1:5" ht="13">
      <c r="A1" s="3" t="s">
        <v>0</v>
      </c>
      <c r="B1" s="291" t="s">
        <v>18</v>
      </c>
      <c r="C1" s="291"/>
      <c r="D1" s="291"/>
      <c r="E1" s="291"/>
    </row>
    <row r="3" spans="1:5" ht="14.5">
      <c r="B3" s="130" t="s">
        <v>2163</v>
      </c>
      <c r="C3" s="292"/>
      <c r="D3" s="293"/>
      <c r="E3" s="116"/>
    </row>
    <row r="4" spans="1:5" ht="29">
      <c r="B4" s="210" t="s">
        <v>2164</v>
      </c>
      <c r="C4" s="292"/>
      <c r="D4" s="293"/>
      <c r="E4" s="209"/>
    </row>
    <row r="5" spans="1:5" ht="14.5">
      <c r="B5" s="135" t="s">
        <v>140</v>
      </c>
      <c r="C5" s="292"/>
      <c r="D5" s="293"/>
      <c r="E5" s="116"/>
    </row>
    <row r="6" spans="1:5" ht="14.5">
      <c r="B6" s="135" t="s">
        <v>2165</v>
      </c>
      <c r="C6" s="292"/>
      <c r="D6" s="293"/>
      <c r="E6" s="116"/>
    </row>
    <row r="7" spans="1:5" ht="14.5">
      <c r="B7" s="210" t="s">
        <v>2166</v>
      </c>
      <c r="C7" s="292"/>
      <c r="D7" s="293"/>
      <c r="E7" s="209"/>
    </row>
    <row r="8" spans="1:5" ht="14.5">
      <c r="B8" s="203" t="s">
        <v>143</v>
      </c>
      <c r="C8" s="202" t="s">
        <v>144</v>
      </c>
      <c r="D8" s="201" t="s">
        <v>145</v>
      </c>
      <c r="E8" s="116"/>
    </row>
    <row r="9" spans="1:5" ht="14.5">
      <c r="B9" s="116"/>
      <c r="C9" s="124"/>
      <c r="D9" s="116"/>
      <c r="E9" s="116"/>
    </row>
    <row r="10" spans="1:5" ht="14.5">
      <c r="B10" s="296"/>
      <c r="C10" s="296"/>
      <c r="D10" s="296"/>
      <c r="E10" s="296"/>
    </row>
    <row r="11" spans="1:5" ht="14.5">
      <c r="B11" s="294" t="s">
        <v>258</v>
      </c>
      <c r="C11" s="294"/>
      <c r="D11" s="294"/>
      <c r="E11" s="294"/>
    </row>
    <row r="12" spans="1:5" ht="14.5">
      <c r="B12" s="125" t="s">
        <v>259</v>
      </c>
      <c r="C12" s="295" t="s">
        <v>260</v>
      </c>
      <c r="D12" s="294" t="s">
        <v>261</v>
      </c>
      <c r="E12" s="294" t="s">
        <v>262</v>
      </c>
    </row>
    <row r="13" spans="1:5" ht="14.5">
      <c r="B13" s="125" t="s">
        <v>263</v>
      </c>
      <c r="C13" s="295"/>
      <c r="D13" s="294"/>
      <c r="E13" s="294"/>
    </row>
    <row r="14" spans="1:5" ht="14.5">
      <c r="B14" s="130" t="s">
        <v>264</v>
      </c>
      <c r="C14" s="129"/>
      <c r="D14" s="128"/>
      <c r="E14" s="128"/>
    </row>
    <row r="15" spans="1:5" ht="14.5">
      <c r="B15" s="130" t="s">
        <v>266</v>
      </c>
      <c r="C15" s="129"/>
      <c r="D15" s="128"/>
      <c r="E15" s="128"/>
    </row>
    <row r="16" spans="1:5" ht="14.5">
      <c r="B16" s="130" t="s">
        <v>267</v>
      </c>
      <c r="C16" s="129" t="s">
        <v>2167</v>
      </c>
      <c r="D16" s="128"/>
      <c r="E16" s="128"/>
    </row>
    <row r="17" spans="2:8" ht="14.5">
      <c r="B17" s="127" t="s">
        <v>268</v>
      </c>
      <c r="C17" s="126"/>
      <c r="D17" s="125"/>
      <c r="E17" s="125"/>
    </row>
    <row r="18" spans="2:8" ht="14.5">
      <c r="B18" s="116"/>
      <c r="C18" s="124"/>
      <c r="D18" s="116"/>
      <c r="E18" s="116"/>
    </row>
    <row r="20" spans="2:8">
      <c r="B20" s="92" t="s">
        <v>2628</v>
      </c>
    </row>
    <row r="22" spans="2:8" ht="13">
      <c r="B22" s="122" t="s">
        <v>146</v>
      </c>
      <c r="C22" s="123" t="s">
        <v>147</v>
      </c>
      <c r="D22" s="122" t="s">
        <v>269</v>
      </c>
      <c r="E22" s="122" t="s">
        <v>149</v>
      </c>
      <c r="F22" s="121" t="s">
        <v>156</v>
      </c>
      <c r="G22" s="121" t="s">
        <v>157</v>
      </c>
      <c r="H22" s="121" t="s">
        <v>158</v>
      </c>
    </row>
    <row r="23" spans="2:8" ht="13">
      <c r="B23" s="102" t="s">
        <v>270</v>
      </c>
    </row>
    <row r="24" spans="2:8" ht="13">
      <c r="B24" s="102" t="s">
        <v>150</v>
      </c>
    </row>
    <row r="25" spans="2:8" ht="13">
      <c r="B25" s="102" t="s">
        <v>271</v>
      </c>
    </row>
    <row r="26" spans="2:8">
      <c r="B26" s="92" t="s">
        <v>2168</v>
      </c>
      <c r="C26" s="94">
        <v>6.83</v>
      </c>
      <c r="D26" s="92" t="s">
        <v>273</v>
      </c>
      <c r="E26" s="92" t="s">
        <v>2169</v>
      </c>
      <c r="F26" s="93">
        <v>5025000</v>
      </c>
      <c r="G26" s="93">
        <v>5083.07</v>
      </c>
      <c r="H26" s="93">
        <v>7.92</v>
      </c>
    </row>
    <row r="27" spans="2:8">
      <c r="B27" s="92" t="s">
        <v>2170</v>
      </c>
      <c r="C27" s="94">
        <v>6.83</v>
      </c>
      <c r="D27" s="92" t="s">
        <v>273</v>
      </c>
      <c r="E27" s="92" t="s">
        <v>2171</v>
      </c>
      <c r="F27" s="93">
        <v>4000000</v>
      </c>
      <c r="G27" s="93">
        <v>4052.42</v>
      </c>
      <c r="H27" s="93">
        <v>6.32</v>
      </c>
    </row>
    <row r="28" spans="2:8">
      <c r="B28" s="92" t="s">
        <v>2172</v>
      </c>
      <c r="C28" s="94">
        <v>6.83</v>
      </c>
      <c r="D28" s="92" t="s">
        <v>273</v>
      </c>
      <c r="E28" s="92" t="s">
        <v>2173</v>
      </c>
      <c r="F28" s="93">
        <v>3550000</v>
      </c>
      <c r="G28" s="93">
        <v>3597.04</v>
      </c>
      <c r="H28" s="93">
        <v>5.61</v>
      </c>
    </row>
    <row r="29" spans="2:8">
      <c r="B29" s="92" t="s">
        <v>1905</v>
      </c>
      <c r="C29" s="94">
        <v>6.89</v>
      </c>
      <c r="D29" s="92" t="s">
        <v>273</v>
      </c>
      <c r="E29" s="92" t="s">
        <v>1906</v>
      </c>
      <c r="F29" s="93">
        <v>3300000</v>
      </c>
      <c r="G29" s="93">
        <v>3346.18</v>
      </c>
      <c r="H29" s="93">
        <v>5.22</v>
      </c>
    </row>
    <row r="30" spans="2:8">
      <c r="B30" s="92" t="s">
        <v>2174</v>
      </c>
      <c r="C30" s="94">
        <v>6.83</v>
      </c>
      <c r="D30" s="92" t="s">
        <v>273</v>
      </c>
      <c r="E30" s="92" t="s">
        <v>2175</v>
      </c>
      <c r="F30" s="93">
        <v>3284300</v>
      </c>
      <c r="G30" s="93">
        <v>3319.77</v>
      </c>
      <c r="H30" s="93">
        <v>5.17</v>
      </c>
    </row>
    <row r="31" spans="2:8">
      <c r="B31" s="92" t="s">
        <v>2176</v>
      </c>
      <c r="C31" s="94">
        <v>6.9</v>
      </c>
      <c r="D31" s="92" t="s">
        <v>273</v>
      </c>
      <c r="E31" s="92" t="s">
        <v>2177</v>
      </c>
      <c r="F31" s="93">
        <v>2500000</v>
      </c>
      <c r="G31" s="93">
        <v>2529.38</v>
      </c>
      <c r="H31" s="93">
        <v>3.94</v>
      </c>
    </row>
    <row r="32" spans="2:8">
      <c r="B32" s="92" t="s">
        <v>2178</v>
      </c>
      <c r="C32" s="94">
        <v>6.89</v>
      </c>
      <c r="D32" s="92" t="s">
        <v>273</v>
      </c>
      <c r="E32" s="92" t="s">
        <v>2179</v>
      </c>
      <c r="F32" s="93">
        <v>2500000</v>
      </c>
      <c r="G32" s="93">
        <v>2527.23</v>
      </c>
      <c r="H32" s="93">
        <v>3.94</v>
      </c>
    </row>
    <row r="33" spans="2:8">
      <c r="B33" s="92" t="s">
        <v>2180</v>
      </c>
      <c r="C33" s="94">
        <v>6.88</v>
      </c>
      <c r="D33" s="92" t="s">
        <v>273</v>
      </c>
      <c r="E33" s="92" t="s">
        <v>2181</v>
      </c>
      <c r="F33" s="93">
        <v>2010000</v>
      </c>
      <c r="G33" s="93">
        <v>2038.61</v>
      </c>
      <c r="H33" s="93">
        <v>3.18</v>
      </c>
    </row>
    <row r="34" spans="2:8">
      <c r="B34" s="92" t="s">
        <v>1893</v>
      </c>
      <c r="C34" s="94">
        <v>6.83</v>
      </c>
      <c r="D34" s="92" t="s">
        <v>273</v>
      </c>
      <c r="E34" s="92" t="s">
        <v>1894</v>
      </c>
      <c r="F34" s="93">
        <v>2000000</v>
      </c>
      <c r="G34" s="93">
        <v>2028.23</v>
      </c>
      <c r="H34" s="93">
        <v>3.16</v>
      </c>
    </row>
    <row r="35" spans="2:8">
      <c r="B35" s="92" t="s">
        <v>2182</v>
      </c>
      <c r="C35" s="94">
        <v>6.83</v>
      </c>
      <c r="D35" s="92" t="s">
        <v>273</v>
      </c>
      <c r="E35" s="92" t="s">
        <v>2183</v>
      </c>
      <c r="F35" s="93">
        <v>1601900</v>
      </c>
      <c r="G35" s="93">
        <v>1620.77</v>
      </c>
      <c r="H35" s="93">
        <v>2.5299999999999998</v>
      </c>
    </row>
    <row r="36" spans="2:8">
      <c r="B36" s="92" t="s">
        <v>2184</v>
      </c>
      <c r="C36" s="94">
        <v>6.88</v>
      </c>
      <c r="D36" s="92" t="s">
        <v>273</v>
      </c>
      <c r="E36" s="92" t="s">
        <v>2185</v>
      </c>
      <c r="F36" s="93">
        <v>1500000</v>
      </c>
      <c r="G36" s="93">
        <v>1514.93</v>
      </c>
      <c r="H36" s="93">
        <v>2.36</v>
      </c>
    </row>
    <row r="37" spans="2:8">
      <c r="B37" s="92" t="s">
        <v>2186</v>
      </c>
      <c r="C37" s="94">
        <v>6.83</v>
      </c>
      <c r="D37" s="92" t="s">
        <v>273</v>
      </c>
      <c r="E37" s="92" t="s">
        <v>2187</v>
      </c>
      <c r="F37" s="93">
        <v>1000000</v>
      </c>
      <c r="G37" s="93">
        <v>1014.41</v>
      </c>
      <c r="H37" s="93">
        <v>1.58</v>
      </c>
    </row>
    <row r="38" spans="2:8">
      <c r="B38" s="92" t="s">
        <v>2188</v>
      </c>
      <c r="C38" s="94">
        <v>6.83</v>
      </c>
      <c r="D38" s="92" t="s">
        <v>273</v>
      </c>
      <c r="E38" s="92" t="s">
        <v>2189</v>
      </c>
      <c r="F38" s="93">
        <v>1000000</v>
      </c>
      <c r="G38" s="93">
        <v>1012.37</v>
      </c>
      <c r="H38" s="93">
        <v>1.58</v>
      </c>
    </row>
    <row r="39" spans="2:8">
      <c r="B39" s="92" t="s">
        <v>2190</v>
      </c>
      <c r="C39" s="94">
        <v>6.9</v>
      </c>
      <c r="D39" s="92" t="s">
        <v>273</v>
      </c>
      <c r="E39" s="92" t="s">
        <v>2191</v>
      </c>
      <c r="F39" s="93">
        <v>1000000</v>
      </c>
      <c r="G39" s="93">
        <v>1010.95</v>
      </c>
      <c r="H39" s="93">
        <v>1.58</v>
      </c>
    </row>
    <row r="40" spans="2:8">
      <c r="B40" s="92" t="s">
        <v>2192</v>
      </c>
      <c r="C40" s="94">
        <v>6.88</v>
      </c>
      <c r="D40" s="92" t="s">
        <v>273</v>
      </c>
      <c r="E40" s="92" t="s">
        <v>2193</v>
      </c>
      <c r="F40" s="93">
        <v>1000000</v>
      </c>
      <c r="G40" s="93">
        <v>1010.7</v>
      </c>
      <c r="H40" s="93">
        <v>1.58</v>
      </c>
    </row>
    <row r="41" spans="2:8">
      <c r="B41" s="92" t="s">
        <v>656</v>
      </c>
      <c r="C41" s="94">
        <v>6.06</v>
      </c>
      <c r="D41" s="92" t="s">
        <v>273</v>
      </c>
      <c r="E41" s="92" t="s">
        <v>657</v>
      </c>
      <c r="F41" s="93">
        <v>500000</v>
      </c>
      <c r="G41" s="93">
        <v>506.63</v>
      </c>
      <c r="H41" s="93">
        <v>0.79</v>
      </c>
    </row>
    <row r="42" spans="2:8">
      <c r="B42" s="92" t="s">
        <v>2194</v>
      </c>
      <c r="C42" s="94">
        <v>6.83</v>
      </c>
      <c r="D42" s="92" t="s">
        <v>273</v>
      </c>
      <c r="E42" s="92" t="s">
        <v>2195</v>
      </c>
      <c r="F42" s="93">
        <v>500000</v>
      </c>
      <c r="G42" s="93">
        <v>505.78</v>
      </c>
      <c r="H42" s="93">
        <v>0.79</v>
      </c>
    </row>
    <row r="43" spans="2:8">
      <c r="B43" s="92" t="s">
        <v>2196</v>
      </c>
      <c r="C43" s="94">
        <v>6.83</v>
      </c>
      <c r="D43" s="92" t="s">
        <v>273</v>
      </c>
      <c r="E43" s="92" t="s">
        <v>2197</v>
      </c>
      <c r="F43" s="93">
        <v>500000</v>
      </c>
      <c r="G43" s="93">
        <v>505.4</v>
      </c>
      <c r="H43" s="93">
        <v>0.79</v>
      </c>
    </row>
    <row r="44" spans="2:8">
      <c r="B44" s="92" t="s">
        <v>2198</v>
      </c>
      <c r="C44" s="94">
        <v>6.83</v>
      </c>
      <c r="D44" s="92" t="s">
        <v>273</v>
      </c>
      <c r="E44" s="92" t="s">
        <v>2199</v>
      </c>
      <c r="F44" s="93">
        <v>200000</v>
      </c>
      <c r="G44" s="93">
        <v>202.47</v>
      </c>
      <c r="H44" s="93">
        <v>0.32</v>
      </c>
    </row>
    <row r="45" spans="2:8">
      <c r="B45" s="92" t="s">
        <v>2200</v>
      </c>
      <c r="C45" s="94">
        <v>6.83</v>
      </c>
      <c r="D45" s="92" t="s">
        <v>273</v>
      </c>
      <c r="E45" s="92" t="s">
        <v>2201</v>
      </c>
      <c r="F45" s="93">
        <v>92000</v>
      </c>
      <c r="G45" s="93">
        <v>92.42</v>
      </c>
      <c r="H45" s="93">
        <v>0.14000000000000001</v>
      </c>
    </row>
    <row r="46" spans="2:8">
      <c r="B46" s="92" t="s">
        <v>2202</v>
      </c>
      <c r="C46" s="94">
        <v>6.83</v>
      </c>
      <c r="D46" s="92" t="s">
        <v>273</v>
      </c>
      <c r="E46" s="92" t="s">
        <v>2203</v>
      </c>
      <c r="F46" s="93">
        <v>30000</v>
      </c>
      <c r="G46" s="93">
        <v>30.37</v>
      </c>
      <c r="H46" s="93">
        <v>0.05</v>
      </c>
    </row>
    <row r="47" spans="2:8" ht="13">
      <c r="B47" s="102" t="s">
        <v>277</v>
      </c>
      <c r="C47" s="103"/>
      <c r="D47" s="102"/>
      <c r="E47" s="102"/>
      <c r="F47" s="98"/>
      <c r="G47" s="98">
        <f>SUM(G22:G46)</f>
        <v>37549.129999999997</v>
      </c>
      <c r="H47" s="98">
        <f>SUM(H22:H46)</f>
        <v>58.549999999999983</v>
      </c>
    </row>
    <row r="48" spans="2:8" ht="13">
      <c r="B48" s="102" t="s">
        <v>278</v>
      </c>
    </row>
    <row r="49" spans="2:8">
      <c r="B49" s="92" t="s">
        <v>2852</v>
      </c>
      <c r="C49" s="94">
        <v>7.84</v>
      </c>
      <c r="D49" s="92" t="s">
        <v>279</v>
      </c>
      <c r="E49" s="92" t="s">
        <v>2204</v>
      </c>
      <c r="F49" s="93">
        <v>830</v>
      </c>
      <c r="G49" s="93">
        <v>8281.1200000000008</v>
      </c>
      <c r="H49" s="93">
        <v>12.91</v>
      </c>
    </row>
    <row r="50" spans="2:8">
      <c r="B50" s="92" t="s">
        <v>2776</v>
      </c>
      <c r="C50" s="94">
        <v>7.74</v>
      </c>
      <c r="D50" s="92" t="s">
        <v>279</v>
      </c>
      <c r="E50" s="92" t="s">
        <v>2103</v>
      </c>
      <c r="F50" s="93">
        <v>570</v>
      </c>
      <c r="G50" s="93">
        <v>5682.07</v>
      </c>
      <c r="H50" s="93">
        <v>8.86</v>
      </c>
    </row>
    <row r="51" spans="2:8">
      <c r="B51" s="92" t="s">
        <v>2851</v>
      </c>
      <c r="C51" s="94">
        <v>7.72</v>
      </c>
      <c r="D51" s="92" t="s">
        <v>279</v>
      </c>
      <c r="E51" s="92" t="s">
        <v>2205</v>
      </c>
      <c r="F51" s="93">
        <v>391</v>
      </c>
      <c r="G51" s="93">
        <v>3893.53</v>
      </c>
      <c r="H51" s="93">
        <v>6.07</v>
      </c>
    </row>
    <row r="52" spans="2:8">
      <c r="B52" s="92" t="s">
        <v>2850</v>
      </c>
      <c r="C52" s="94">
        <v>7.7</v>
      </c>
      <c r="D52" s="92" t="s">
        <v>279</v>
      </c>
      <c r="E52" s="92" t="s">
        <v>2206</v>
      </c>
      <c r="F52" s="93">
        <v>370</v>
      </c>
      <c r="G52" s="93">
        <v>3678.19</v>
      </c>
      <c r="H52" s="93">
        <v>5.73</v>
      </c>
    </row>
    <row r="53" spans="2:8">
      <c r="B53" s="92" t="s">
        <v>2207</v>
      </c>
      <c r="C53" s="94">
        <v>7.79</v>
      </c>
      <c r="D53" s="92" t="s">
        <v>279</v>
      </c>
      <c r="E53" s="92" t="s">
        <v>2208</v>
      </c>
      <c r="F53" s="93">
        <v>234</v>
      </c>
      <c r="G53" s="93">
        <v>2334</v>
      </c>
      <c r="H53" s="93">
        <v>3.64</v>
      </c>
    </row>
    <row r="54" spans="2:8" ht="13">
      <c r="B54" s="102" t="s">
        <v>281</v>
      </c>
      <c r="C54" s="103"/>
      <c r="D54" s="102"/>
      <c r="E54" s="102"/>
      <c r="F54" s="98"/>
      <c r="G54" s="98">
        <f>SUM(G48:G53)</f>
        <v>23868.91</v>
      </c>
      <c r="H54" s="98">
        <f>SUM(H48:H53)</f>
        <v>37.21</v>
      </c>
    </row>
    <row r="55" spans="2:8" ht="13">
      <c r="B55" s="102" t="s">
        <v>600</v>
      </c>
      <c r="C55" s="103"/>
      <c r="D55" s="102"/>
      <c r="E55" s="102"/>
      <c r="F55" s="98"/>
      <c r="G55" s="98">
        <v>618.99</v>
      </c>
      <c r="H55" s="98">
        <v>0.97</v>
      </c>
    </row>
    <row r="56" spans="2:8" ht="13">
      <c r="B56" s="102" t="s">
        <v>154</v>
      </c>
      <c r="C56" s="103"/>
      <c r="D56" s="102"/>
      <c r="E56" s="102"/>
      <c r="F56" s="98"/>
      <c r="G56" s="98">
        <v>62037.03</v>
      </c>
      <c r="H56" s="98">
        <v>96.73</v>
      </c>
    </row>
    <row r="57" spans="2:8" ht="13">
      <c r="B57" s="102" t="s">
        <v>155</v>
      </c>
      <c r="C57" s="103"/>
      <c r="D57" s="102"/>
      <c r="E57" s="102"/>
      <c r="F57" s="98"/>
      <c r="G57" s="98">
        <v>2120.8022572000027</v>
      </c>
      <c r="H57" s="98">
        <v>3.269999999999996</v>
      </c>
    </row>
    <row r="58" spans="2:8" ht="13">
      <c r="B58" s="102" t="s">
        <v>162</v>
      </c>
      <c r="C58" s="103"/>
      <c r="D58" s="102"/>
      <c r="E58" s="102"/>
      <c r="F58" s="98"/>
      <c r="G58" s="98">
        <v>64157.832257200003</v>
      </c>
      <c r="H58" s="98">
        <v>100</v>
      </c>
    </row>
    <row r="59" spans="2:8">
      <c r="B59" s="92" t="s">
        <v>163</v>
      </c>
    </row>
    <row r="60" spans="2:8">
      <c r="B60" s="92" t="s">
        <v>164</v>
      </c>
    </row>
    <row r="61" spans="2:8">
      <c r="B61" s="92" t="s">
        <v>165</v>
      </c>
      <c r="C61" s="94" t="s">
        <v>166</v>
      </c>
    </row>
    <row r="62" spans="2:8" ht="13">
      <c r="B62" s="102"/>
    </row>
    <row r="63" spans="2:8" ht="26">
      <c r="B63" s="119" t="s">
        <v>167</v>
      </c>
      <c r="C63" s="94" t="s">
        <v>168</v>
      </c>
    </row>
    <row r="64" spans="2:8" ht="13">
      <c r="B64" s="102"/>
    </row>
    <row r="65" spans="2:3" ht="13">
      <c r="B65" s="102" t="s">
        <v>169</v>
      </c>
      <c r="C65" s="94" t="s">
        <v>168</v>
      </c>
    </row>
    <row r="66" spans="2:3" ht="13">
      <c r="B66" s="102" t="s">
        <v>171</v>
      </c>
      <c r="C66" s="94" t="s">
        <v>172</v>
      </c>
    </row>
    <row r="67" spans="2:3" ht="13">
      <c r="B67" s="102" t="s">
        <v>2209</v>
      </c>
      <c r="C67" s="103"/>
    </row>
    <row r="68" spans="2:3" ht="13">
      <c r="B68" s="102" t="s">
        <v>2210</v>
      </c>
      <c r="C68" s="103"/>
    </row>
    <row r="69" spans="2:3" ht="13">
      <c r="B69" s="102" t="s">
        <v>2211</v>
      </c>
      <c r="C69" s="103"/>
    </row>
    <row r="70" spans="2:3" ht="13">
      <c r="B70" s="102" t="s">
        <v>2212</v>
      </c>
      <c r="C70" s="103"/>
    </row>
    <row r="71" spans="2:3" ht="13">
      <c r="B71" s="102" t="s">
        <v>2849</v>
      </c>
      <c r="C71" s="103"/>
    </row>
    <row r="72" spans="2:3" ht="13">
      <c r="B72" s="102" t="s">
        <v>2848</v>
      </c>
      <c r="C72" s="103"/>
    </row>
    <row r="73" spans="2:3" ht="13">
      <c r="B73" s="102" t="s">
        <v>2847</v>
      </c>
      <c r="C73" s="103"/>
    </row>
    <row r="74" spans="2:3" ht="13">
      <c r="B74" s="102" t="s">
        <v>2846</v>
      </c>
      <c r="C74" s="103"/>
    </row>
    <row r="75" spans="2:3" ht="13">
      <c r="B75" s="102" t="s">
        <v>2845</v>
      </c>
      <c r="C75" s="103"/>
    </row>
    <row r="76" spans="2:3">
      <c r="B76" s="92" t="s">
        <v>182</v>
      </c>
    </row>
    <row r="77" spans="2:3">
      <c r="B77" s="1" t="s">
        <v>3927</v>
      </c>
    </row>
    <row r="78" spans="2:3" ht="14.5">
      <c r="B78" s="112"/>
      <c r="C78" s="113" t="s">
        <v>183</v>
      </c>
    </row>
    <row r="79" spans="2:3" ht="29">
      <c r="B79" s="112" t="s">
        <v>184</v>
      </c>
      <c r="C79" s="115" t="s">
        <v>18</v>
      </c>
    </row>
    <row r="80" spans="2:3" ht="14.5">
      <c r="B80" s="112" t="s">
        <v>185</v>
      </c>
      <c r="C80" s="113"/>
    </row>
    <row r="81" spans="2:7" ht="14.5">
      <c r="B81" s="112"/>
      <c r="C81" s="113"/>
    </row>
    <row r="82" spans="2:7" ht="14.5">
      <c r="B82" s="146" t="s">
        <v>186</v>
      </c>
      <c r="C82" s="147">
        <v>7.2599999999999998E-2</v>
      </c>
    </row>
    <row r="83" spans="2:7" ht="14.5">
      <c r="B83" s="146"/>
      <c r="C83" s="145"/>
    </row>
    <row r="84" spans="2:7" ht="14.5">
      <c r="B84" s="146" t="s">
        <v>187</v>
      </c>
      <c r="C84" s="145" t="s">
        <v>2844</v>
      </c>
    </row>
    <row r="85" spans="2:7" ht="14.5">
      <c r="B85" s="146" t="s">
        <v>188</v>
      </c>
      <c r="C85" s="145" t="s">
        <v>2843</v>
      </c>
    </row>
    <row r="86" spans="2:7" ht="14.5">
      <c r="B86" s="112"/>
      <c r="C86" s="113"/>
    </row>
    <row r="87" spans="2:7" ht="14.5">
      <c r="B87" s="112" t="s">
        <v>189</v>
      </c>
      <c r="C87" s="113" t="s">
        <v>166</v>
      </c>
    </row>
    <row r="88" spans="2:7" ht="14.5">
      <c r="B88" s="290" t="s">
        <v>190</v>
      </c>
      <c r="C88" s="290"/>
    </row>
    <row r="90" spans="2:7" ht="14.5">
      <c r="B90" s="112" t="s">
        <v>191</v>
      </c>
      <c r="C90" s="113"/>
      <c r="D90" s="112"/>
    </row>
    <row r="91" spans="2:7" ht="29">
      <c r="B91" s="114" t="s">
        <v>192</v>
      </c>
      <c r="C91" s="115" t="s">
        <v>193</v>
      </c>
      <c r="D91" s="114" t="s">
        <v>194</v>
      </c>
    </row>
    <row r="92" spans="2:7">
      <c r="B92" s="208" t="s">
        <v>2087</v>
      </c>
      <c r="C92" s="207">
        <v>5</v>
      </c>
      <c r="D92" s="206">
        <v>1.6733434254056342E-3</v>
      </c>
    </row>
    <row r="94" spans="2:7" ht="13">
      <c r="B94" s="100" t="s">
        <v>195</v>
      </c>
      <c r="C94" s="111">
        <v>46173</v>
      </c>
      <c r="D94" s="96"/>
      <c r="E94" s="104"/>
      <c r="F94" s="110"/>
    </row>
    <row r="95" spans="2:7" ht="13">
      <c r="B95" s="100" t="s">
        <v>196</v>
      </c>
      <c r="C95" s="101" t="s">
        <v>197</v>
      </c>
      <c r="D95" s="100" t="s">
        <v>198</v>
      </c>
      <c r="E95" s="105" t="s">
        <v>199</v>
      </c>
      <c r="F95" s="99" t="s">
        <v>200</v>
      </c>
      <c r="G95" s="98"/>
    </row>
    <row r="96" spans="2:7">
      <c r="B96" s="108" t="s">
        <v>168</v>
      </c>
      <c r="C96" s="109" t="s">
        <v>168</v>
      </c>
      <c r="D96" s="108" t="s">
        <v>168</v>
      </c>
      <c r="E96" s="107" t="s">
        <v>168</v>
      </c>
      <c r="F96" s="106" t="s">
        <v>168</v>
      </c>
    </row>
    <row r="99" spans="2:4" ht="13">
      <c r="B99" s="102" t="s">
        <v>201</v>
      </c>
    </row>
    <row r="100" spans="2:4" ht="13">
      <c r="B100" s="102"/>
    </row>
    <row r="101" spans="2:4" ht="13">
      <c r="B101" s="102" t="s">
        <v>202</v>
      </c>
    </row>
    <row r="102" spans="2:4" ht="13">
      <c r="B102" s="100" t="s">
        <v>203</v>
      </c>
      <c r="C102" s="101" t="s">
        <v>204</v>
      </c>
      <c r="D102" s="102"/>
    </row>
    <row r="103" spans="2:4">
      <c r="B103" s="96" t="s">
        <v>168</v>
      </c>
      <c r="C103" s="97" t="s">
        <v>168</v>
      </c>
    </row>
    <row r="105" spans="2:4" ht="13">
      <c r="B105" s="100" t="s">
        <v>205</v>
      </c>
      <c r="C105" s="101" t="s">
        <v>204</v>
      </c>
    </row>
    <row r="106" spans="2:4">
      <c r="B106" s="96" t="s">
        <v>168</v>
      </c>
      <c r="C106" s="97" t="s">
        <v>168</v>
      </c>
    </row>
    <row r="108" spans="2:4" ht="13">
      <c r="B108" s="100" t="s">
        <v>206</v>
      </c>
      <c r="C108" s="101" t="s">
        <v>207</v>
      </c>
    </row>
    <row r="109" spans="2:4">
      <c r="B109" s="96" t="s">
        <v>168</v>
      </c>
      <c r="C109" s="97" t="s">
        <v>168</v>
      </c>
    </row>
    <row r="111" spans="2:4" ht="13">
      <c r="B111" s="105" t="s">
        <v>208</v>
      </c>
      <c r="C111" s="101" t="s">
        <v>207</v>
      </c>
    </row>
    <row r="112" spans="2:4">
      <c r="B112" s="104" t="s">
        <v>168</v>
      </c>
      <c r="C112" s="97" t="s">
        <v>168</v>
      </c>
    </row>
    <row r="114" spans="2:7" ht="13">
      <c r="B114" s="100" t="s">
        <v>209</v>
      </c>
      <c r="C114" s="101" t="s">
        <v>168</v>
      </c>
    </row>
    <row r="116" spans="2:7" ht="13">
      <c r="B116" s="100" t="s">
        <v>210</v>
      </c>
      <c r="C116" s="111">
        <v>46173</v>
      </c>
      <c r="D116" s="96"/>
      <c r="E116" s="104"/>
      <c r="F116" s="110"/>
    </row>
    <row r="117" spans="2:7" ht="13">
      <c r="B117" s="100" t="s">
        <v>196</v>
      </c>
      <c r="C117" s="101" t="s">
        <v>197</v>
      </c>
      <c r="D117" s="100" t="s">
        <v>198</v>
      </c>
      <c r="E117" s="105" t="s">
        <v>199</v>
      </c>
      <c r="F117" s="99" t="s">
        <v>200</v>
      </c>
      <c r="G117" s="98"/>
    </row>
    <row r="118" spans="2:7">
      <c r="B118" s="108" t="s">
        <v>168</v>
      </c>
      <c r="C118" s="109" t="s">
        <v>168</v>
      </c>
      <c r="D118" s="108" t="s">
        <v>168</v>
      </c>
      <c r="E118" s="107" t="s">
        <v>168</v>
      </c>
      <c r="F118" s="106" t="s">
        <v>168</v>
      </c>
    </row>
    <row r="119" spans="2:7" ht="13">
      <c r="B119" s="102" t="s">
        <v>201</v>
      </c>
    </row>
    <row r="120" spans="2:7" ht="13">
      <c r="B120" s="102"/>
    </row>
    <row r="121" spans="2:7" ht="13">
      <c r="B121" s="102" t="s">
        <v>202</v>
      </c>
    </row>
    <row r="122" spans="2:7" ht="13">
      <c r="B122" s="100" t="s">
        <v>203</v>
      </c>
      <c r="C122" s="101" t="s">
        <v>204</v>
      </c>
      <c r="D122" s="102"/>
    </row>
    <row r="123" spans="2:7">
      <c r="B123" s="96" t="s">
        <v>168</v>
      </c>
      <c r="C123" s="97" t="s">
        <v>168</v>
      </c>
    </row>
    <row r="125" spans="2:7" ht="13">
      <c r="B125" s="100" t="s">
        <v>205</v>
      </c>
      <c r="C125" s="101" t="s">
        <v>204</v>
      </c>
    </row>
    <row r="126" spans="2:7">
      <c r="B126" s="96" t="s">
        <v>168</v>
      </c>
      <c r="C126" s="97" t="s">
        <v>168</v>
      </c>
    </row>
    <row r="128" spans="2:7" ht="13">
      <c r="B128" s="100" t="s">
        <v>206</v>
      </c>
      <c r="C128" s="101" t="s">
        <v>207</v>
      </c>
    </row>
    <row r="129" spans="2:80">
      <c r="B129" s="96" t="s">
        <v>168</v>
      </c>
      <c r="C129" s="97" t="s">
        <v>168</v>
      </c>
    </row>
    <row r="131" spans="2:80" ht="13">
      <c r="B131" s="105" t="s">
        <v>208</v>
      </c>
      <c r="C131" s="101" t="s">
        <v>207</v>
      </c>
    </row>
    <row r="132" spans="2:80">
      <c r="B132" s="104" t="s">
        <v>168</v>
      </c>
      <c r="C132" s="97" t="s">
        <v>168</v>
      </c>
    </row>
    <row r="134" spans="2:80" ht="13">
      <c r="B134" s="100" t="s">
        <v>209</v>
      </c>
      <c r="C134" s="101" t="s">
        <v>168</v>
      </c>
    </row>
    <row r="137" spans="2:80" ht="13">
      <c r="B137" s="102" t="s">
        <v>211</v>
      </c>
    </row>
    <row r="139" spans="2:80" ht="13">
      <c r="B139" s="100" t="s">
        <v>196</v>
      </c>
      <c r="C139" s="101" t="s">
        <v>212</v>
      </c>
      <c r="D139" s="100" t="s">
        <v>213</v>
      </c>
      <c r="E139" s="100" t="s">
        <v>214</v>
      </c>
      <c r="F139" s="98"/>
    </row>
    <row r="140" spans="2:80">
      <c r="B140" s="96" t="s">
        <v>168</v>
      </c>
      <c r="C140" s="97" t="s">
        <v>168</v>
      </c>
      <c r="D140" s="96" t="s">
        <v>168</v>
      </c>
      <c r="E140" s="96" t="s">
        <v>168</v>
      </c>
    </row>
    <row r="143" spans="2:80" ht="13">
      <c r="B143" s="102" t="s">
        <v>215</v>
      </c>
      <c r="C143" s="103" t="s">
        <v>168</v>
      </c>
      <c r="D143" s="102"/>
      <c r="E143" s="102"/>
      <c r="F143" s="98"/>
      <c r="G143" s="98"/>
      <c r="H143" s="98"/>
      <c r="I143" s="102"/>
      <c r="J143" s="102"/>
      <c r="K143" s="102"/>
      <c r="L143" s="102"/>
      <c r="M143" s="102"/>
      <c r="N143" s="102"/>
      <c r="O143" s="102"/>
      <c r="P143" s="102"/>
      <c r="Q143" s="102"/>
      <c r="R143" s="102"/>
      <c r="S143" s="102"/>
      <c r="T143" s="102"/>
      <c r="U143" s="102"/>
      <c r="V143" s="102"/>
      <c r="W143" s="102"/>
      <c r="X143" s="102"/>
      <c r="Y143" s="102"/>
      <c r="Z143" s="102"/>
      <c r="AA143" s="102"/>
      <c r="AB143" s="102"/>
      <c r="AC143" s="102"/>
      <c r="AD143" s="102"/>
      <c r="AE143" s="102"/>
      <c r="AF143" s="102"/>
      <c r="AG143" s="102"/>
      <c r="AH143" s="102"/>
      <c r="AI143" s="102"/>
      <c r="AJ143" s="102"/>
      <c r="AK143" s="102"/>
      <c r="AL143" s="102"/>
      <c r="AM143" s="102"/>
      <c r="AN143" s="102"/>
      <c r="AO143" s="102"/>
      <c r="AP143" s="102"/>
      <c r="AQ143" s="102"/>
      <c r="AR143" s="102"/>
      <c r="AS143" s="102"/>
      <c r="AT143" s="102"/>
      <c r="AU143" s="102"/>
      <c r="AV143" s="102"/>
      <c r="AW143" s="102"/>
      <c r="AX143" s="102"/>
      <c r="AY143" s="102"/>
      <c r="AZ143" s="102"/>
      <c r="BA143" s="102"/>
      <c r="BB143" s="102"/>
      <c r="BC143" s="102"/>
      <c r="BD143" s="102"/>
      <c r="BE143" s="102"/>
      <c r="BF143" s="102"/>
      <c r="BG143" s="102"/>
      <c r="BH143" s="102"/>
      <c r="BI143" s="102"/>
      <c r="BJ143" s="102"/>
      <c r="BK143" s="102"/>
      <c r="BL143" s="102"/>
      <c r="BM143" s="102"/>
      <c r="BN143" s="102"/>
      <c r="BO143" s="102"/>
      <c r="BP143" s="102"/>
      <c r="BQ143" s="102"/>
      <c r="BR143" s="102"/>
      <c r="BS143" s="102"/>
      <c r="BT143" s="102"/>
      <c r="BU143" s="102"/>
      <c r="BV143" s="102"/>
      <c r="BW143" s="102"/>
      <c r="BX143" s="102"/>
      <c r="BY143" s="102"/>
      <c r="BZ143" s="102"/>
      <c r="CA143" s="102"/>
      <c r="CB143" s="102"/>
    </row>
    <row r="145" spans="2:7" ht="13">
      <c r="B145" s="102" t="s">
        <v>216</v>
      </c>
    </row>
    <row r="147" spans="2:7" ht="13">
      <c r="B147" s="100" t="s">
        <v>217</v>
      </c>
      <c r="C147" s="101" t="s">
        <v>204</v>
      </c>
      <c r="D147" s="102"/>
    </row>
    <row r="148" spans="2:7">
      <c r="B148" s="96" t="s">
        <v>168</v>
      </c>
      <c r="C148" s="97" t="s">
        <v>168</v>
      </c>
    </row>
    <row r="151" spans="2:7" ht="13">
      <c r="B151" s="100" t="s">
        <v>218</v>
      </c>
      <c r="C151" s="101" t="s">
        <v>219</v>
      </c>
      <c r="D151" s="102"/>
    </row>
    <row r="152" spans="2:7">
      <c r="B152" s="96" t="s">
        <v>168</v>
      </c>
      <c r="C152" s="97" t="s">
        <v>168</v>
      </c>
    </row>
    <row r="155" spans="2:7" ht="13">
      <c r="B155" s="102" t="s">
        <v>220</v>
      </c>
    </row>
    <row r="158" spans="2:7" ht="13">
      <c r="B158" s="102" t="s">
        <v>221</v>
      </c>
    </row>
    <row r="160" spans="2:7" ht="13">
      <c r="B160" s="100" t="s">
        <v>196</v>
      </c>
      <c r="C160" s="101" t="s">
        <v>222</v>
      </c>
      <c r="D160" s="100" t="s">
        <v>212</v>
      </c>
      <c r="E160" s="100" t="s">
        <v>213</v>
      </c>
      <c r="F160" s="99" t="s">
        <v>214</v>
      </c>
      <c r="G160" s="98"/>
    </row>
    <row r="161" spans="2:80">
      <c r="B161" s="96" t="s">
        <v>168</v>
      </c>
      <c r="C161" s="97" t="s">
        <v>168</v>
      </c>
      <c r="D161" s="96" t="s">
        <v>168</v>
      </c>
      <c r="E161" s="96" t="s">
        <v>168</v>
      </c>
      <c r="F161" s="95" t="s">
        <v>168</v>
      </c>
    </row>
    <row r="164" spans="2:80" ht="13">
      <c r="B164" s="102" t="s">
        <v>215</v>
      </c>
      <c r="C164" s="103" t="s">
        <v>168</v>
      </c>
      <c r="D164" s="102"/>
      <c r="E164" s="102"/>
      <c r="F164" s="98"/>
      <c r="G164" s="98"/>
      <c r="H164" s="98"/>
      <c r="I164" s="102"/>
      <c r="J164" s="102"/>
      <c r="K164" s="102"/>
      <c r="L164" s="102"/>
      <c r="M164" s="102"/>
      <c r="N164" s="102"/>
      <c r="O164" s="102"/>
      <c r="P164" s="102"/>
      <c r="Q164" s="102"/>
      <c r="R164" s="102"/>
      <c r="S164" s="102"/>
      <c r="T164" s="102"/>
      <c r="U164" s="102"/>
      <c r="V164" s="102"/>
      <c r="W164" s="102"/>
      <c r="X164" s="102"/>
      <c r="Y164" s="102"/>
      <c r="Z164" s="102"/>
      <c r="AA164" s="102"/>
      <c r="AB164" s="102"/>
      <c r="AC164" s="102"/>
      <c r="AD164" s="102"/>
      <c r="AE164" s="102"/>
      <c r="AF164" s="102"/>
      <c r="AG164" s="102"/>
      <c r="AH164" s="102"/>
      <c r="AI164" s="102"/>
      <c r="AJ164" s="102"/>
      <c r="AK164" s="102"/>
      <c r="AL164" s="102"/>
      <c r="AM164" s="102"/>
      <c r="AN164" s="102"/>
      <c r="AO164" s="102"/>
      <c r="AP164" s="102"/>
      <c r="AQ164" s="102"/>
      <c r="AR164" s="102"/>
      <c r="AS164" s="102"/>
      <c r="AT164" s="102"/>
      <c r="AU164" s="102"/>
      <c r="AV164" s="102"/>
      <c r="AW164" s="102"/>
      <c r="AX164" s="102"/>
      <c r="AY164" s="102"/>
      <c r="AZ164" s="102"/>
      <c r="BA164" s="102"/>
      <c r="BB164" s="102"/>
      <c r="BC164" s="102"/>
      <c r="BD164" s="102"/>
      <c r="BE164" s="102"/>
      <c r="BF164" s="102"/>
      <c r="BG164" s="102"/>
      <c r="BH164" s="102"/>
      <c r="BI164" s="102"/>
      <c r="BJ164" s="102"/>
      <c r="BK164" s="102"/>
      <c r="BL164" s="102"/>
      <c r="BM164" s="102"/>
      <c r="BN164" s="102"/>
      <c r="BO164" s="102"/>
      <c r="BP164" s="102"/>
      <c r="BQ164" s="102"/>
      <c r="BR164" s="102"/>
      <c r="BS164" s="102"/>
      <c r="BT164" s="102"/>
      <c r="BU164" s="102"/>
      <c r="BV164" s="102"/>
      <c r="BW164" s="102"/>
      <c r="BX164" s="102"/>
      <c r="BY164" s="102"/>
      <c r="BZ164" s="102"/>
      <c r="CA164" s="102"/>
      <c r="CB164" s="102"/>
    </row>
    <row r="166" spans="2:80" ht="13">
      <c r="B166" s="102" t="s">
        <v>216</v>
      </c>
    </row>
    <row r="168" spans="2:80" ht="13">
      <c r="B168" s="100" t="s">
        <v>217</v>
      </c>
      <c r="C168" s="101" t="s">
        <v>204</v>
      </c>
      <c r="D168" s="102"/>
    </row>
    <row r="169" spans="2:80">
      <c r="B169" s="96" t="s">
        <v>168</v>
      </c>
      <c r="C169" s="97" t="s">
        <v>168</v>
      </c>
    </row>
    <row r="172" spans="2:80" ht="13">
      <c r="B172" s="100" t="s">
        <v>218</v>
      </c>
      <c r="C172" s="101" t="s">
        <v>219</v>
      </c>
      <c r="D172" s="102"/>
    </row>
    <row r="173" spans="2:80">
      <c r="B173" s="96" t="s">
        <v>168</v>
      </c>
      <c r="C173" s="97" t="s">
        <v>168</v>
      </c>
    </row>
    <row r="176" spans="2:80" ht="13">
      <c r="B176" s="102" t="s">
        <v>220</v>
      </c>
    </row>
    <row r="179" spans="2:7" ht="13">
      <c r="B179" s="102" t="s">
        <v>223</v>
      </c>
    </row>
    <row r="180" spans="2:7" ht="13">
      <c r="B180" s="100" t="s">
        <v>196</v>
      </c>
      <c r="C180" s="101" t="s">
        <v>224</v>
      </c>
      <c r="D180" s="100" t="s">
        <v>225</v>
      </c>
      <c r="E180" s="100" t="s">
        <v>226</v>
      </c>
      <c r="F180" s="99" t="s">
        <v>227</v>
      </c>
      <c r="G180" s="98"/>
    </row>
    <row r="181" spans="2:7">
      <c r="B181" s="96" t="s">
        <v>168</v>
      </c>
      <c r="C181" s="97" t="s">
        <v>168</v>
      </c>
      <c r="D181" s="96" t="s">
        <v>168</v>
      </c>
      <c r="E181" s="96" t="s">
        <v>168</v>
      </c>
      <c r="F181" s="95" t="s">
        <v>168</v>
      </c>
    </row>
    <row r="182" spans="2:7">
      <c r="B182" s="92" t="s">
        <v>2576</v>
      </c>
    </row>
  </sheetData>
  <mergeCells count="9">
    <mergeCell ref="B88:C88"/>
    <mergeCell ref="B1:E1"/>
    <mergeCell ref="C3:C7"/>
    <mergeCell ref="D3:D7"/>
    <mergeCell ref="B10:E10"/>
    <mergeCell ref="B11:E11"/>
    <mergeCell ref="C12:C13"/>
    <mergeCell ref="D12:D13"/>
    <mergeCell ref="E12:E13"/>
  </mergeCells>
  <hyperlinks>
    <hyperlink ref="A1" location="Index!A1" display="Index" xr:uid="{DAB4957C-4382-4393-B056-3A97F1958846}"/>
  </hyperlinks>
  <pageMargins left="0.7" right="0.7" top="0.75" bottom="0.75" header="0.3" footer="0.3"/>
  <drawing r:id="rId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46D0C-6449-4BB9-B12E-4CB0B2792CAF}">
  <dimension ref="A1:CB156"/>
  <sheetViews>
    <sheetView workbookViewId="0"/>
  </sheetViews>
  <sheetFormatPr defaultColWidth="9.1796875" defaultRowHeight="12.5"/>
  <cols>
    <col min="1" max="1" width="5.453125" style="92" bestFit="1" customWidth="1"/>
    <col min="2" max="2" width="90.7265625" style="92" customWidth="1"/>
    <col min="3" max="3" width="30.7265625" style="94" customWidth="1"/>
    <col min="4" max="4" width="30.7265625" style="92" customWidth="1"/>
    <col min="5" max="5" width="34.1796875" style="92" customWidth="1"/>
    <col min="6" max="6" width="29" style="93" bestFit="1" customWidth="1"/>
    <col min="7" max="7" width="18.1796875" style="93" bestFit="1" customWidth="1"/>
    <col min="8" max="8" width="9.1796875" style="93" bestFit="1"/>
    <col min="9" max="16384" width="9.1796875" style="92"/>
  </cols>
  <sheetData>
    <row r="1" spans="1:5" ht="13">
      <c r="A1" s="3" t="s">
        <v>0</v>
      </c>
      <c r="B1" s="291" t="s">
        <v>16</v>
      </c>
      <c r="C1" s="291"/>
      <c r="D1" s="291"/>
      <c r="E1" s="291"/>
    </row>
    <row r="3" spans="1:5" ht="14.5">
      <c r="B3" s="130" t="s">
        <v>16</v>
      </c>
      <c r="C3" s="292"/>
      <c r="D3" s="293"/>
      <c r="E3" s="116"/>
    </row>
    <row r="4" spans="1:5" ht="29">
      <c r="B4" s="135" t="s">
        <v>2213</v>
      </c>
      <c r="C4" s="292"/>
      <c r="D4" s="293"/>
      <c r="E4" s="209"/>
    </row>
    <row r="5" spans="1:5" ht="14.5">
      <c r="B5" s="135" t="s">
        <v>140</v>
      </c>
      <c r="C5" s="292"/>
      <c r="D5" s="293"/>
      <c r="E5" s="116"/>
    </row>
    <row r="6" spans="1:5" ht="14.5">
      <c r="B6" s="135" t="s">
        <v>2165</v>
      </c>
      <c r="C6" s="292"/>
      <c r="D6" s="293"/>
      <c r="E6" s="116"/>
    </row>
    <row r="7" spans="1:5" ht="14.5">
      <c r="B7" s="210" t="s">
        <v>2214</v>
      </c>
      <c r="C7" s="292"/>
      <c r="D7" s="293"/>
      <c r="E7" s="209"/>
    </row>
    <row r="8" spans="1:5" ht="14.5">
      <c r="B8" s="203" t="s">
        <v>143</v>
      </c>
      <c r="C8" s="202" t="s">
        <v>144</v>
      </c>
      <c r="D8" s="201" t="s">
        <v>145</v>
      </c>
      <c r="E8" s="116"/>
    </row>
    <row r="9" spans="1:5" ht="14.5">
      <c r="B9" s="116"/>
      <c r="C9" s="124"/>
      <c r="D9" s="116"/>
      <c r="E9" s="116"/>
    </row>
    <row r="10" spans="1:5" ht="14.5">
      <c r="B10" s="211"/>
      <c r="C10" s="211"/>
      <c r="D10" s="211"/>
      <c r="E10" s="211"/>
    </row>
    <row r="11" spans="1:5" ht="14.5">
      <c r="B11" s="294" t="s">
        <v>258</v>
      </c>
      <c r="C11" s="294"/>
      <c r="D11" s="294"/>
      <c r="E11" s="294"/>
    </row>
    <row r="12" spans="1:5" ht="14.5">
      <c r="B12" s="125" t="s">
        <v>259</v>
      </c>
      <c r="C12" s="295" t="s">
        <v>260</v>
      </c>
      <c r="D12" s="294" t="s">
        <v>261</v>
      </c>
      <c r="E12" s="294" t="s">
        <v>262</v>
      </c>
    </row>
    <row r="13" spans="1:5" ht="14.5">
      <c r="B13" s="125" t="s">
        <v>263</v>
      </c>
      <c r="C13" s="295"/>
      <c r="D13" s="294"/>
      <c r="E13" s="294"/>
    </row>
    <row r="14" spans="1:5" ht="14.5">
      <c r="B14" s="130" t="s">
        <v>264</v>
      </c>
      <c r="C14" s="129"/>
      <c r="D14" s="128"/>
      <c r="E14" s="128"/>
    </row>
    <row r="15" spans="1:5" ht="14.5">
      <c r="B15" s="130" t="s">
        <v>266</v>
      </c>
      <c r="C15" s="129"/>
      <c r="D15" s="128"/>
      <c r="E15" s="128"/>
    </row>
    <row r="16" spans="1:5" ht="14.5">
      <c r="B16" s="130" t="s">
        <v>267</v>
      </c>
      <c r="C16" s="129" t="s">
        <v>2167</v>
      </c>
      <c r="D16" s="128"/>
      <c r="E16" s="128"/>
    </row>
    <row r="17" spans="2:8" ht="14.5">
      <c r="B17" s="127" t="s">
        <v>268</v>
      </c>
      <c r="C17" s="126"/>
      <c r="D17" s="125"/>
      <c r="E17" s="125"/>
    </row>
    <row r="18" spans="2:8" ht="14.5">
      <c r="B18" s="116"/>
      <c r="C18" s="124"/>
      <c r="D18" s="116"/>
      <c r="E18" s="116"/>
    </row>
    <row r="20" spans="2:8">
      <c r="B20" s="92" t="s">
        <v>2628</v>
      </c>
    </row>
    <row r="22" spans="2:8" ht="13">
      <c r="B22" s="122" t="s">
        <v>146</v>
      </c>
      <c r="C22" s="123" t="s">
        <v>147</v>
      </c>
      <c r="D22" s="122" t="s">
        <v>269</v>
      </c>
      <c r="E22" s="122" t="s">
        <v>149</v>
      </c>
      <c r="F22" s="121" t="s">
        <v>156</v>
      </c>
      <c r="G22" s="121" t="s">
        <v>157</v>
      </c>
      <c r="H22" s="121" t="s">
        <v>158</v>
      </c>
    </row>
    <row r="23" spans="2:8" ht="13">
      <c r="B23" s="102" t="s">
        <v>270</v>
      </c>
    </row>
    <row r="24" spans="2:8" ht="13">
      <c r="B24" s="102" t="s">
        <v>150</v>
      </c>
    </row>
    <row r="25" spans="2:8" ht="13">
      <c r="B25" s="102" t="s">
        <v>271</v>
      </c>
    </row>
    <row r="26" spans="2:8">
      <c r="B26" s="92" t="s">
        <v>2215</v>
      </c>
      <c r="C26" s="94">
        <v>6.52</v>
      </c>
      <c r="D26" s="92" t="s">
        <v>273</v>
      </c>
      <c r="E26" s="92" t="s">
        <v>2216</v>
      </c>
      <c r="F26" s="93">
        <v>6750000</v>
      </c>
      <c r="G26" s="93">
        <v>6849.9</v>
      </c>
      <c r="H26" s="93">
        <v>51.28</v>
      </c>
    </row>
    <row r="27" spans="2:8">
      <c r="B27" s="92" t="s">
        <v>660</v>
      </c>
      <c r="C27" s="94">
        <v>6.69</v>
      </c>
      <c r="D27" s="92" t="s">
        <v>273</v>
      </c>
      <c r="E27" s="92" t="s">
        <v>661</v>
      </c>
      <c r="F27" s="93">
        <v>6030100</v>
      </c>
      <c r="G27" s="93">
        <v>6049.37</v>
      </c>
      <c r="H27" s="93">
        <v>45.29</v>
      </c>
    </row>
    <row r="28" spans="2:8" ht="13">
      <c r="B28" s="102" t="s">
        <v>277</v>
      </c>
      <c r="C28" s="103"/>
      <c r="D28" s="102"/>
      <c r="E28" s="102"/>
      <c r="F28" s="98"/>
      <c r="G28" s="98">
        <f>SUM(G22:G27)</f>
        <v>12899.27</v>
      </c>
      <c r="H28" s="98">
        <f>SUM(H22:H27)</f>
        <v>96.57</v>
      </c>
    </row>
    <row r="29" spans="2:8" ht="13">
      <c r="B29" s="102" t="s">
        <v>600</v>
      </c>
      <c r="C29" s="103"/>
      <c r="D29" s="102"/>
      <c r="E29" s="102"/>
      <c r="F29" s="98"/>
      <c r="G29" s="98">
        <v>225.74</v>
      </c>
      <c r="H29" s="98">
        <v>1.69</v>
      </c>
    </row>
    <row r="30" spans="2:8" ht="13">
      <c r="B30" s="102" t="s">
        <v>154</v>
      </c>
      <c r="C30" s="103"/>
      <c r="D30" s="102"/>
      <c r="E30" s="102"/>
      <c r="F30" s="98"/>
      <c r="G30" s="98">
        <v>13125.01</v>
      </c>
      <c r="H30" s="98">
        <v>98.26</v>
      </c>
    </row>
    <row r="31" spans="2:8" ht="13">
      <c r="B31" s="102" t="s">
        <v>155</v>
      </c>
      <c r="C31" s="103"/>
      <c r="D31" s="102"/>
      <c r="E31" s="102"/>
      <c r="F31" s="98"/>
      <c r="G31" s="98">
        <v>233.18314687999896</v>
      </c>
      <c r="H31" s="98">
        <v>1.7399999999999949</v>
      </c>
    </row>
    <row r="32" spans="2:8" ht="13">
      <c r="B32" s="102" t="s">
        <v>162</v>
      </c>
      <c r="C32" s="103"/>
      <c r="D32" s="102"/>
      <c r="E32" s="102"/>
      <c r="F32" s="98"/>
      <c r="G32" s="98">
        <v>13358.193146879999</v>
      </c>
      <c r="H32" s="98">
        <v>100</v>
      </c>
    </row>
    <row r="33" spans="2:3">
      <c r="B33" s="92" t="s">
        <v>163</v>
      </c>
    </row>
    <row r="34" spans="2:3">
      <c r="B34" s="92" t="s">
        <v>164</v>
      </c>
    </row>
    <row r="35" spans="2:3">
      <c r="B35" s="92" t="s">
        <v>165</v>
      </c>
      <c r="C35" s="94" t="s">
        <v>166</v>
      </c>
    </row>
    <row r="36" spans="2:3" ht="13">
      <c r="B36" s="102"/>
    </row>
    <row r="37" spans="2:3" ht="26">
      <c r="B37" s="119" t="s">
        <v>167</v>
      </c>
      <c r="C37" s="94" t="s">
        <v>168</v>
      </c>
    </row>
    <row r="38" spans="2:3" ht="13">
      <c r="B38" s="102"/>
    </row>
    <row r="39" spans="2:3" ht="13">
      <c r="B39" s="102" t="s">
        <v>169</v>
      </c>
      <c r="C39" s="94" t="s">
        <v>168</v>
      </c>
    </row>
    <row r="40" spans="2:3" ht="13">
      <c r="B40" s="102" t="s">
        <v>171</v>
      </c>
      <c r="C40" s="94" t="s">
        <v>172</v>
      </c>
    </row>
    <row r="41" spans="2:3" ht="13">
      <c r="B41" s="102" t="s">
        <v>2217</v>
      </c>
      <c r="C41" s="103"/>
    </row>
    <row r="42" spans="2:3" ht="13">
      <c r="B42" s="102" t="s">
        <v>2218</v>
      </c>
      <c r="C42" s="103"/>
    </row>
    <row r="43" spans="2:3" ht="13">
      <c r="B43" s="102" t="s">
        <v>2219</v>
      </c>
      <c r="C43" s="103"/>
    </row>
    <row r="44" spans="2:3" ht="13">
      <c r="B44" s="102" t="s">
        <v>2220</v>
      </c>
      <c r="C44" s="103"/>
    </row>
    <row r="45" spans="2:3" ht="13">
      <c r="B45" s="102" t="s">
        <v>2859</v>
      </c>
      <c r="C45" s="103"/>
    </row>
    <row r="46" spans="2:3" ht="13">
      <c r="B46" s="102" t="s">
        <v>2858</v>
      </c>
      <c r="C46" s="103"/>
    </row>
    <row r="47" spans="2:3" ht="13">
      <c r="B47" s="102" t="s">
        <v>2857</v>
      </c>
      <c r="C47" s="103"/>
    </row>
    <row r="48" spans="2:3" ht="13">
      <c r="B48" s="102" t="s">
        <v>2856</v>
      </c>
      <c r="C48" s="103"/>
    </row>
    <row r="49" spans="2:4" ht="13">
      <c r="B49" s="102" t="s">
        <v>2855</v>
      </c>
      <c r="C49" s="103"/>
    </row>
    <row r="50" spans="2:4">
      <c r="B50" s="92" t="s">
        <v>182</v>
      </c>
    </row>
    <row r="52" spans="2:4" ht="14.5">
      <c r="B52" s="112"/>
      <c r="C52" s="113" t="s">
        <v>183</v>
      </c>
    </row>
    <row r="53" spans="2:4" ht="29">
      <c r="B53" s="112" t="s">
        <v>184</v>
      </c>
      <c r="C53" s="115" t="s">
        <v>16</v>
      </c>
    </row>
    <row r="54" spans="2:4" ht="14.5">
      <c r="B54" s="112" t="s">
        <v>185</v>
      </c>
      <c r="C54" s="113"/>
    </row>
    <row r="55" spans="2:4" ht="14.5">
      <c r="B55" s="112"/>
      <c r="C55" s="113"/>
    </row>
    <row r="56" spans="2:4" ht="14.5">
      <c r="B56" s="146" t="s">
        <v>186</v>
      </c>
      <c r="C56" s="147">
        <v>6.6900000000000001E-2</v>
      </c>
    </row>
    <row r="57" spans="2:4" ht="14.5">
      <c r="B57" s="146"/>
      <c r="C57" s="145"/>
    </row>
    <row r="58" spans="2:4" ht="14.5">
      <c r="B58" s="146" t="s">
        <v>187</v>
      </c>
      <c r="C58" s="145" t="s">
        <v>2854</v>
      </c>
    </row>
    <row r="59" spans="2:4" ht="14.5">
      <c r="B59" s="146" t="s">
        <v>188</v>
      </c>
      <c r="C59" s="145" t="s">
        <v>2853</v>
      </c>
    </row>
    <row r="60" spans="2:4" ht="14.5">
      <c r="B60" s="112"/>
      <c r="C60" s="113"/>
    </row>
    <row r="61" spans="2:4" ht="14.5">
      <c r="B61" s="112" t="s">
        <v>189</v>
      </c>
      <c r="C61" s="113" t="s">
        <v>166</v>
      </c>
    </row>
    <row r="62" spans="2:4" ht="14.5">
      <c r="B62" s="290" t="s">
        <v>190</v>
      </c>
      <c r="C62" s="290"/>
    </row>
    <row r="64" spans="2:4" ht="14.5">
      <c r="B64" s="112" t="s">
        <v>191</v>
      </c>
      <c r="C64" s="113"/>
      <c r="D64" s="112"/>
    </row>
    <row r="65" spans="2:7" ht="29">
      <c r="B65" s="114" t="s">
        <v>192</v>
      </c>
      <c r="C65" s="115" t="s">
        <v>193</v>
      </c>
      <c r="D65" s="114" t="s">
        <v>194</v>
      </c>
    </row>
    <row r="66" spans="2:7" ht="14.5">
      <c r="B66" s="112" t="s">
        <v>168</v>
      </c>
      <c r="C66" s="113" t="s">
        <v>168</v>
      </c>
      <c r="D66" s="112" t="s">
        <v>168</v>
      </c>
    </row>
    <row r="68" spans="2:7" ht="13">
      <c r="B68" s="100" t="s">
        <v>195</v>
      </c>
      <c r="C68" s="111">
        <v>46173</v>
      </c>
      <c r="D68" s="96"/>
      <c r="E68" s="104"/>
      <c r="F68" s="110"/>
    </row>
    <row r="69" spans="2:7" ht="13">
      <c r="B69" s="100" t="s">
        <v>196</v>
      </c>
      <c r="C69" s="101" t="s">
        <v>197</v>
      </c>
      <c r="D69" s="100" t="s">
        <v>198</v>
      </c>
      <c r="E69" s="105" t="s">
        <v>199</v>
      </c>
      <c r="F69" s="99" t="s">
        <v>200</v>
      </c>
      <c r="G69" s="98"/>
    </row>
    <row r="70" spans="2:7">
      <c r="B70" s="108" t="s">
        <v>168</v>
      </c>
      <c r="C70" s="109" t="s">
        <v>168</v>
      </c>
      <c r="D70" s="108" t="s">
        <v>168</v>
      </c>
      <c r="E70" s="107" t="s">
        <v>168</v>
      </c>
      <c r="F70" s="106" t="s">
        <v>168</v>
      </c>
    </row>
    <row r="73" spans="2:7" ht="13">
      <c r="B73" s="102" t="s">
        <v>201</v>
      </c>
    </row>
    <row r="74" spans="2:7" ht="13">
      <c r="B74" s="102"/>
    </row>
    <row r="75" spans="2:7" ht="13">
      <c r="B75" s="102" t="s">
        <v>202</v>
      </c>
    </row>
    <row r="76" spans="2:7" ht="13">
      <c r="B76" s="100" t="s">
        <v>203</v>
      </c>
      <c r="C76" s="101" t="s">
        <v>204</v>
      </c>
      <c r="D76" s="102"/>
    </row>
    <row r="77" spans="2:7">
      <c r="B77" s="96" t="s">
        <v>168</v>
      </c>
      <c r="C77" s="97" t="s">
        <v>168</v>
      </c>
    </row>
    <row r="79" spans="2:7" ht="13">
      <c r="B79" s="100" t="s">
        <v>205</v>
      </c>
      <c r="C79" s="101" t="s">
        <v>204</v>
      </c>
    </row>
    <row r="80" spans="2:7">
      <c r="B80" s="96" t="s">
        <v>168</v>
      </c>
      <c r="C80" s="97" t="s">
        <v>168</v>
      </c>
    </row>
    <row r="82" spans="2:7" ht="13">
      <c r="B82" s="100" t="s">
        <v>206</v>
      </c>
      <c r="C82" s="101" t="s">
        <v>207</v>
      </c>
    </row>
    <row r="83" spans="2:7">
      <c r="B83" s="96" t="s">
        <v>168</v>
      </c>
      <c r="C83" s="97" t="s">
        <v>168</v>
      </c>
    </row>
    <row r="85" spans="2:7" ht="13">
      <c r="B85" s="105" t="s">
        <v>208</v>
      </c>
      <c r="C85" s="101" t="s">
        <v>207</v>
      </c>
    </row>
    <row r="86" spans="2:7">
      <c r="B86" s="104" t="s">
        <v>168</v>
      </c>
      <c r="C86" s="97" t="s">
        <v>168</v>
      </c>
    </row>
    <row r="88" spans="2:7" ht="13">
      <c r="B88" s="100" t="s">
        <v>209</v>
      </c>
      <c r="C88" s="101" t="s">
        <v>168</v>
      </c>
    </row>
    <row r="90" spans="2:7" ht="13">
      <c r="B90" s="100" t="s">
        <v>210</v>
      </c>
      <c r="C90" s="111">
        <v>46173</v>
      </c>
      <c r="D90" s="96"/>
      <c r="E90" s="104"/>
      <c r="F90" s="110"/>
    </row>
    <row r="91" spans="2:7" ht="13">
      <c r="B91" s="100" t="s">
        <v>196</v>
      </c>
      <c r="C91" s="101" t="s">
        <v>197</v>
      </c>
      <c r="D91" s="100" t="s">
        <v>198</v>
      </c>
      <c r="E91" s="105" t="s">
        <v>199</v>
      </c>
      <c r="F91" s="99" t="s">
        <v>200</v>
      </c>
      <c r="G91" s="98"/>
    </row>
    <row r="92" spans="2:7">
      <c r="B92" s="108" t="s">
        <v>168</v>
      </c>
      <c r="C92" s="109" t="s">
        <v>168</v>
      </c>
      <c r="D92" s="108" t="s">
        <v>168</v>
      </c>
      <c r="E92" s="107" t="s">
        <v>168</v>
      </c>
      <c r="F92" s="106" t="s">
        <v>168</v>
      </c>
    </row>
    <row r="93" spans="2:7" ht="13">
      <c r="B93" s="102" t="s">
        <v>201</v>
      </c>
    </row>
    <row r="94" spans="2:7" ht="13">
      <c r="B94" s="102"/>
    </row>
    <row r="95" spans="2:7" ht="13">
      <c r="B95" s="102" t="s">
        <v>202</v>
      </c>
    </row>
    <row r="96" spans="2:7" ht="13">
      <c r="B96" s="100" t="s">
        <v>203</v>
      </c>
      <c r="C96" s="101" t="s">
        <v>204</v>
      </c>
      <c r="D96" s="102"/>
    </row>
    <row r="97" spans="2:3">
      <c r="B97" s="96" t="s">
        <v>168</v>
      </c>
      <c r="C97" s="97" t="s">
        <v>168</v>
      </c>
    </row>
    <row r="99" spans="2:3" ht="13">
      <c r="B99" s="100" t="s">
        <v>205</v>
      </c>
      <c r="C99" s="101" t="s">
        <v>204</v>
      </c>
    </row>
    <row r="100" spans="2:3">
      <c r="B100" s="96" t="s">
        <v>168</v>
      </c>
      <c r="C100" s="97" t="s">
        <v>168</v>
      </c>
    </row>
    <row r="102" spans="2:3" ht="13">
      <c r="B102" s="100" t="s">
        <v>206</v>
      </c>
      <c r="C102" s="101" t="s">
        <v>207</v>
      </c>
    </row>
    <row r="103" spans="2:3">
      <c r="B103" s="96" t="s">
        <v>168</v>
      </c>
      <c r="C103" s="97" t="s">
        <v>168</v>
      </c>
    </row>
    <row r="105" spans="2:3" ht="13">
      <c r="B105" s="105" t="s">
        <v>208</v>
      </c>
      <c r="C105" s="101" t="s">
        <v>207</v>
      </c>
    </row>
    <row r="106" spans="2:3">
      <c r="B106" s="104" t="s">
        <v>168</v>
      </c>
      <c r="C106" s="97" t="s">
        <v>168</v>
      </c>
    </row>
    <row r="108" spans="2:3" ht="13">
      <c r="B108" s="100" t="s">
        <v>209</v>
      </c>
      <c r="C108" s="101" t="s">
        <v>168</v>
      </c>
    </row>
    <row r="111" spans="2:3" ht="13">
      <c r="B111" s="102" t="s">
        <v>211</v>
      </c>
    </row>
    <row r="113" spans="2:80" ht="13">
      <c r="B113" s="100" t="s">
        <v>196</v>
      </c>
      <c r="C113" s="101" t="s">
        <v>212</v>
      </c>
      <c r="D113" s="100" t="s">
        <v>213</v>
      </c>
      <c r="E113" s="100" t="s">
        <v>214</v>
      </c>
      <c r="F113" s="98"/>
    </row>
    <row r="114" spans="2:80">
      <c r="B114" s="96" t="s">
        <v>168</v>
      </c>
      <c r="C114" s="97" t="s">
        <v>168</v>
      </c>
      <c r="D114" s="96" t="s">
        <v>168</v>
      </c>
      <c r="E114" s="96" t="s">
        <v>168</v>
      </c>
    </row>
    <row r="117" spans="2:80" ht="13">
      <c r="B117" s="102" t="s">
        <v>215</v>
      </c>
      <c r="C117" s="103" t="s">
        <v>168</v>
      </c>
      <c r="D117" s="102"/>
      <c r="E117" s="102"/>
      <c r="F117" s="98"/>
      <c r="G117" s="98"/>
      <c r="H117" s="98"/>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02"/>
      <c r="BG117" s="102"/>
      <c r="BH117" s="102"/>
      <c r="BI117" s="102"/>
      <c r="BJ117" s="102"/>
      <c r="BK117" s="102"/>
      <c r="BL117" s="102"/>
      <c r="BM117" s="102"/>
      <c r="BN117" s="102"/>
      <c r="BO117" s="102"/>
      <c r="BP117" s="102"/>
      <c r="BQ117" s="102"/>
      <c r="BR117" s="102"/>
      <c r="BS117" s="102"/>
      <c r="BT117" s="102"/>
      <c r="BU117" s="102"/>
      <c r="BV117" s="102"/>
      <c r="BW117" s="102"/>
      <c r="BX117" s="102"/>
      <c r="BY117" s="102"/>
      <c r="BZ117" s="102"/>
      <c r="CA117" s="102"/>
      <c r="CB117" s="102"/>
    </row>
    <row r="119" spans="2:80" ht="13">
      <c r="B119" s="102" t="s">
        <v>216</v>
      </c>
    </row>
    <row r="121" spans="2:80" ht="13">
      <c r="B121" s="100" t="s">
        <v>217</v>
      </c>
      <c r="C121" s="101" t="s">
        <v>204</v>
      </c>
      <c r="D121" s="102"/>
    </row>
    <row r="122" spans="2:80">
      <c r="B122" s="96" t="s">
        <v>168</v>
      </c>
      <c r="C122" s="97" t="s">
        <v>168</v>
      </c>
    </row>
    <row r="125" spans="2:80" ht="13">
      <c r="B125" s="100" t="s">
        <v>218</v>
      </c>
      <c r="C125" s="101" t="s">
        <v>219</v>
      </c>
      <c r="D125" s="102"/>
    </row>
    <row r="126" spans="2:80">
      <c r="B126" s="96" t="s">
        <v>168</v>
      </c>
      <c r="C126" s="97" t="s">
        <v>168</v>
      </c>
    </row>
    <row r="129" spans="2:80" ht="13">
      <c r="B129" s="102" t="s">
        <v>220</v>
      </c>
    </row>
    <row r="132" spans="2:80" ht="13">
      <c r="B132" s="102" t="s">
        <v>221</v>
      </c>
    </row>
    <row r="134" spans="2:80" ht="13">
      <c r="B134" s="100" t="s">
        <v>196</v>
      </c>
      <c r="C134" s="101" t="s">
        <v>222</v>
      </c>
      <c r="D134" s="100" t="s">
        <v>212</v>
      </c>
      <c r="E134" s="100" t="s">
        <v>213</v>
      </c>
      <c r="F134" s="99" t="s">
        <v>214</v>
      </c>
      <c r="G134" s="98"/>
    </row>
    <row r="135" spans="2:80">
      <c r="B135" s="96" t="s">
        <v>168</v>
      </c>
      <c r="C135" s="97" t="s">
        <v>168</v>
      </c>
      <c r="D135" s="96" t="s">
        <v>168</v>
      </c>
      <c r="E135" s="96" t="s">
        <v>168</v>
      </c>
      <c r="F135" s="95" t="s">
        <v>168</v>
      </c>
    </row>
    <row r="138" spans="2:80" ht="13">
      <c r="B138" s="102" t="s">
        <v>215</v>
      </c>
      <c r="C138" s="103" t="s">
        <v>168</v>
      </c>
      <c r="D138" s="102"/>
      <c r="E138" s="102"/>
      <c r="F138" s="98"/>
      <c r="G138" s="98"/>
      <c r="H138" s="98"/>
      <c r="I138" s="102"/>
      <c r="J138" s="102"/>
      <c r="K138" s="102"/>
      <c r="L138" s="102"/>
      <c r="M138" s="102"/>
      <c r="N138" s="102"/>
      <c r="O138" s="102"/>
      <c r="P138" s="102"/>
      <c r="Q138" s="102"/>
      <c r="R138" s="102"/>
      <c r="S138" s="102"/>
      <c r="T138" s="102"/>
      <c r="U138" s="102"/>
      <c r="V138" s="102"/>
      <c r="W138" s="102"/>
      <c r="X138" s="102"/>
      <c r="Y138" s="102"/>
      <c r="Z138" s="102"/>
      <c r="AA138" s="102"/>
      <c r="AB138" s="102"/>
      <c r="AC138" s="102"/>
      <c r="AD138" s="102"/>
      <c r="AE138" s="102"/>
      <c r="AF138" s="102"/>
      <c r="AG138" s="102"/>
      <c r="AH138" s="102"/>
      <c r="AI138" s="102"/>
      <c r="AJ138" s="102"/>
      <c r="AK138" s="102"/>
      <c r="AL138" s="102"/>
      <c r="AM138" s="102"/>
      <c r="AN138" s="102"/>
      <c r="AO138" s="102"/>
      <c r="AP138" s="102"/>
      <c r="AQ138" s="102"/>
      <c r="AR138" s="102"/>
      <c r="AS138" s="102"/>
      <c r="AT138" s="102"/>
      <c r="AU138" s="102"/>
      <c r="AV138" s="102"/>
      <c r="AW138" s="102"/>
      <c r="AX138" s="102"/>
      <c r="AY138" s="102"/>
      <c r="AZ138" s="102"/>
      <c r="BA138" s="102"/>
      <c r="BB138" s="102"/>
      <c r="BC138" s="102"/>
      <c r="BD138" s="102"/>
      <c r="BE138" s="102"/>
      <c r="BF138" s="102"/>
      <c r="BG138" s="102"/>
      <c r="BH138" s="102"/>
      <c r="BI138" s="102"/>
      <c r="BJ138" s="102"/>
      <c r="BK138" s="102"/>
      <c r="BL138" s="102"/>
      <c r="BM138" s="102"/>
      <c r="BN138" s="102"/>
      <c r="BO138" s="102"/>
      <c r="BP138" s="102"/>
      <c r="BQ138" s="102"/>
      <c r="BR138" s="102"/>
      <c r="BS138" s="102"/>
      <c r="BT138" s="102"/>
      <c r="BU138" s="102"/>
      <c r="BV138" s="102"/>
      <c r="BW138" s="102"/>
      <c r="BX138" s="102"/>
      <c r="BY138" s="102"/>
      <c r="BZ138" s="102"/>
      <c r="CA138" s="102"/>
      <c r="CB138" s="102"/>
    </row>
    <row r="140" spans="2:80" ht="13">
      <c r="B140" s="102" t="s">
        <v>216</v>
      </c>
    </row>
    <row r="142" spans="2:80" ht="13">
      <c r="B142" s="100" t="s">
        <v>217</v>
      </c>
      <c r="C142" s="101" t="s">
        <v>204</v>
      </c>
      <c r="D142" s="102"/>
    </row>
    <row r="143" spans="2:80">
      <c r="B143" s="96" t="s">
        <v>168</v>
      </c>
      <c r="C143" s="97" t="s">
        <v>168</v>
      </c>
    </row>
    <row r="146" spans="2:7" ht="13">
      <c r="B146" s="100" t="s">
        <v>218</v>
      </c>
      <c r="C146" s="101" t="s">
        <v>219</v>
      </c>
      <c r="D146" s="102"/>
    </row>
    <row r="147" spans="2:7">
      <c r="B147" s="96" t="s">
        <v>168</v>
      </c>
      <c r="C147" s="97" t="s">
        <v>168</v>
      </c>
    </row>
    <row r="150" spans="2:7" ht="13">
      <c r="B150" s="102" t="s">
        <v>220</v>
      </c>
    </row>
    <row r="153" spans="2:7" ht="13">
      <c r="B153" s="102" t="s">
        <v>223</v>
      </c>
    </row>
    <row r="154" spans="2:7" ht="13">
      <c r="B154" s="100" t="s">
        <v>196</v>
      </c>
      <c r="C154" s="101" t="s">
        <v>224</v>
      </c>
      <c r="D154" s="100" t="s">
        <v>225</v>
      </c>
      <c r="E154" s="100" t="s">
        <v>226</v>
      </c>
      <c r="F154" s="99" t="s">
        <v>227</v>
      </c>
      <c r="G154" s="98"/>
    </row>
    <row r="155" spans="2:7">
      <c r="B155" s="96" t="s">
        <v>168</v>
      </c>
      <c r="C155" s="97" t="s">
        <v>168</v>
      </c>
      <c r="D155" s="96" t="s">
        <v>168</v>
      </c>
      <c r="E155" s="96" t="s">
        <v>168</v>
      </c>
      <c r="F155" s="95" t="s">
        <v>168</v>
      </c>
    </row>
    <row r="156" spans="2:7">
      <c r="B156" s="92" t="s">
        <v>2576</v>
      </c>
    </row>
  </sheetData>
  <mergeCells count="8">
    <mergeCell ref="B62:C62"/>
    <mergeCell ref="B1:E1"/>
    <mergeCell ref="C3:C7"/>
    <mergeCell ref="D3:D7"/>
    <mergeCell ref="B11:E11"/>
    <mergeCell ref="C12:C13"/>
    <mergeCell ref="D12:D13"/>
    <mergeCell ref="E12:E13"/>
  </mergeCells>
  <hyperlinks>
    <hyperlink ref="A1" location="Index!A1" display="Index" xr:uid="{76806684-0419-4B95-85DD-442A87FD60AA}"/>
  </hyperlinks>
  <pageMargins left="0.7" right="0.7" top="0.75" bottom="0.75" header="0.3" footer="0.3"/>
  <drawing r:id="rId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0743E-EFC6-403F-99B6-B629E7D0E74E}">
  <dimension ref="A1:CB156"/>
  <sheetViews>
    <sheetView workbookViewId="0"/>
  </sheetViews>
  <sheetFormatPr defaultColWidth="9.1796875" defaultRowHeight="12.5"/>
  <cols>
    <col min="1" max="1" width="5.453125" style="92" bestFit="1" customWidth="1"/>
    <col min="2" max="2" width="90.7265625" style="92" customWidth="1"/>
    <col min="3" max="3" width="30.7265625" style="94" customWidth="1"/>
    <col min="4" max="4" width="30.7265625" style="92" customWidth="1"/>
    <col min="5" max="5" width="34.1796875" style="92" customWidth="1"/>
    <col min="6" max="6" width="29" style="93" bestFit="1" customWidth="1"/>
    <col min="7" max="7" width="18.1796875" style="93" bestFit="1" customWidth="1"/>
    <col min="8" max="8" width="9.1796875" style="93" bestFit="1"/>
    <col min="9" max="16384" width="9.1796875" style="92"/>
  </cols>
  <sheetData>
    <row r="1" spans="1:5" ht="13">
      <c r="A1" s="3" t="s">
        <v>0</v>
      </c>
      <c r="B1" s="291" t="s">
        <v>14</v>
      </c>
      <c r="C1" s="291"/>
      <c r="D1" s="291"/>
      <c r="E1" s="291"/>
    </row>
    <row r="3" spans="1:5" ht="14.5">
      <c r="B3" s="127" t="s">
        <v>14</v>
      </c>
      <c r="C3" s="292"/>
      <c r="D3" s="293"/>
      <c r="E3" s="116"/>
    </row>
    <row r="4" spans="1:5" ht="29">
      <c r="B4" s="135" t="s">
        <v>2221</v>
      </c>
      <c r="C4" s="292"/>
      <c r="D4" s="293"/>
      <c r="E4" s="209"/>
    </row>
    <row r="5" spans="1:5" ht="14.5">
      <c r="B5" s="135" t="s">
        <v>140</v>
      </c>
      <c r="C5" s="292"/>
      <c r="D5" s="293"/>
      <c r="E5" s="116"/>
    </row>
    <row r="6" spans="1:5" ht="14.5">
      <c r="B6" s="135" t="s">
        <v>2165</v>
      </c>
      <c r="C6" s="292"/>
      <c r="D6" s="293"/>
      <c r="E6" s="116"/>
    </row>
    <row r="7" spans="1:5" ht="14.5">
      <c r="B7" s="210" t="s">
        <v>2222</v>
      </c>
      <c r="C7" s="292"/>
      <c r="D7" s="293"/>
      <c r="E7" s="209"/>
    </row>
    <row r="8" spans="1:5" ht="14.5">
      <c r="B8" s="203" t="s">
        <v>143</v>
      </c>
      <c r="C8" s="202" t="s">
        <v>144</v>
      </c>
      <c r="D8" s="201" t="s">
        <v>145</v>
      </c>
      <c r="E8" s="116"/>
    </row>
    <row r="9" spans="1:5" ht="14.5">
      <c r="B9" s="116"/>
      <c r="C9" s="124"/>
      <c r="D9" s="116"/>
      <c r="E9" s="116"/>
    </row>
    <row r="10" spans="1:5" ht="14.5">
      <c r="B10" s="296"/>
      <c r="C10" s="296"/>
      <c r="D10" s="296"/>
      <c r="E10" s="296"/>
    </row>
    <row r="11" spans="1:5" ht="14.5">
      <c r="B11" s="294" t="s">
        <v>258</v>
      </c>
      <c r="C11" s="294"/>
      <c r="D11" s="294"/>
      <c r="E11" s="294"/>
    </row>
    <row r="12" spans="1:5" ht="14.5">
      <c r="B12" s="125" t="s">
        <v>259</v>
      </c>
      <c r="C12" s="295" t="s">
        <v>260</v>
      </c>
      <c r="D12" s="294" t="s">
        <v>261</v>
      </c>
      <c r="E12" s="294" t="s">
        <v>262</v>
      </c>
    </row>
    <row r="13" spans="1:5" ht="14.5">
      <c r="B13" s="125" t="s">
        <v>263</v>
      </c>
      <c r="C13" s="295"/>
      <c r="D13" s="294"/>
      <c r="E13" s="294"/>
    </row>
    <row r="14" spans="1:5" ht="14.5">
      <c r="B14" s="130" t="s">
        <v>264</v>
      </c>
      <c r="C14" s="129"/>
      <c r="D14" s="128"/>
      <c r="E14" s="128"/>
    </row>
    <row r="15" spans="1:5" ht="14.5">
      <c r="B15" s="130" t="s">
        <v>266</v>
      </c>
      <c r="C15" s="129"/>
      <c r="D15" s="128"/>
      <c r="E15" s="128"/>
    </row>
    <row r="16" spans="1:5" ht="14.5">
      <c r="B16" s="130" t="s">
        <v>267</v>
      </c>
      <c r="C16" s="129" t="s">
        <v>2167</v>
      </c>
      <c r="D16" s="128"/>
      <c r="E16" s="128"/>
    </row>
    <row r="17" spans="2:8" ht="14.5">
      <c r="B17" s="127" t="s">
        <v>268</v>
      </c>
      <c r="C17" s="126"/>
      <c r="D17" s="125"/>
      <c r="E17" s="125"/>
    </row>
    <row r="18" spans="2:8" ht="14.5">
      <c r="B18" s="116"/>
      <c r="C18" s="124"/>
      <c r="D18" s="116"/>
      <c r="E18" s="116"/>
    </row>
    <row r="20" spans="2:8">
      <c r="B20" s="92" t="s">
        <v>2628</v>
      </c>
    </row>
    <row r="22" spans="2:8" ht="13">
      <c r="B22" s="122" t="s">
        <v>146</v>
      </c>
      <c r="C22" s="123" t="s">
        <v>147</v>
      </c>
      <c r="D22" s="122" t="s">
        <v>269</v>
      </c>
      <c r="E22" s="122" t="s">
        <v>149</v>
      </c>
      <c r="F22" s="121" t="s">
        <v>156</v>
      </c>
      <c r="G22" s="121" t="s">
        <v>157</v>
      </c>
      <c r="H22" s="121" t="s">
        <v>158</v>
      </c>
    </row>
    <row r="23" spans="2:8" ht="13">
      <c r="B23" s="102" t="s">
        <v>270</v>
      </c>
    </row>
    <row r="24" spans="2:8" ht="13">
      <c r="B24" s="102" t="s">
        <v>150</v>
      </c>
    </row>
    <row r="25" spans="2:8" ht="13">
      <c r="B25" s="102" t="s">
        <v>271</v>
      </c>
    </row>
    <row r="26" spans="2:8">
      <c r="B26" s="92" t="s">
        <v>2223</v>
      </c>
      <c r="C26" s="94">
        <v>5.82</v>
      </c>
      <c r="D26" s="92" t="s">
        <v>273</v>
      </c>
      <c r="E26" s="92" t="s">
        <v>2224</v>
      </c>
      <c r="F26" s="93">
        <v>5600000</v>
      </c>
      <c r="G26" s="93">
        <v>5660.14</v>
      </c>
      <c r="H26" s="93">
        <v>76.69</v>
      </c>
    </row>
    <row r="27" spans="2:8">
      <c r="B27" s="92" t="s">
        <v>1661</v>
      </c>
      <c r="C27" s="94">
        <v>5.8</v>
      </c>
      <c r="D27" s="92" t="s">
        <v>273</v>
      </c>
      <c r="E27" s="92" t="s">
        <v>1662</v>
      </c>
      <c r="F27" s="93">
        <v>1171800</v>
      </c>
      <c r="G27" s="93">
        <v>1171.27</v>
      </c>
      <c r="H27" s="93">
        <v>15.87</v>
      </c>
    </row>
    <row r="28" spans="2:8" ht="13">
      <c r="B28" s="102" t="s">
        <v>277</v>
      </c>
      <c r="C28" s="103"/>
      <c r="D28" s="102"/>
      <c r="E28" s="102"/>
      <c r="F28" s="98"/>
      <c r="G28" s="98">
        <f>SUM(G22:G27)</f>
        <v>6831.41</v>
      </c>
      <c r="H28" s="98">
        <f>SUM(H22:H27)</f>
        <v>92.56</v>
      </c>
    </row>
    <row r="29" spans="2:8" ht="13">
      <c r="B29" s="102" t="s">
        <v>600</v>
      </c>
      <c r="C29" s="103"/>
      <c r="D29" s="102"/>
      <c r="E29" s="102"/>
      <c r="F29" s="98"/>
      <c r="G29" s="98">
        <v>534.21</v>
      </c>
      <c r="H29" s="98">
        <v>7.24</v>
      </c>
    </row>
    <row r="30" spans="2:8" ht="13">
      <c r="B30" s="102" t="s">
        <v>154</v>
      </c>
      <c r="C30" s="103"/>
      <c r="D30" s="102"/>
      <c r="E30" s="102"/>
      <c r="F30" s="98"/>
      <c r="G30" s="98">
        <v>7365.62</v>
      </c>
      <c r="H30" s="98">
        <v>99.8</v>
      </c>
    </row>
    <row r="31" spans="2:8" ht="13">
      <c r="B31" s="102" t="s">
        <v>155</v>
      </c>
      <c r="C31" s="103"/>
      <c r="D31" s="102"/>
      <c r="E31" s="102"/>
      <c r="F31" s="98"/>
      <c r="G31" s="98">
        <v>15.39017148000039</v>
      </c>
      <c r="H31" s="98">
        <v>0.20000000000000284</v>
      </c>
    </row>
    <row r="32" spans="2:8" ht="13">
      <c r="B32" s="102" t="s">
        <v>162</v>
      </c>
      <c r="C32" s="103"/>
      <c r="D32" s="102"/>
      <c r="E32" s="102"/>
      <c r="F32" s="98"/>
      <c r="G32" s="98">
        <v>7381.0101714800003</v>
      </c>
      <c r="H32" s="98">
        <v>100</v>
      </c>
    </row>
    <row r="33" spans="2:3">
      <c r="B33" s="92" t="s">
        <v>163</v>
      </c>
    </row>
    <row r="34" spans="2:3">
      <c r="B34" s="92" t="s">
        <v>164</v>
      </c>
    </row>
    <row r="35" spans="2:3">
      <c r="B35" s="92" t="s">
        <v>165</v>
      </c>
      <c r="C35" s="94" t="s">
        <v>166</v>
      </c>
    </row>
    <row r="36" spans="2:3" ht="13">
      <c r="B36" s="102"/>
    </row>
    <row r="37" spans="2:3" ht="26">
      <c r="B37" s="119" t="s">
        <v>167</v>
      </c>
      <c r="C37" s="94" t="s">
        <v>168</v>
      </c>
    </row>
    <row r="38" spans="2:3" ht="13">
      <c r="B38" s="102"/>
    </row>
    <row r="39" spans="2:3" ht="13">
      <c r="B39" s="102" t="s">
        <v>169</v>
      </c>
      <c r="C39" s="94" t="s">
        <v>168</v>
      </c>
    </row>
    <row r="40" spans="2:3" ht="13">
      <c r="B40" s="102" t="s">
        <v>171</v>
      </c>
      <c r="C40" s="94" t="s">
        <v>172</v>
      </c>
    </row>
    <row r="41" spans="2:3" ht="13">
      <c r="B41" s="102" t="s">
        <v>2225</v>
      </c>
      <c r="C41" s="103"/>
    </row>
    <row r="42" spans="2:3" ht="13">
      <c r="B42" s="102" t="s">
        <v>2226</v>
      </c>
      <c r="C42" s="103"/>
    </row>
    <row r="43" spans="2:3" ht="13">
      <c r="B43" s="102" t="s">
        <v>2227</v>
      </c>
      <c r="C43" s="103"/>
    </row>
    <row r="44" spans="2:3" ht="13">
      <c r="B44" s="102" t="s">
        <v>2228</v>
      </c>
      <c r="C44" s="103"/>
    </row>
    <row r="45" spans="2:3" ht="13">
      <c r="B45" s="102" t="s">
        <v>2864</v>
      </c>
      <c r="C45" s="103"/>
    </row>
    <row r="46" spans="2:3" ht="13">
      <c r="B46" s="102" t="s">
        <v>2863</v>
      </c>
      <c r="C46" s="103"/>
    </row>
    <row r="47" spans="2:3" ht="13">
      <c r="B47" s="102" t="s">
        <v>2862</v>
      </c>
      <c r="C47" s="103"/>
    </row>
    <row r="48" spans="2:3" ht="13">
      <c r="B48" s="102" t="s">
        <v>2861</v>
      </c>
      <c r="C48" s="103"/>
    </row>
    <row r="49" spans="2:4" ht="13">
      <c r="B49" s="102" t="s">
        <v>2229</v>
      </c>
      <c r="C49" s="103"/>
    </row>
    <row r="50" spans="2:4">
      <c r="B50" s="92" t="s">
        <v>182</v>
      </c>
    </row>
    <row r="52" spans="2:4" ht="14.5">
      <c r="B52" s="112"/>
      <c r="C52" s="113" t="s">
        <v>183</v>
      </c>
    </row>
    <row r="53" spans="2:4" ht="29">
      <c r="B53" s="112" t="s">
        <v>184</v>
      </c>
      <c r="C53" s="115" t="s">
        <v>14</v>
      </c>
    </row>
    <row r="54" spans="2:4" ht="14.5">
      <c r="B54" s="112" t="s">
        <v>185</v>
      </c>
      <c r="C54" s="113"/>
    </row>
    <row r="55" spans="2:4" ht="14.5">
      <c r="B55" s="112"/>
      <c r="C55" s="113"/>
    </row>
    <row r="56" spans="2:4" ht="14.5">
      <c r="B56" s="146" t="s">
        <v>186</v>
      </c>
      <c r="C56" s="147">
        <v>5.79E-2</v>
      </c>
    </row>
    <row r="57" spans="2:4" ht="14.5">
      <c r="B57" s="146"/>
      <c r="C57" s="145"/>
    </row>
    <row r="58" spans="2:4" ht="14.5">
      <c r="B58" s="146" t="s">
        <v>187</v>
      </c>
      <c r="C58" s="145" t="s">
        <v>2860</v>
      </c>
    </row>
    <row r="59" spans="2:4" ht="14.5">
      <c r="B59" s="146" t="s">
        <v>188</v>
      </c>
      <c r="C59" s="145" t="s">
        <v>2860</v>
      </c>
    </row>
    <row r="60" spans="2:4" ht="14.5">
      <c r="B60" s="112"/>
      <c r="C60" s="113"/>
    </row>
    <row r="61" spans="2:4" ht="14.5">
      <c r="B61" s="112" t="s">
        <v>189</v>
      </c>
      <c r="C61" s="113" t="s">
        <v>166</v>
      </c>
    </row>
    <row r="62" spans="2:4" ht="14.5">
      <c r="B62" s="290" t="s">
        <v>190</v>
      </c>
      <c r="C62" s="290"/>
    </row>
    <row r="64" spans="2:4" ht="14.5">
      <c r="B64" s="112" t="s">
        <v>191</v>
      </c>
      <c r="C64" s="113"/>
      <c r="D64" s="112"/>
    </row>
    <row r="65" spans="2:7" ht="29">
      <c r="B65" s="114" t="s">
        <v>192</v>
      </c>
      <c r="C65" s="115" t="s">
        <v>193</v>
      </c>
      <c r="D65" s="114" t="s">
        <v>194</v>
      </c>
    </row>
    <row r="66" spans="2:7" ht="14.5">
      <c r="B66" s="112" t="s">
        <v>168</v>
      </c>
      <c r="C66" s="113" t="s">
        <v>168</v>
      </c>
      <c r="D66" s="112" t="s">
        <v>168</v>
      </c>
    </row>
    <row r="68" spans="2:7" ht="13">
      <c r="B68" s="100" t="s">
        <v>195</v>
      </c>
      <c r="C68" s="111">
        <v>46173</v>
      </c>
      <c r="D68" s="96"/>
      <c r="E68" s="104"/>
      <c r="F68" s="110"/>
    </row>
    <row r="69" spans="2:7" ht="13">
      <c r="B69" s="100" t="s">
        <v>196</v>
      </c>
      <c r="C69" s="101" t="s">
        <v>197</v>
      </c>
      <c r="D69" s="100" t="s">
        <v>198</v>
      </c>
      <c r="E69" s="105" t="s">
        <v>199</v>
      </c>
      <c r="F69" s="99" t="s">
        <v>200</v>
      </c>
      <c r="G69" s="98"/>
    </row>
    <row r="70" spans="2:7">
      <c r="B70" s="108" t="s">
        <v>168</v>
      </c>
      <c r="C70" s="109" t="s">
        <v>168</v>
      </c>
      <c r="D70" s="108" t="s">
        <v>168</v>
      </c>
      <c r="E70" s="107" t="s">
        <v>168</v>
      </c>
      <c r="F70" s="106" t="s">
        <v>168</v>
      </c>
    </row>
    <row r="73" spans="2:7" ht="13">
      <c r="B73" s="102" t="s">
        <v>201</v>
      </c>
    </row>
    <row r="74" spans="2:7" ht="13">
      <c r="B74" s="102"/>
    </row>
    <row r="75" spans="2:7" ht="13">
      <c r="B75" s="102" t="s">
        <v>202</v>
      </c>
    </row>
    <row r="76" spans="2:7" ht="13">
      <c r="B76" s="100" t="s">
        <v>203</v>
      </c>
      <c r="C76" s="101" t="s">
        <v>204</v>
      </c>
      <c r="D76" s="102"/>
    </row>
    <row r="77" spans="2:7">
      <c r="B77" s="96" t="s">
        <v>168</v>
      </c>
      <c r="C77" s="97" t="s">
        <v>168</v>
      </c>
    </row>
    <row r="79" spans="2:7" ht="13">
      <c r="B79" s="100" t="s">
        <v>205</v>
      </c>
      <c r="C79" s="101" t="s">
        <v>204</v>
      </c>
    </row>
    <row r="80" spans="2:7">
      <c r="B80" s="96" t="s">
        <v>168</v>
      </c>
      <c r="C80" s="97" t="s">
        <v>168</v>
      </c>
    </row>
    <row r="82" spans="2:7" ht="13">
      <c r="B82" s="100" t="s">
        <v>206</v>
      </c>
      <c r="C82" s="101" t="s">
        <v>207</v>
      </c>
    </row>
    <row r="83" spans="2:7">
      <c r="B83" s="96" t="s">
        <v>168</v>
      </c>
      <c r="C83" s="97" t="s">
        <v>168</v>
      </c>
    </row>
    <row r="85" spans="2:7" ht="13">
      <c r="B85" s="105" t="s">
        <v>208</v>
      </c>
      <c r="C85" s="101" t="s">
        <v>207</v>
      </c>
    </row>
    <row r="86" spans="2:7">
      <c r="B86" s="104" t="s">
        <v>168</v>
      </c>
      <c r="C86" s="97" t="s">
        <v>168</v>
      </c>
    </row>
    <row r="88" spans="2:7" ht="13">
      <c r="B88" s="100" t="s">
        <v>209</v>
      </c>
      <c r="C88" s="101" t="s">
        <v>168</v>
      </c>
    </row>
    <row r="90" spans="2:7" ht="13">
      <c r="B90" s="100" t="s">
        <v>210</v>
      </c>
      <c r="C90" s="111">
        <v>46173</v>
      </c>
      <c r="D90" s="96"/>
      <c r="E90" s="104"/>
      <c r="F90" s="110"/>
    </row>
    <row r="91" spans="2:7" ht="13">
      <c r="B91" s="100" t="s">
        <v>196</v>
      </c>
      <c r="C91" s="101" t="s">
        <v>197</v>
      </c>
      <c r="D91" s="100" t="s">
        <v>198</v>
      </c>
      <c r="E91" s="105" t="s">
        <v>199</v>
      </c>
      <c r="F91" s="99" t="s">
        <v>200</v>
      </c>
      <c r="G91" s="98"/>
    </row>
    <row r="92" spans="2:7">
      <c r="B92" s="108" t="s">
        <v>168</v>
      </c>
      <c r="C92" s="109" t="s">
        <v>168</v>
      </c>
      <c r="D92" s="108" t="s">
        <v>168</v>
      </c>
      <c r="E92" s="107" t="s">
        <v>168</v>
      </c>
      <c r="F92" s="106" t="s">
        <v>168</v>
      </c>
    </row>
    <row r="93" spans="2:7" ht="13">
      <c r="B93" s="102" t="s">
        <v>201</v>
      </c>
    </row>
    <row r="94" spans="2:7" ht="13">
      <c r="B94" s="102"/>
    </row>
    <row r="95" spans="2:7" ht="13">
      <c r="B95" s="102" t="s">
        <v>202</v>
      </c>
    </row>
    <row r="96" spans="2:7" ht="13">
      <c r="B96" s="100" t="s">
        <v>203</v>
      </c>
      <c r="C96" s="101" t="s">
        <v>204</v>
      </c>
      <c r="D96" s="102"/>
    </row>
    <row r="97" spans="2:3">
      <c r="B97" s="96" t="s">
        <v>168</v>
      </c>
      <c r="C97" s="97" t="s">
        <v>168</v>
      </c>
    </row>
    <row r="99" spans="2:3" ht="13">
      <c r="B99" s="100" t="s">
        <v>205</v>
      </c>
      <c r="C99" s="101" t="s">
        <v>204</v>
      </c>
    </row>
    <row r="100" spans="2:3">
      <c r="B100" s="96" t="s">
        <v>168</v>
      </c>
      <c r="C100" s="97" t="s">
        <v>168</v>
      </c>
    </row>
    <row r="102" spans="2:3" ht="13">
      <c r="B102" s="100" t="s">
        <v>206</v>
      </c>
      <c r="C102" s="101" t="s">
        <v>207</v>
      </c>
    </row>
    <row r="103" spans="2:3">
      <c r="B103" s="96" t="s">
        <v>168</v>
      </c>
      <c r="C103" s="97" t="s">
        <v>168</v>
      </c>
    </row>
    <row r="105" spans="2:3" ht="13">
      <c r="B105" s="105" t="s">
        <v>208</v>
      </c>
      <c r="C105" s="101" t="s">
        <v>207</v>
      </c>
    </row>
    <row r="106" spans="2:3">
      <c r="B106" s="104" t="s">
        <v>168</v>
      </c>
      <c r="C106" s="97" t="s">
        <v>168</v>
      </c>
    </row>
    <row r="108" spans="2:3" ht="13">
      <c r="B108" s="100" t="s">
        <v>209</v>
      </c>
      <c r="C108" s="101" t="s">
        <v>168</v>
      </c>
    </row>
    <row r="111" spans="2:3" ht="13">
      <c r="B111" s="102" t="s">
        <v>211</v>
      </c>
    </row>
    <row r="113" spans="2:80" ht="13">
      <c r="B113" s="100" t="s">
        <v>196</v>
      </c>
      <c r="C113" s="101" t="s">
        <v>212</v>
      </c>
      <c r="D113" s="100" t="s">
        <v>213</v>
      </c>
      <c r="E113" s="100" t="s">
        <v>214</v>
      </c>
      <c r="F113" s="98"/>
    </row>
    <row r="114" spans="2:80">
      <c r="B114" s="96" t="s">
        <v>168</v>
      </c>
      <c r="C114" s="97" t="s">
        <v>168</v>
      </c>
      <c r="D114" s="96" t="s">
        <v>168</v>
      </c>
      <c r="E114" s="96" t="s">
        <v>168</v>
      </c>
    </row>
    <row r="117" spans="2:80" ht="13">
      <c r="B117" s="102" t="s">
        <v>215</v>
      </c>
      <c r="C117" s="103" t="s">
        <v>168</v>
      </c>
      <c r="D117" s="102"/>
      <c r="E117" s="102"/>
      <c r="F117" s="98"/>
      <c r="G117" s="98"/>
      <c r="H117" s="98"/>
      <c r="I117" s="102"/>
      <c r="J117" s="102"/>
      <c r="K117" s="102"/>
      <c r="L117" s="102"/>
      <c r="M117" s="102"/>
      <c r="N117" s="102"/>
      <c r="O117" s="102"/>
      <c r="P117" s="102"/>
      <c r="Q117" s="102"/>
      <c r="R117" s="102"/>
      <c r="S117" s="102"/>
      <c r="T117" s="102"/>
      <c r="U117" s="102"/>
      <c r="V117" s="102"/>
      <c r="W117" s="102"/>
      <c r="X117" s="102"/>
      <c r="Y117" s="102"/>
      <c r="Z117" s="102"/>
      <c r="AA117" s="102"/>
      <c r="AB117" s="102"/>
      <c r="AC117" s="102"/>
      <c r="AD117" s="102"/>
      <c r="AE117" s="102"/>
      <c r="AF117" s="102"/>
      <c r="AG117" s="102"/>
      <c r="AH117" s="102"/>
      <c r="AI117" s="102"/>
      <c r="AJ117" s="102"/>
      <c r="AK117" s="102"/>
      <c r="AL117" s="102"/>
      <c r="AM117" s="102"/>
      <c r="AN117" s="102"/>
      <c r="AO117" s="102"/>
      <c r="AP117" s="102"/>
      <c r="AQ117" s="102"/>
      <c r="AR117" s="102"/>
      <c r="AS117" s="102"/>
      <c r="AT117" s="102"/>
      <c r="AU117" s="102"/>
      <c r="AV117" s="102"/>
      <c r="AW117" s="102"/>
      <c r="AX117" s="102"/>
      <c r="AY117" s="102"/>
      <c r="AZ117" s="102"/>
      <c r="BA117" s="102"/>
      <c r="BB117" s="102"/>
      <c r="BC117" s="102"/>
      <c r="BD117" s="102"/>
      <c r="BE117" s="102"/>
      <c r="BF117" s="102"/>
      <c r="BG117" s="102"/>
      <c r="BH117" s="102"/>
      <c r="BI117" s="102"/>
      <c r="BJ117" s="102"/>
      <c r="BK117" s="102"/>
      <c r="BL117" s="102"/>
      <c r="BM117" s="102"/>
      <c r="BN117" s="102"/>
      <c r="BO117" s="102"/>
      <c r="BP117" s="102"/>
      <c r="BQ117" s="102"/>
      <c r="BR117" s="102"/>
      <c r="BS117" s="102"/>
      <c r="BT117" s="102"/>
      <c r="BU117" s="102"/>
      <c r="BV117" s="102"/>
      <c r="BW117" s="102"/>
      <c r="BX117" s="102"/>
      <c r="BY117" s="102"/>
      <c r="BZ117" s="102"/>
      <c r="CA117" s="102"/>
      <c r="CB117" s="102"/>
    </row>
    <row r="119" spans="2:80" ht="13">
      <c r="B119" s="102" t="s">
        <v>216</v>
      </c>
    </row>
    <row r="121" spans="2:80" ht="13">
      <c r="B121" s="100" t="s">
        <v>217</v>
      </c>
      <c r="C121" s="101" t="s">
        <v>204</v>
      </c>
      <c r="D121" s="102"/>
    </row>
    <row r="122" spans="2:80">
      <c r="B122" s="96" t="s">
        <v>168</v>
      </c>
      <c r="C122" s="97" t="s">
        <v>168</v>
      </c>
    </row>
    <row r="125" spans="2:80" ht="13">
      <c r="B125" s="100" t="s">
        <v>218</v>
      </c>
      <c r="C125" s="101" t="s">
        <v>219</v>
      </c>
      <c r="D125" s="102"/>
    </row>
    <row r="126" spans="2:80">
      <c r="B126" s="96" t="s">
        <v>168</v>
      </c>
      <c r="C126" s="97" t="s">
        <v>168</v>
      </c>
    </row>
    <row r="129" spans="2:80" ht="13">
      <c r="B129" s="102" t="s">
        <v>220</v>
      </c>
    </row>
    <row r="132" spans="2:80" ht="13">
      <c r="B132" s="102" t="s">
        <v>221</v>
      </c>
    </row>
    <row r="134" spans="2:80" ht="13">
      <c r="B134" s="100" t="s">
        <v>196</v>
      </c>
      <c r="C134" s="101" t="s">
        <v>222</v>
      </c>
      <c r="D134" s="100" t="s">
        <v>212</v>
      </c>
      <c r="E134" s="100" t="s">
        <v>213</v>
      </c>
      <c r="F134" s="99" t="s">
        <v>214</v>
      </c>
      <c r="G134" s="98"/>
    </row>
    <row r="135" spans="2:80">
      <c r="B135" s="96" t="s">
        <v>168</v>
      </c>
      <c r="C135" s="97" t="s">
        <v>168</v>
      </c>
      <c r="D135" s="96" t="s">
        <v>168</v>
      </c>
      <c r="E135" s="96" t="s">
        <v>168</v>
      </c>
      <c r="F135" s="95" t="s">
        <v>168</v>
      </c>
    </row>
    <row r="138" spans="2:80" ht="13">
      <c r="B138" s="102" t="s">
        <v>215</v>
      </c>
      <c r="C138" s="103" t="s">
        <v>168</v>
      </c>
      <c r="D138" s="102"/>
      <c r="E138" s="102"/>
      <c r="F138" s="98"/>
      <c r="G138" s="98"/>
      <c r="H138" s="98"/>
      <c r="I138" s="102"/>
      <c r="J138" s="102"/>
      <c r="K138" s="102"/>
      <c r="L138" s="102"/>
      <c r="M138" s="102"/>
      <c r="N138" s="102"/>
      <c r="O138" s="102"/>
      <c r="P138" s="102"/>
      <c r="Q138" s="102"/>
      <c r="R138" s="102"/>
      <c r="S138" s="102"/>
      <c r="T138" s="102"/>
      <c r="U138" s="102"/>
      <c r="V138" s="102"/>
      <c r="W138" s="102"/>
      <c r="X138" s="102"/>
      <c r="Y138" s="102"/>
      <c r="Z138" s="102"/>
      <c r="AA138" s="102"/>
      <c r="AB138" s="102"/>
      <c r="AC138" s="102"/>
      <c r="AD138" s="102"/>
      <c r="AE138" s="102"/>
      <c r="AF138" s="102"/>
      <c r="AG138" s="102"/>
      <c r="AH138" s="102"/>
      <c r="AI138" s="102"/>
      <c r="AJ138" s="102"/>
      <c r="AK138" s="102"/>
      <c r="AL138" s="102"/>
      <c r="AM138" s="102"/>
      <c r="AN138" s="102"/>
      <c r="AO138" s="102"/>
      <c r="AP138" s="102"/>
      <c r="AQ138" s="102"/>
      <c r="AR138" s="102"/>
      <c r="AS138" s="102"/>
      <c r="AT138" s="102"/>
      <c r="AU138" s="102"/>
      <c r="AV138" s="102"/>
      <c r="AW138" s="102"/>
      <c r="AX138" s="102"/>
      <c r="AY138" s="102"/>
      <c r="AZ138" s="102"/>
      <c r="BA138" s="102"/>
      <c r="BB138" s="102"/>
      <c r="BC138" s="102"/>
      <c r="BD138" s="102"/>
      <c r="BE138" s="102"/>
      <c r="BF138" s="102"/>
      <c r="BG138" s="102"/>
      <c r="BH138" s="102"/>
      <c r="BI138" s="102"/>
      <c r="BJ138" s="102"/>
      <c r="BK138" s="102"/>
      <c r="BL138" s="102"/>
      <c r="BM138" s="102"/>
      <c r="BN138" s="102"/>
      <c r="BO138" s="102"/>
      <c r="BP138" s="102"/>
      <c r="BQ138" s="102"/>
      <c r="BR138" s="102"/>
      <c r="BS138" s="102"/>
      <c r="BT138" s="102"/>
      <c r="BU138" s="102"/>
      <c r="BV138" s="102"/>
      <c r="BW138" s="102"/>
      <c r="BX138" s="102"/>
      <c r="BY138" s="102"/>
      <c r="BZ138" s="102"/>
      <c r="CA138" s="102"/>
      <c r="CB138" s="102"/>
    </row>
    <row r="140" spans="2:80" ht="13">
      <c r="B140" s="102" t="s">
        <v>216</v>
      </c>
    </row>
    <row r="142" spans="2:80" ht="13">
      <c r="B142" s="100" t="s">
        <v>217</v>
      </c>
      <c r="C142" s="101" t="s">
        <v>204</v>
      </c>
      <c r="D142" s="102"/>
    </row>
    <row r="143" spans="2:80">
      <c r="B143" s="96" t="s">
        <v>168</v>
      </c>
      <c r="C143" s="97" t="s">
        <v>168</v>
      </c>
    </row>
    <row r="146" spans="2:7" ht="13">
      <c r="B146" s="100" t="s">
        <v>218</v>
      </c>
      <c r="C146" s="101" t="s">
        <v>219</v>
      </c>
      <c r="D146" s="102"/>
    </row>
    <row r="147" spans="2:7">
      <c r="B147" s="96" t="s">
        <v>168</v>
      </c>
      <c r="C147" s="97" t="s">
        <v>168</v>
      </c>
    </row>
    <row r="150" spans="2:7" ht="13">
      <c r="B150" s="102" t="s">
        <v>220</v>
      </c>
    </row>
    <row r="153" spans="2:7" ht="13">
      <c r="B153" s="102" t="s">
        <v>223</v>
      </c>
    </row>
    <row r="154" spans="2:7" ht="13">
      <c r="B154" s="100" t="s">
        <v>196</v>
      </c>
      <c r="C154" s="101" t="s">
        <v>224</v>
      </c>
      <c r="D154" s="100" t="s">
        <v>225</v>
      </c>
      <c r="E154" s="100" t="s">
        <v>226</v>
      </c>
      <c r="F154" s="99" t="s">
        <v>227</v>
      </c>
      <c r="G154" s="98"/>
    </row>
    <row r="155" spans="2:7">
      <c r="B155" s="96" t="s">
        <v>168</v>
      </c>
      <c r="C155" s="97" t="s">
        <v>168</v>
      </c>
      <c r="D155" s="96" t="s">
        <v>168</v>
      </c>
      <c r="E155" s="96" t="s">
        <v>168</v>
      </c>
      <c r="F155" s="95" t="s">
        <v>168</v>
      </c>
    </row>
    <row r="156" spans="2:7">
      <c r="B156" s="92" t="s">
        <v>2576</v>
      </c>
    </row>
  </sheetData>
  <mergeCells count="9">
    <mergeCell ref="B62:C62"/>
    <mergeCell ref="B1:E1"/>
    <mergeCell ref="C3:C7"/>
    <mergeCell ref="D3:D7"/>
    <mergeCell ref="B10:E10"/>
    <mergeCell ref="B11:E11"/>
    <mergeCell ref="C12:C13"/>
    <mergeCell ref="D12:D13"/>
    <mergeCell ref="E12:E13"/>
  </mergeCells>
  <hyperlinks>
    <hyperlink ref="A1" location="Index!A1" display="Index" xr:uid="{50C6345C-1B4F-4763-9DFE-DB4E75E277F9}"/>
  </hyperlinks>
  <pageMargins left="0.7" right="0.7" top="0.75" bottom="0.75" header="0.3" footer="0.3"/>
  <drawing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8AE74-4BCE-4C85-BCEC-C15A97F4B09A}">
  <dimension ref="A1:CB250"/>
  <sheetViews>
    <sheetView workbookViewId="0"/>
  </sheetViews>
  <sheetFormatPr defaultColWidth="9.1796875" defaultRowHeight="12.5"/>
  <cols>
    <col min="1" max="1" width="5.453125" style="92" bestFit="1" customWidth="1"/>
    <col min="2" max="2" width="90.7265625" style="92" customWidth="1"/>
    <col min="3" max="3" width="30.7265625" style="94" customWidth="1"/>
    <col min="4" max="4" width="30.7265625" style="92" customWidth="1"/>
    <col min="5" max="5" width="34.1796875" style="92" customWidth="1"/>
    <col min="6" max="6" width="29" style="93" bestFit="1" customWidth="1"/>
    <col min="7" max="7" width="18.1796875" style="93" bestFit="1" customWidth="1"/>
    <col min="8" max="8" width="9.1796875" style="93" bestFit="1"/>
    <col min="9" max="16384" width="9.1796875" style="92"/>
  </cols>
  <sheetData>
    <row r="1" spans="1:5" ht="13">
      <c r="A1" s="3" t="s">
        <v>0</v>
      </c>
      <c r="B1" s="291" t="s">
        <v>12</v>
      </c>
      <c r="C1" s="291"/>
      <c r="D1" s="291"/>
      <c r="E1" s="291"/>
    </row>
    <row r="3" spans="1:5" ht="14.5">
      <c r="B3" s="130" t="s">
        <v>2230</v>
      </c>
      <c r="C3" s="292"/>
      <c r="D3" s="293"/>
      <c r="E3" s="116"/>
    </row>
    <row r="4" spans="1:5" ht="29">
      <c r="B4" s="135" t="s">
        <v>2231</v>
      </c>
      <c r="C4" s="292"/>
      <c r="D4" s="293"/>
      <c r="E4" s="116"/>
    </row>
    <row r="5" spans="1:5" ht="14.5">
      <c r="B5" s="135"/>
      <c r="C5" s="292"/>
      <c r="D5" s="293"/>
      <c r="E5" s="116"/>
    </row>
    <row r="6" spans="1:5" ht="14.5">
      <c r="B6" s="135" t="s">
        <v>140</v>
      </c>
      <c r="C6" s="292"/>
      <c r="D6" s="293"/>
      <c r="E6" s="116"/>
    </row>
    <row r="7" spans="1:5" ht="14.5">
      <c r="B7" s="135" t="s">
        <v>1948</v>
      </c>
      <c r="C7" s="292"/>
      <c r="D7" s="293"/>
      <c r="E7" s="116"/>
    </row>
    <row r="8" spans="1:5" ht="14.5">
      <c r="B8" s="135" t="s">
        <v>2232</v>
      </c>
      <c r="C8" s="292"/>
      <c r="D8" s="293"/>
      <c r="E8" s="116"/>
    </row>
    <row r="9" spans="1:5" ht="14.5">
      <c r="B9" s="112" t="s">
        <v>143</v>
      </c>
      <c r="C9" s="133" t="s">
        <v>144</v>
      </c>
      <c r="D9" s="133" t="s">
        <v>145</v>
      </c>
      <c r="E9" s="116"/>
    </row>
    <row r="10" spans="1:5" ht="14.5">
      <c r="B10" s="116"/>
      <c r="C10" s="132"/>
      <c r="D10" s="116"/>
      <c r="E10" s="116"/>
    </row>
    <row r="11" spans="1:5" ht="14.5">
      <c r="B11" s="296"/>
      <c r="C11" s="296"/>
      <c r="D11" s="296"/>
      <c r="E11" s="296"/>
    </row>
    <row r="12" spans="1:5" ht="14.5">
      <c r="B12" s="294" t="s">
        <v>258</v>
      </c>
      <c r="C12" s="294"/>
      <c r="D12" s="294"/>
      <c r="E12" s="294"/>
    </row>
    <row r="13" spans="1:5" ht="14.5">
      <c r="B13" s="125" t="s">
        <v>259</v>
      </c>
      <c r="C13" s="295" t="s">
        <v>260</v>
      </c>
      <c r="D13" s="294" t="s">
        <v>261</v>
      </c>
      <c r="E13" s="294" t="s">
        <v>262</v>
      </c>
    </row>
    <row r="14" spans="1:5" ht="14.5">
      <c r="B14" s="125" t="s">
        <v>263</v>
      </c>
      <c r="C14" s="295"/>
      <c r="D14" s="294"/>
      <c r="E14" s="294"/>
    </row>
    <row r="15" spans="1:5" ht="14.5">
      <c r="B15" s="130" t="s">
        <v>264</v>
      </c>
      <c r="C15" s="129"/>
      <c r="D15" s="128" t="s">
        <v>265</v>
      </c>
      <c r="E15" s="128"/>
    </row>
    <row r="16" spans="1:5" ht="14.5">
      <c r="B16" s="130" t="s">
        <v>266</v>
      </c>
      <c r="C16" s="129"/>
      <c r="D16" s="128"/>
      <c r="E16" s="128"/>
    </row>
    <row r="17" spans="2:8" ht="14.5">
      <c r="B17" s="130" t="s">
        <v>267</v>
      </c>
      <c r="C17" s="129"/>
      <c r="D17" s="128"/>
      <c r="E17" s="128"/>
    </row>
    <row r="18" spans="2:8" ht="14.5">
      <c r="B18" s="127" t="s">
        <v>268</v>
      </c>
      <c r="C18" s="126"/>
      <c r="D18" s="125"/>
      <c r="E18" s="125"/>
    </row>
    <row r="20" spans="2:8">
      <c r="B20" s="92" t="s">
        <v>2628</v>
      </c>
    </row>
    <row r="22" spans="2:8" ht="13">
      <c r="B22" s="122" t="s">
        <v>146</v>
      </c>
      <c r="C22" s="123" t="s">
        <v>147</v>
      </c>
      <c r="D22" s="122" t="s">
        <v>269</v>
      </c>
      <c r="E22" s="122" t="s">
        <v>149</v>
      </c>
      <c r="F22" s="121" t="s">
        <v>156</v>
      </c>
      <c r="G22" s="121" t="s">
        <v>157</v>
      </c>
      <c r="H22" s="121" t="s">
        <v>158</v>
      </c>
    </row>
    <row r="23" spans="2:8" ht="13">
      <c r="B23" s="102" t="s">
        <v>270</v>
      </c>
    </row>
    <row r="24" spans="2:8" ht="13">
      <c r="B24" s="102" t="s">
        <v>150</v>
      </c>
    </row>
    <row r="25" spans="2:8" ht="13">
      <c r="B25" s="102" t="s">
        <v>271</v>
      </c>
    </row>
    <row r="26" spans="2:8">
      <c r="B26" s="92" t="s">
        <v>2233</v>
      </c>
      <c r="C26" s="94">
        <v>6.08</v>
      </c>
      <c r="D26" s="92" t="s">
        <v>273</v>
      </c>
      <c r="E26" s="92" t="s">
        <v>2234</v>
      </c>
      <c r="F26" s="93">
        <v>9500000</v>
      </c>
      <c r="G26" s="93">
        <v>9562.7099999999991</v>
      </c>
      <c r="H26" s="93">
        <v>0.28999999999999998</v>
      </c>
    </row>
    <row r="27" spans="2:8">
      <c r="B27" s="92" t="s">
        <v>2235</v>
      </c>
      <c r="C27" s="94">
        <v>5.93</v>
      </c>
      <c r="D27" s="92" t="s">
        <v>273</v>
      </c>
      <c r="E27" s="92" t="s">
        <v>2236</v>
      </c>
      <c r="F27" s="93">
        <v>2500000</v>
      </c>
      <c r="G27" s="93">
        <v>2539.04</v>
      </c>
      <c r="H27" s="93">
        <v>0.08</v>
      </c>
    </row>
    <row r="28" spans="2:8" ht="13">
      <c r="B28" s="102" t="s">
        <v>277</v>
      </c>
      <c r="C28" s="103"/>
      <c r="D28" s="102"/>
      <c r="E28" s="102"/>
      <c r="F28" s="98"/>
      <c r="G28" s="98">
        <f>SUM(G22:G27)</f>
        <v>12101.75</v>
      </c>
      <c r="H28" s="98">
        <f>SUM(H22:H27)</f>
        <v>0.37</v>
      </c>
    </row>
    <row r="29" spans="2:8" ht="13">
      <c r="B29" s="102" t="s">
        <v>282</v>
      </c>
    </row>
    <row r="30" spans="2:8">
      <c r="B30" s="92" t="s">
        <v>2907</v>
      </c>
      <c r="C30" s="94">
        <v>7.72</v>
      </c>
      <c r="D30" s="92" t="s">
        <v>283</v>
      </c>
      <c r="E30" s="92" t="s">
        <v>2237</v>
      </c>
      <c r="F30" s="93">
        <v>26500</v>
      </c>
      <c r="G30" s="93">
        <v>127693.43</v>
      </c>
      <c r="H30" s="93">
        <v>3.87</v>
      </c>
    </row>
    <row r="31" spans="2:8">
      <c r="B31" s="92" t="s">
        <v>2707</v>
      </c>
      <c r="C31" s="94">
        <v>7.88</v>
      </c>
      <c r="D31" s="92" t="s">
        <v>283</v>
      </c>
      <c r="E31" s="92" t="s">
        <v>2070</v>
      </c>
      <c r="F31" s="93">
        <v>25500</v>
      </c>
      <c r="G31" s="93">
        <v>120309.89</v>
      </c>
      <c r="H31" s="93">
        <v>3.64</v>
      </c>
    </row>
    <row r="32" spans="2:8">
      <c r="B32" s="92" t="s">
        <v>2656</v>
      </c>
      <c r="C32" s="94">
        <v>8.07</v>
      </c>
      <c r="D32" s="92" t="s">
        <v>283</v>
      </c>
      <c r="E32" s="92" t="s">
        <v>1982</v>
      </c>
      <c r="F32" s="93">
        <v>23000</v>
      </c>
      <c r="G32" s="93">
        <v>108367.38</v>
      </c>
      <c r="H32" s="93">
        <v>3.28</v>
      </c>
    </row>
    <row r="33" spans="2:8">
      <c r="B33" s="92" t="s">
        <v>2238</v>
      </c>
      <c r="C33" s="94">
        <v>7.85</v>
      </c>
      <c r="D33" s="92" t="s">
        <v>283</v>
      </c>
      <c r="E33" s="92" t="s">
        <v>2239</v>
      </c>
      <c r="F33" s="93">
        <v>21500</v>
      </c>
      <c r="G33" s="93">
        <v>102223.58</v>
      </c>
      <c r="H33" s="93">
        <v>3.09</v>
      </c>
    </row>
    <row r="34" spans="2:8">
      <c r="B34" s="92" t="s">
        <v>2906</v>
      </c>
      <c r="C34" s="94">
        <v>7.84</v>
      </c>
      <c r="D34" s="92" t="s">
        <v>283</v>
      </c>
      <c r="E34" s="92" t="s">
        <v>2240</v>
      </c>
      <c r="F34" s="93">
        <v>21000</v>
      </c>
      <c r="G34" s="93">
        <v>100756.43</v>
      </c>
      <c r="H34" s="93">
        <v>3.05</v>
      </c>
    </row>
    <row r="35" spans="2:8">
      <c r="B35" s="92" t="s">
        <v>2241</v>
      </c>
      <c r="C35" s="94">
        <v>7.7</v>
      </c>
      <c r="D35" s="92" t="s">
        <v>283</v>
      </c>
      <c r="E35" s="92" t="s">
        <v>2242</v>
      </c>
      <c r="F35" s="93">
        <v>20000</v>
      </c>
      <c r="G35" s="93">
        <v>96361.2</v>
      </c>
      <c r="H35" s="93">
        <v>2.92</v>
      </c>
    </row>
    <row r="36" spans="2:8">
      <c r="B36" s="92" t="s">
        <v>2243</v>
      </c>
      <c r="C36" s="94">
        <v>7.49</v>
      </c>
      <c r="D36" s="92" t="s">
        <v>283</v>
      </c>
      <c r="E36" s="92" t="s">
        <v>2244</v>
      </c>
      <c r="F36" s="93">
        <v>19500</v>
      </c>
      <c r="G36" s="93">
        <v>95387.47</v>
      </c>
      <c r="H36" s="93">
        <v>2.89</v>
      </c>
    </row>
    <row r="37" spans="2:8">
      <c r="B37" s="92" t="s">
        <v>2245</v>
      </c>
      <c r="C37" s="94">
        <v>8.08</v>
      </c>
      <c r="D37" s="92" t="s">
        <v>283</v>
      </c>
      <c r="E37" s="92" t="s">
        <v>2246</v>
      </c>
      <c r="F37" s="93">
        <v>20000</v>
      </c>
      <c r="G37" s="93">
        <v>94402.9</v>
      </c>
      <c r="H37" s="93">
        <v>2.86</v>
      </c>
    </row>
    <row r="38" spans="2:8">
      <c r="B38" s="92" t="s">
        <v>2905</v>
      </c>
      <c r="C38" s="94">
        <v>7.95</v>
      </c>
      <c r="D38" s="92" t="s">
        <v>283</v>
      </c>
      <c r="E38" s="92" t="s">
        <v>2247</v>
      </c>
      <c r="F38" s="93">
        <v>20000</v>
      </c>
      <c r="G38" s="93">
        <v>94310.1</v>
      </c>
      <c r="H38" s="93">
        <v>2.86</v>
      </c>
    </row>
    <row r="39" spans="2:8">
      <c r="B39" s="92" t="s">
        <v>2248</v>
      </c>
      <c r="C39" s="94">
        <v>7.7</v>
      </c>
      <c r="D39" s="92" t="s">
        <v>293</v>
      </c>
      <c r="E39" s="92" t="s">
        <v>2249</v>
      </c>
      <c r="F39" s="93">
        <v>16000</v>
      </c>
      <c r="G39" s="93">
        <v>77419.520000000004</v>
      </c>
      <c r="H39" s="93">
        <v>2.34</v>
      </c>
    </row>
    <row r="40" spans="2:8">
      <c r="B40" s="92" t="s">
        <v>2250</v>
      </c>
      <c r="C40" s="94">
        <v>7.88</v>
      </c>
      <c r="D40" s="92" t="s">
        <v>296</v>
      </c>
      <c r="E40" s="92" t="s">
        <v>2251</v>
      </c>
      <c r="F40" s="93">
        <v>15000</v>
      </c>
      <c r="G40" s="93">
        <v>70366.58</v>
      </c>
      <c r="H40" s="93">
        <v>2.13</v>
      </c>
    </row>
    <row r="41" spans="2:8">
      <c r="B41" s="92" t="s">
        <v>2252</v>
      </c>
      <c r="C41" s="94">
        <v>7.9</v>
      </c>
      <c r="D41" s="92" t="s">
        <v>283</v>
      </c>
      <c r="E41" s="92" t="s">
        <v>2253</v>
      </c>
      <c r="F41" s="93">
        <v>14500</v>
      </c>
      <c r="G41" s="93">
        <v>69708.75</v>
      </c>
      <c r="H41" s="93">
        <v>2.11</v>
      </c>
    </row>
    <row r="42" spans="2:8">
      <c r="B42" s="92" t="s">
        <v>1796</v>
      </c>
      <c r="C42" s="94">
        <v>7.85</v>
      </c>
      <c r="D42" s="92" t="s">
        <v>283</v>
      </c>
      <c r="E42" s="92" t="s">
        <v>1797</v>
      </c>
      <c r="F42" s="93">
        <v>14000</v>
      </c>
      <c r="G42" s="93">
        <v>66550.61</v>
      </c>
      <c r="H42" s="93">
        <v>2.0099999999999998</v>
      </c>
    </row>
    <row r="43" spans="2:8">
      <c r="B43" s="92" t="s">
        <v>2254</v>
      </c>
      <c r="C43" s="94">
        <v>8.08</v>
      </c>
      <c r="D43" s="92" t="s">
        <v>283</v>
      </c>
      <c r="E43" s="92" t="s">
        <v>2255</v>
      </c>
      <c r="F43" s="93">
        <v>14000</v>
      </c>
      <c r="G43" s="93">
        <v>66054.38</v>
      </c>
      <c r="H43" s="93">
        <v>2</v>
      </c>
    </row>
    <row r="44" spans="2:8">
      <c r="B44" s="92" t="s">
        <v>2256</v>
      </c>
      <c r="C44" s="94">
        <v>7.7</v>
      </c>
      <c r="D44" s="92" t="s">
        <v>283</v>
      </c>
      <c r="E44" s="92" t="s">
        <v>2257</v>
      </c>
      <c r="F44" s="93">
        <v>13000</v>
      </c>
      <c r="G44" s="93">
        <v>62368.54</v>
      </c>
      <c r="H44" s="93">
        <v>1.89</v>
      </c>
    </row>
    <row r="45" spans="2:8">
      <c r="B45" s="92" t="s">
        <v>2904</v>
      </c>
      <c r="C45" s="94">
        <v>8.27</v>
      </c>
      <c r="D45" s="92" t="s">
        <v>283</v>
      </c>
      <c r="E45" s="92" t="s">
        <v>2258</v>
      </c>
      <c r="F45" s="93">
        <v>13000</v>
      </c>
      <c r="G45" s="93">
        <v>61715.88</v>
      </c>
      <c r="H45" s="93">
        <v>1.87</v>
      </c>
    </row>
    <row r="46" spans="2:8">
      <c r="B46" s="92" t="s">
        <v>1822</v>
      </c>
      <c r="C46" s="94">
        <v>7.89</v>
      </c>
      <c r="D46" s="92" t="s">
        <v>283</v>
      </c>
      <c r="E46" s="92" t="s">
        <v>1823</v>
      </c>
      <c r="F46" s="93">
        <v>12000</v>
      </c>
      <c r="G46" s="93">
        <v>58139.94</v>
      </c>
      <c r="H46" s="93">
        <v>1.76</v>
      </c>
    </row>
    <row r="47" spans="2:8">
      <c r="B47" s="92" t="s">
        <v>2259</v>
      </c>
      <c r="C47" s="94">
        <v>5.51</v>
      </c>
      <c r="D47" s="92" t="s">
        <v>273</v>
      </c>
      <c r="E47" s="92" t="s">
        <v>2260</v>
      </c>
      <c r="F47" s="93">
        <v>57500000</v>
      </c>
      <c r="G47" s="93">
        <v>56805.17</v>
      </c>
      <c r="H47" s="93">
        <v>1.72</v>
      </c>
    </row>
    <row r="48" spans="2:8">
      <c r="B48" s="92" t="s">
        <v>2261</v>
      </c>
      <c r="C48" s="94">
        <v>8.89</v>
      </c>
      <c r="D48" s="92" t="s">
        <v>283</v>
      </c>
      <c r="E48" s="92" t="s">
        <v>2262</v>
      </c>
      <c r="F48" s="93">
        <v>12000</v>
      </c>
      <c r="G48" s="93">
        <v>56297.82</v>
      </c>
      <c r="H48" s="93">
        <v>1.7</v>
      </c>
    </row>
    <row r="49" spans="2:8">
      <c r="B49" s="92" t="s">
        <v>2263</v>
      </c>
      <c r="C49" s="94">
        <v>5.52</v>
      </c>
      <c r="D49" s="92" t="s">
        <v>273</v>
      </c>
      <c r="E49" s="92" t="s">
        <v>2264</v>
      </c>
      <c r="F49" s="93">
        <v>55500000</v>
      </c>
      <c r="G49" s="93">
        <v>54836</v>
      </c>
      <c r="H49" s="93">
        <v>1.66</v>
      </c>
    </row>
    <row r="50" spans="2:8">
      <c r="B50" s="92" t="s">
        <v>371</v>
      </c>
      <c r="C50" s="94">
        <v>5.42</v>
      </c>
      <c r="D50" s="92" t="s">
        <v>273</v>
      </c>
      <c r="E50" s="92" t="s">
        <v>372</v>
      </c>
      <c r="F50" s="93">
        <v>53000000</v>
      </c>
      <c r="G50" s="93">
        <v>52539.85</v>
      </c>
      <c r="H50" s="93">
        <v>1.59</v>
      </c>
    </row>
    <row r="51" spans="2:8">
      <c r="B51" s="92" t="s">
        <v>2903</v>
      </c>
      <c r="C51" s="94">
        <v>7.92</v>
      </c>
      <c r="D51" s="92" t="s">
        <v>283</v>
      </c>
      <c r="E51" s="92" t="s">
        <v>2265</v>
      </c>
      <c r="F51" s="93">
        <v>11000</v>
      </c>
      <c r="G51" s="93">
        <v>51894.15</v>
      </c>
      <c r="H51" s="93">
        <v>1.57</v>
      </c>
    </row>
    <row r="52" spans="2:8">
      <c r="B52" s="92" t="s">
        <v>2902</v>
      </c>
      <c r="C52" s="94">
        <v>7.81</v>
      </c>
      <c r="D52" s="92" t="s">
        <v>283</v>
      </c>
      <c r="E52" s="92" t="s">
        <v>2266</v>
      </c>
      <c r="F52" s="93">
        <v>10000</v>
      </c>
      <c r="G52" s="93">
        <v>48891.8</v>
      </c>
      <c r="H52" s="93">
        <v>1.48</v>
      </c>
    </row>
    <row r="53" spans="2:8">
      <c r="B53" s="92" t="s">
        <v>2267</v>
      </c>
      <c r="C53" s="94">
        <v>7.89</v>
      </c>
      <c r="D53" s="92" t="s">
        <v>283</v>
      </c>
      <c r="E53" s="92" t="s">
        <v>2268</v>
      </c>
      <c r="F53" s="93">
        <v>10000</v>
      </c>
      <c r="G53" s="93">
        <v>48348.7</v>
      </c>
      <c r="H53" s="93">
        <v>1.46</v>
      </c>
    </row>
    <row r="54" spans="2:8">
      <c r="B54" s="92" t="s">
        <v>2901</v>
      </c>
      <c r="C54" s="94">
        <v>7.75</v>
      </c>
      <c r="D54" s="92" t="s">
        <v>283</v>
      </c>
      <c r="E54" s="92" t="s">
        <v>2269</v>
      </c>
      <c r="F54" s="93">
        <v>10000</v>
      </c>
      <c r="G54" s="93">
        <v>47982.75</v>
      </c>
      <c r="H54" s="93">
        <v>1.45</v>
      </c>
    </row>
    <row r="55" spans="2:8">
      <c r="B55" s="92" t="s">
        <v>2900</v>
      </c>
      <c r="C55" s="94">
        <v>8.42</v>
      </c>
      <c r="D55" s="92" t="s">
        <v>283</v>
      </c>
      <c r="E55" s="92" t="s">
        <v>2270</v>
      </c>
      <c r="F55" s="93">
        <v>10000</v>
      </c>
      <c r="G55" s="93">
        <v>47942.9</v>
      </c>
      <c r="H55" s="93">
        <v>1.45</v>
      </c>
    </row>
    <row r="56" spans="2:8">
      <c r="B56" s="92" t="s">
        <v>2899</v>
      </c>
      <c r="C56" s="94">
        <v>7.98</v>
      </c>
      <c r="D56" s="92" t="s">
        <v>283</v>
      </c>
      <c r="E56" s="92" t="s">
        <v>2271</v>
      </c>
      <c r="F56" s="93">
        <v>10000</v>
      </c>
      <c r="G56" s="93">
        <v>47507.25</v>
      </c>
      <c r="H56" s="93">
        <v>1.44</v>
      </c>
    </row>
    <row r="57" spans="2:8">
      <c r="B57" s="92" t="s">
        <v>2272</v>
      </c>
      <c r="C57" s="94">
        <v>7.78</v>
      </c>
      <c r="D57" s="92" t="s">
        <v>283</v>
      </c>
      <c r="E57" s="92" t="s">
        <v>2273</v>
      </c>
      <c r="F57" s="93">
        <v>10000</v>
      </c>
      <c r="G57" s="93">
        <v>47489.65</v>
      </c>
      <c r="H57" s="93">
        <v>1.44</v>
      </c>
    </row>
    <row r="58" spans="2:8">
      <c r="B58" s="92" t="s">
        <v>2274</v>
      </c>
      <c r="C58" s="94">
        <v>7.79</v>
      </c>
      <c r="D58" s="92" t="s">
        <v>283</v>
      </c>
      <c r="E58" s="92" t="s">
        <v>2275</v>
      </c>
      <c r="F58" s="93">
        <v>10000</v>
      </c>
      <c r="G58" s="93">
        <v>47171.05</v>
      </c>
      <c r="H58" s="93">
        <v>1.43</v>
      </c>
    </row>
    <row r="59" spans="2:8">
      <c r="B59" s="92" t="s">
        <v>2898</v>
      </c>
      <c r="C59" s="94">
        <v>8.5299999999999994</v>
      </c>
      <c r="D59" s="92" t="s">
        <v>283</v>
      </c>
      <c r="E59" s="92" t="s">
        <v>2276</v>
      </c>
      <c r="F59" s="93">
        <v>9500</v>
      </c>
      <c r="G59" s="93">
        <v>44555</v>
      </c>
      <c r="H59" s="93">
        <v>1.35</v>
      </c>
    </row>
    <row r="60" spans="2:8">
      <c r="B60" s="92" t="s">
        <v>2277</v>
      </c>
      <c r="C60" s="94">
        <v>5.56</v>
      </c>
      <c r="D60" s="92" t="s">
        <v>273</v>
      </c>
      <c r="E60" s="92" t="s">
        <v>2278</v>
      </c>
      <c r="F60" s="93">
        <v>45000000</v>
      </c>
      <c r="G60" s="93">
        <v>44318.75</v>
      </c>
      <c r="H60" s="93">
        <v>1.34</v>
      </c>
    </row>
    <row r="61" spans="2:8">
      <c r="B61" s="92" t="s">
        <v>1824</v>
      </c>
      <c r="C61" s="94">
        <v>7.95</v>
      </c>
      <c r="D61" s="92" t="s">
        <v>283</v>
      </c>
      <c r="E61" s="92" t="s">
        <v>1825</v>
      </c>
      <c r="F61" s="93">
        <v>9000</v>
      </c>
      <c r="G61" s="93">
        <v>42755.72</v>
      </c>
      <c r="H61" s="93">
        <v>1.29</v>
      </c>
    </row>
    <row r="62" spans="2:8">
      <c r="B62" s="92" t="s">
        <v>2279</v>
      </c>
      <c r="C62" s="94">
        <v>7.78</v>
      </c>
      <c r="D62" s="92" t="s">
        <v>283</v>
      </c>
      <c r="E62" s="92" t="s">
        <v>2280</v>
      </c>
      <c r="F62" s="93">
        <v>9000</v>
      </c>
      <c r="G62" s="93">
        <v>42671.57</v>
      </c>
      <c r="H62" s="93">
        <v>1.29</v>
      </c>
    </row>
    <row r="63" spans="2:8">
      <c r="B63" s="92" t="s">
        <v>2281</v>
      </c>
      <c r="C63" s="94">
        <v>5.56</v>
      </c>
      <c r="D63" s="92" t="s">
        <v>273</v>
      </c>
      <c r="E63" s="92" t="s">
        <v>2282</v>
      </c>
      <c r="F63" s="93">
        <v>40500000</v>
      </c>
      <c r="G63" s="93">
        <v>39839.120000000003</v>
      </c>
      <c r="H63" s="93">
        <v>1.21</v>
      </c>
    </row>
    <row r="64" spans="2:8">
      <c r="B64" s="92" t="s">
        <v>2897</v>
      </c>
      <c r="C64" s="94">
        <v>8.0399999999999991</v>
      </c>
      <c r="D64" s="92" t="s">
        <v>283</v>
      </c>
      <c r="E64" s="92" t="s">
        <v>2283</v>
      </c>
      <c r="F64" s="93">
        <v>8000</v>
      </c>
      <c r="G64" s="93">
        <v>38344.519999999997</v>
      </c>
      <c r="H64" s="93">
        <v>1.1599999999999999</v>
      </c>
    </row>
    <row r="65" spans="2:8">
      <c r="B65" s="92" t="s">
        <v>2896</v>
      </c>
      <c r="C65" s="94">
        <v>8.67</v>
      </c>
      <c r="D65" s="92" t="s">
        <v>283</v>
      </c>
      <c r="E65" s="92" t="s">
        <v>2284</v>
      </c>
      <c r="F65" s="93">
        <v>8000</v>
      </c>
      <c r="G65" s="93">
        <v>37834.160000000003</v>
      </c>
      <c r="H65" s="93">
        <v>1.1499999999999999</v>
      </c>
    </row>
    <row r="66" spans="2:8">
      <c r="B66" s="92" t="s">
        <v>2895</v>
      </c>
      <c r="C66" s="94">
        <v>8.73</v>
      </c>
      <c r="D66" s="92" t="s">
        <v>283</v>
      </c>
      <c r="E66" s="92" t="s">
        <v>2285</v>
      </c>
      <c r="F66" s="93">
        <v>8000</v>
      </c>
      <c r="G66" s="93">
        <v>37820</v>
      </c>
      <c r="H66" s="93">
        <v>1.1499999999999999</v>
      </c>
    </row>
    <row r="67" spans="2:8">
      <c r="B67" s="92" t="s">
        <v>2286</v>
      </c>
      <c r="C67" s="94">
        <v>8.6300000000000008</v>
      </c>
      <c r="D67" s="92" t="s">
        <v>283</v>
      </c>
      <c r="E67" s="92" t="s">
        <v>2287</v>
      </c>
      <c r="F67" s="93">
        <v>8000</v>
      </c>
      <c r="G67" s="93">
        <v>37484.44</v>
      </c>
      <c r="H67" s="93">
        <v>1.1299999999999999</v>
      </c>
    </row>
    <row r="68" spans="2:8">
      <c r="B68" s="92" t="s">
        <v>2653</v>
      </c>
      <c r="C68" s="94">
        <v>7.61</v>
      </c>
      <c r="D68" s="92" t="s">
        <v>283</v>
      </c>
      <c r="E68" s="92" t="s">
        <v>1821</v>
      </c>
      <c r="F68" s="93">
        <v>7000</v>
      </c>
      <c r="G68" s="93">
        <v>34271.199999999997</v>
      </c>
      <c r="H68" s="93">
        <v>1.04</v>
      </c>
    </row>
    <row r="69" spans="2:8">
      <c r="B69" s="92" t="s">
        <v>2288</v>
      </c>
      <c r="C69" s="94">
        <v>7.77</v>
      </c>
      <c r="D69" s="92" t="s">
        <v>283</v>
      </c>
      <c r="E69" s="92" t="s">
        <v>2289</v>
      </c>
      <c r="F69" s="93">
        <v>7000</v>
      </c>
      <c r="G69" s="93">
        <v>33258.33</v>
      </c>
      <c r="H69" s="93">
        <v>1.01</v>
      </c>
    </row>
    <row r="70" spans="2:8">
      <c r="B70" s="92" t="s">
        <v>2894</v>
      </c>
      <c r="C70" s="94">
        <v>8.1999999999999993</v>
      </c>
      <c r="D70" s="92" t="s">
        <v>283</v>
      </c>
      <c r="E70" s="92" t="s">
        <v>2290</v>
      </c>
      <c r="F70" s="93">
        <v>7000</v>
      </c>
      <c r="G70" s="93">
        <v>33117.629999999997</v>
      </c>
      <c r="H70" s="93">
        <v>1</v>
      </c>
    </row>
    <row r="71" spans="2:8">
      <c r="B71" s="92" t="s">
        <v>2291</v>
      </c>
      <c r="C71" s="94">
        <v>7.79</v>
      </c>
      <c r="D71" s="92" t="s">
        <v>293</v>
      </c>
      <c r="E71" s="92" t="s">
        <v>2292</v>
      </c>
      <c r="F71" s="93">
        <v>7000</v>
      </c>
      <c r="G71" s="93">
        <v>33066.32</v>
      </c>
      <c r="H71" s="93">
        <v>1</v>
      </c>
    </row>
    <row r="72" spans="2:8">
      <c r="B72" s="92" t="s">
        <v>2893</v>
      </c>
      <c r="C72" s="94">
        <v>8.1999999999999993</v>
      </c>
      <c r="D72" s="92" t="s">
        <v>283</v>
      </c>
      <c r="E72" s="92" t="s">
        <v>2293</v>
      </c>
      <c r="F72" s="93">
        <v>7000</v>
      </c>
      <c r="G72" s="93">
        <v>32950.75</v>
      </c>
      <c r="H72" s="93">
        <v>1</v>
      </c>
    </row>
    <row r="73" spans="2:8">
      <c r="B73" s="92" t="s">
        <v>2294</v>
      </c>
      <c r="C73" s="94">
        <v>5.7</v>
      </c>
      <c r="D73" s="92" t="s">
        <v>273</v>
      </c>
      <c r="E73" s="92" t="s">
        <v>2295</v>
      </c>
      <c r="F73" s="93">
        <v>31000000</v>
      </c>
      <c r="G73" s="93">
        <v>30161.14</v>
      </c>
      <c r="H73" s="93">
        <v>0.91</v>
      </c>
    </row>
    <row r="74" spans="2:8">
      <c r="B74" s="92" t="s">
        <v>2892</v>
      </c>
      <c r="C74" s="94">
        <v>8.56</v>
      </c>
      <c r="D74" s="92" t="s">
        <v>283</v>
      </c>
      <c r="E74" s="92" t="s">
        <v>2296</v>
      </c>
      <c r="F74" s="93">
        <v>6000</v>
      </c>
      <c r="G74" s="93">
        <v>28458.3</v>
      </c>
      <c r="H74" s="93">
        <v>0.86</v>
      </c>
    </row>
    <row r="75" spans="2:8">
      <c r="B75" s="92" t="s">
        <v>2891</v>
      </c>
      <c r="C75" s="94">
        <v>8.67</v>
      </c>
      <c r="D75" s="92" t="s">
        <v>283</v>
      </c>
      <c r="E75" s="92" t="s">
        <v>2297</v>
      </c>
      <c r="F75" s="93">
        <v>6000</v>
      </c>
      <c r="G75" s="93">
        <v>28382.01</v>
      </c>
      <c r="H75" s="93">
        <v>0.86</v>
      </c>
    </row>
    <row r="76" spans="2:8">
      <c r="B76" s="92" t="s">
        <v>2890</v>
      </c>
      <c r="C76" s="94">
        <v>9.08</v>
      </c>
      <c r="D76" s="92" t="s">
        <v>283</v>
      </c>
      <c r="E76" s="92" t="s">
        <v>2298</v>
      </c>
      <c r="F76" s="93">
        <v>6000</v>
      </c>
      <c r="G76" s="93">
        <v>28304.04</v>
      </c>
      <c r="H76" s="93">
        <v>0.86</v>
      </c>
    </row>
    <row r="77" spans="2:8">
      <c r="B77" s="92" t="s">
        <v>2889</v>
      </c>
      <c r="C77" s="94">
        <v>8.43</v>
      </c>
      <c r="D77" s="92" t="s">
        <v>283</v>
      </c>
      <c r="E77" s="92" t="s">
        <v>2299</v>
      </c>
      <c r="F77" s="93">
        <v>6000</v>
      </c>
      <c r="G77" s="93">
        <v>28159.47</v>
      </c>
      <c r="H77" s="93">
        <v>0.85</v>
      </c>
    </row>
    <row r="78" spans="2:8">
      <c r="B78" s="92" t="s">
        <v>2300</v>
      </c>
      <c r="C78" s="94">
        <v>9.48</v>
      </c>
      <c r="D78" s="92" t="s">
        <v>283</v>
      </c>
      <c r="E78" s="92" t="s">
        <v>2301</v>
      </c>
      <c r="F78" s="93">
        <v>6000</v>
      </c>
      <c r="G78" s="93">
        <v>28035.06</v>
      </c>
      <c r="H78" s="93">
        <v>0.85</v>
      </c>
    </row>
    <row r="79" spans="2:8">
      <c r="B79" s="92" t="s">
        <v>2888</v>
      </c>
      <c r="C79" s="94">
        <v>8.4499999999999993</v>
      </c>
      <c r="D79" s="92" t="s">
        <v>283</v>
      </c>
      <c r="E79" s="92" t="s">
        <v>2302</v>
      </c>
      <c r="F79" s="93">
        <v>5000</v>
      </c>
      <c r="G79" s="93">
        <v>23989.8</v>
      </c>
      <c r="H79" s="93">
        <v>0.73</v>
      </c>
    </row>
    <row r="80" spans="2:8">
      <c r="B80" s="92" t="s">
        <v>2887</v>
      </c>
      <c r="C80" s="94">
        <v>8.5</v>
      </c>
      <c r="D80" s="92" t="s">
        <v>283</v>
      </c>
      <c r="E80" s="92" t="s">
        <v>2303</v>
      </c>
      <c r="F80" s="93">
        <v>5000</v>
      </c>
      <c r="G80" s="93">
        <v>23983.5</v>
      </c>
      <c r="H80" s="93">
        <v>0.73</v>
      </c>
    </row>
    <row r="81" spans="2:8">
      <c r="B81" s="92" t="s">
        <v>2886</v>
      </c>
      <c r="C81" s="94">
        <v>8.58</v>
      </c>
      <c r="D81" s="92" t="s">
        <v>283</v>
      </c>
      <c r="E81" s="92" t="s">
        <v>2304</v>
      </c>
      <c r="F81" s="93">
        <v>5000</v>
      </c>
      <c r="G81" s="93">
        <v>23766.080000000002</v>
      </c>
      <c r="H81" s="93">
        <v>0.72</v>
      </c>
    </row>
    <row r="82" spans="2:8">
      <c r="B82" s="92" t="s">
        <v>2885</v>
      </c>
      <c r="C82" s="94">
        <v>8.57</v>
      </c>
      <c r="D82" s="92" t="s">
        <v>283</v>
      </c>
      <c r="E82" s="92" t="s">
        <v>2305</v>
      </c>
      <c r="F82" s="93">
        <v>5000</v>
      </c>
      <c r="G82" s="93">
        <v>23751.55</v>
      </c>
      <c r="H82" s="93">
        <v>0.72</v>
      </c>
    </row>
    <row r="83" spans="2:8">
      <c r="B83" s="92" t="s">
        <v>2884</v>
      </c>
      <c r="C83" s="94">
        <v>7.88</v>
      </c>
      <c r="D83" s="92" t="s">
        <v>283</v>
      </c>
      <c r="E83" s="92" t="s">
        <v>2306</v>
      </c>
      <c r="F83" s="93">
        <v>5000</v>
      </c>
      <c r="G83" s="93">
        <v>23725.4</v>
      </c>
      <c r="H83" s="93">
        <v>0.72</v>
      </c>
    </row>
    <row r="84" spans="2:8">
      <c r="B84" s="92" t="s">
        <v>2883</v>
      </c>
      <c r="C84" s="94">
        <v>8.98</v>
      </c>
      <c r="D84" s="92" t="s">
        <v>283</v>
      </c>
      <c r="E84" s="92" t="s">
        <v>2307</v>
      </c>
      <c r="F84" s="93">
        <v>5000</v>
      </c>
      <c r="G84" s="93">
        <v>23617.85</v>
      </c>
      <c r="H84" s="93">
        <v>0.72</v>
      </c>
    </row>
    <row r="85" spans="2:8">
      <c r="B85" s="92" t="s">
        <v>2308</v>
      </c>
      <c r="C85" s="94">
        <v>7.95</v>
      </c>
      <c r="D85" s="92" t="s">
        <v>283</v>
      </c>
      <c r="E85" s="92" t="s">
        <v>2309</v>
      </c>
      <c r="F85" s="93">
        <v>5000</v>
      </c>
      <c r="G85" s="93">
        <v>23611.48</v>
      </c>
      <c r="H85" s="93">
        <v>0.71</v>
      </c>
    </row>
    <row r="86" spans="2:8">
      <c r="B86" s="92" t="s">
        <v>2310</v>
      </c>
      <c r="C86" s="94">
        <v>9.24</v>
      </c>
      <c r="D86" s="92" t="s">
        <v>283</v>
      </c>
      <c r="E86" s="92" t="s">
        <v>2311</v>
      </c>
      <c r="F86" s="93">
        <v>4000</v>
      </c>
      <c r="G86" s="93">
        <v>19429.740000000002</v>
      </c>
      <c r="H86" s="93">
        <v>0.59</v>
      </c>
    </row>
    <row r="87" spans="2:8">
      <c r="B87" s="92" t="s">
        <v>1813</v>
      </c>
      <c r="C87" s="94">
        <v>7.89</v>
      </c>
      <c r="D87" s="92" t="s">
        <v>283</v>
      </c>
      <c r="E87" s="92" t="s">
        <v>1814</v>
      </c>
      <c r="F87" s="93">
        <v>4000</v>
      </c>
      <c r="G87" s="93">
        <v>19323.32</v>
      </c>
      <c r="H87" s="93">
        <v>0.59</v>
      </c>
    </row>
    <row r="88" spans="2:8">
      <c r="B88" s="92" t="s">
        <v>1999</v>
      </c>
      <c r="C88" s="94">
        <v>9.39</v>
      </c>
      <c r="D88" s="92" t="s">
        <v>283</v>
      </c>
      <c r="E88" s="92" t="s">
        <v>2000</v>
      </c>
      <c r="F88" s="93">
        <v>4000</v>
      </c>
      <c r="G88" s="93">
        <v>19252.14</v>
      </c>
      <c r="H88" s="93">
        <v>0.57999999999999996</v>
      </c>
    </row>
    <row r="89" spans="2:8">
      <c r="B89" s="92" t="s">
        <v>2882</v>
      </c>
      <c r="C89" s="94">
        <v>8.16</v>
      </c>
      <c r="D89" s="92" t="s">
        <v>283</v>
      </c>
      <c r="E89" s="92" t="s">
        <v>2312</v>
      </c>
      <c r="F89" s="93">
        <v>4000</v>
      </c>
      <c r="G89" s="93">
        <v>18981.560000000001</v>
      </c>
      <c r="H89" s="93">
        <v>0.56999999999999995</v>
      </c>
    </row>
    <row r="90" spans="2:8">
      <c r="B90" s="92" t="s">
        <v>2313</v>
      </c>
      <c r="C90" s="94">
        <v>7.79</v>
      </c>
      <c r="D90" s="92" t="s">
        <v>283</v>
      </c>
      <c r="E90" s="92" t="s">
        <v>2314</v>
      </c>
      <c r="F90" s="93">
        <v>4000</v>
      </c>
      <c r="G90" s="93">
        <v>18963.88</v>
      </c>
      <c r="H90" s="93">
        <v>0.56999999999999995</v>
      </c>
    </row>
    <row r="91" spans="2:8">
      <c r="B91" s="92" t="s">
        <v>2881</v>
      </c>
      <c r="C91" s="94">
        <v>8.6</v>
      </c>
      <c r="D91" s="92" t="s">
        <v>283</v>
      </c>
      <c r="E91" s="92" t="s">
        <v>2315</v>
      </c>
      <c r="F91" s="93">
        <v>4000</v>
      </c>
      <c r="G91" s="93">
        <v>18930.16</v>
      </c>
      <c r="H91" s="93">
        <v>0.56999999999999995</v>
      </c>
    </row>
    <row r="92" spans="2:8">
      <c r="B92" s="92" t="s">
        <v>2316</v>
      </c>
      <c r="C92" s="94">
        <v>9.48</v>
      </c>
      <c r="D92" s="92" t="s">
        <v>283</v>
      </c>
      <c r="E92" s="92" t="s">
        <v>2317</v>
      </c>
      <c r="F92" s="93">
        <v>4000</v>
      </c>
      <c r="G92" s="93">
        <v>18868.560000000001</v>
      </c>
      <c r="H92" s="93">
        <v>0.56999999999999995</v>
      </c>
    </row>
    <row r="93" spans="2:8">
      <c r="B93" s="92" t="s">
        <v>2880</v>
      </c>
      <c r="C93" s="94">
        <v>8.4700000000000006</v>
      </c>
      <c r="D93" s="92" t="s">
        <v>283</v>
      </c>
      <c r="E93" s="92" t="s">
        <v>2318</v>
      </c>
      <c r="F93" s="93">
        <v>3000</v>
      </c>
      <c r="G93" s="93">
        <v>14202.87</v>
      </c>
      <c r="H93" s="93">
        <v>0.43</v>
      </c>
    </row>
    <row r="94" spans="2:8">
      <c r="B94" s="92" t="s">
        <v>2879</v>
      </c>
      <c r="C94" s="94">
        <v>8.98</v>
      </c>
      <c r="D94" s="92" t="s">
        <v>283</v>
      </c>
      <c r="E94" s="92" t="s">
        <v>2319</v>
      </c>
      <c r="F94" s="93">
        <v>3000</v>
      </c>
      <c r="G94" s="93">
        <v>14170.71</v>
      </c>
      <c r="H94" s="93">
        <v>0.43</v>
      </c>
    </row>
    <row r="95" spans="2:8">
      <c r="B95" s="92" t="s">
        <v>2878</v>
      </c>
      <c r="C95" s="94">
        <v>8.4700000000000006</v>
      </c>
      <c r="D95" s="92" t="s">
        <v>283</v>
      </c>
      <c r="E95" s="92" t="s">
        <v>2320</v>
      </c>
      <c r="F95" s="93">
        <v>2500</v>
      </c>
      <c r="G95" s="93">
        <v>11872.23</v>
      </c>
      <c r="H95" s="93">
        <v>0.36</v>
      </c>
    </row>
    <row r="96" spans="2:8">
      <c r="B96" s="92" t="s">
        <v>2321</v>
      </c>
      <c r="C96" s="94">
        <v>5.55</v>
      </c>
      <c r="D96" s="92" t="s">
        <v>273</v>
      </c>
      <c r="E96" s="92" t="s">
        <v>2322</v>
      </c>
      <c r="F96" s="93">
        <v>10500000</v>
      </c>
      <c r="G96" s="93">
        <v>10330.35</v>
      </c>
      <c r="H96" s="93">
        <v>0.31</v>
      </c>
    </row>
    <row r="97" spans="2:8">
      <c r="B97" s="92" t="s">
        <v>2877</v>
      </c>
      <c r="C97" s="94">
        <v>9.0399999999999991</v>
      </c>
      <c r="D97" s="92" t="s">
        <v>283</v>
      </c>
      <c r="E97" s="92" t="s">
        <v>2323</v>
      </c>
      <c r="F97" s="93">
        <v>2000</v>
      </c>
      <c r="G97" s="93">
        <v>9725.41</v>
      </c>
      <c r="H97" s="93">
        <v>0.28999999999999998</v>
      </c>
    </row>
    <row r="98" spans="2:8">
      <c r="B98" s="92" t="s">
        <v>2324</v>
      </c>
      <c r="C98" s="94">
        <v>7.89</v>
      </c>
      <c r="D98" s="92" t="s">
        <v>283</v>
      </c>
      <c r="E98" s="92" t="s">
        <v>2325</v>
      </c>
      <c r="F98" s="93">
        <v>2000</v>
      </c>
      <c r="G98" s="93">
        <v>9687.9699999999993</v>
      </c>
      <c r="H98" s="93">
        <v>0.28999999999999998</v>
      </c>
    </row>
    <row r="99" spans="2:8">
      <c r="B99" s="92" t="s">
        <v>1832</v>
      </c>
      <c r="C99" s="94">
        <v>7.95</v>
      </c>
      <c r="D99" s="92" t="s">
        <v>283</v>
      </c>
      <c r="E99" s="92" t="s">
        <v>1833</v>
      </c>
      <c r="F99" s="93">
        <v>2000</v>
      </c>
      <c r="G99" s="93">
        <v>9487.52</v>
      </c>
      <c r="H99" s="93">
        <v>0.28999999999999998</v>
      </c>
    </row>
    <row r="100" spans="2:8">
      <c r="B100" s="92" t="s">
        <v>2057</v>
      </c>
      <c r="C100" s="94">
        <v>7.77</v>
      </c>
      <c r="D100" s="92" t="s">
        <v>296</v>
      </c>
      <c r="E100" s="92" t="s">
        <v>2058</v>
      </c>
      <c r="F100" s="93">
        <v>2000</v>
      </c>
      <c r="G100" s="93">
        <v>9429.9</v>
      </c>
      <c r="H100" s="93">
        <v>0.28999999999999998</v>
      </c>
    </row>
    <row r="101" spans="2:8">
      <c r="B101" s="92" t="s">
        <v>2326</v>
      </c>
      <c r="C101" s="94">
        <v>7.8</v>
      </c>
      <c r="D101" s="92" t="s">
        <v>296</v>
      </c>
      <c r="E101" s="92" t="s">
        <v>2327</v>
      </c>
      <c r="F101" s="93">
        <v>2000</v>
      </c>
      <c r="G101" s="93">
        <v>9422.48</v>
      </c>
      <c r="H101" s="93">
        <v>0.28999999999999998</v>
      </c>
    </row>
    <row r="102" spans="2:8">
      <c r="B102" s="92" t="s">
        <v>2876</v>
      </c>
      <c r="C102" s="94">
        <v>9.34</v>
      </c>
      <c r="D102" s="92" t="s">
        <v>283</v>
      </c>
      <c r="E102" s="92" t="s">
        <v>2328</v>
      </c>
      <c r="F102" s="93">
        <v>2000</v>
      </c>
      <c r="G102" s="93">
        <v>9421.4</v>
      </c>
      <c r="H102" s="93">
        <v>0.28999999999999998</v>
      </c>
    </row>
    <row r="103" spans="2:8">
      <c r="B103" s="92" t="s">
        <v>2329</v>
      </c>
      <c r="C103" s="94">
        <v>7.8</v>
      </c>
      <c r="D103" s="92" t="s">
        <v>283</v>
      </c>
      <c r="E103" s="92" t="s">
        <v>2330</v>
      </c>
      <c r="F103" s="93">
        <v>2000</v>
      </c>
      <c r="G103" s="93">
        <v>9416.44</v>
      </c>
      <c r="H103" s="93">
        <v>0.28999999999999998</v>
      </c>
    </row>
    <row r="104" spans="2:8">
      <c r="B104" s="92" t="s">
        <v>1995</v>
      </c>
      <c r="C104" s="94">
        <v>9.48</v>
      </c>
      <c r="D104" s="92" t="s">
        <v>283</v>
      </c>
      <c r="E104" s="92" t="s">
        <v>1996</v>
      </c>
      <c r="F104" s="93">
        <v>2000</v>
      </c>
      <c r="G104" s="93">
        <v>9395.16</v>
      </c>
      <c r="H104" s="93">
        <v>0.28000000000000003</v>
      </c>
    </row>
    <row r="105" spans="2:8">
      <c r="B105" s="92" t="s">
        <v>2875</v>
      </c>
      <c r="C105" s="94">
        <v>8.07</v>
      </c>
      <c r="D105" s="92" t="s">
        <v>283</v>
      </c>
      <c r="E105" s="92" t="s">
        <v>2331</v>
      </c>
      <c r="F105" s="93">
        <v>1500</v>
      </c>
      <c r="G105" s="93">
        <v>7228.48</v>
      </c>
      <c r="H105" s="93">
        <v>0.22</v>
      </c>
    </row>
    <row r="106" spans="2:8">
      <c r="B106" s="92" t="s">
        <v>2874</v>
      </c>
      <c r="C106" s="94">
        <v>8.56</v>
      </c>
      <c r="D106" s="92" t="s">
        <v>283</v>
      </c>
      <c r="E106" s="92" t="s">
        <v>1810</v>
      </c>
      <c r="F106" s="93">
        <v>1500</v>
      </c>
      <c r="G106" s="93">
        <v>7108.46</v>
      </c>
      <c r="H106" s="93">
        <v>0.22</v>
      </c>
    </row>
    <row r="107" spans="2:8">
      <c r="B107" s="92" t="s">
        <v>2703</v>
      </c>
      <c r="C107" s="94">
        <v>7.84</v>
      </c>
      <c r="D107" s="92" t="s">
        <v>283</v>
      </c>
      <c r="E107" s="92" t="s">
        <v>2078</v>
      </c>
      <c r="F107" s="93">
        <v>1500</v>
      </c>
      <c r="G107" s="93">
        <v>7104.75</v>
      </c>
      <c r="H107" s="93">
        <v>0.22</v>
      </c>
    </row>
    <row r="108" spans="2:8">
      <c r="B108" s="92" t="s">
        <v>2061</v>
      </c>
      <c r="C108" s="94">
        <v>5.5</v>
      </c>
      <c r="D108" s="92" t="s">
        <v>273</v>
      </c>
      <c r="E108" s="92" t="s">
        <v>2062</v>
      </c>
      <c r="F108" s="93">
        <v>5000000</v>
      </c>
      <c r="G108" s="93">
        <v>4945.6000000000004</v>
      </c>
      <c r="H108" s="93">
        <v>0.15</v>
      </c>
    </row>
    <row r="109" spans="2:8">
      <c r="B109" s="92" t="s">
        <v>2332</v>
      </c>
      <c r="C109" s="94">
        <v>5.51</v>
      </c>
      <c r="D109" s="92" t="s">
        <v>273</v>
      </c>
      <c r="E109" s="92" t="s">
        <v>2333</v>
      </c>
      <c r="F109" s="93">
        <v>5000000</v>
      </c>
      <c r="G109" s="93">
        <v>4935.16</v>
      </c>
      <c r="H109" s="93">
        <v>0.15</v>
      </c>
    </row>
    <row r="110" spans="2:8">
      <c r="B110" s="92" t="s">
        <v>2334</v>
      </c>
      <c r="C110" s="94">
        <v>7.8</v>
      </c>
      <c r="D110" s="92" t="s">
        <v>283</v>
      </c>
      <c r="E110" s="92" t="s">
        <v>2335</v>
      </c>
      <c r="F110" s="93">
        <v>1000</v>
      </c>
      <c r="G110" s="93">
        <v>4723.55</v>
      </c>
      <c r="H110" s="93">
        <v>0.14000000000000001</v>
      </c>
    </row>
    <row r="111" spans="2:8">
      <c r="B111" s="92" t="s">
        <v>2873</v>
      </c>
      <c r="C111" s="94">
        <v>9.34</v>
      </c>
      <c r="D111" s="92" t="s">
        <v>283</v>
      </c>
      <c r="E111" s="92" t="s">
        <v>2336</v>
      </c>
      <c r="F111" s="93">
        <v>1000</v>
      </c>
      <c r="G111" s="93">
        <v>4710.7</v>
      </c>
      <c r="H111" s="93">
        <v>0.14000000000000001</v>
      </c>
    </row>
    <row r="112" spans="2:8">
      <c r="B112" s="92" t="s">
        <v>2337</v>
      </c>
      <c r="C112" s="94">
        <v>8.6300000000000008</v>
      </c>
      <c r="D112" s="92" t="s">
        <v>283</v>
      </c>
      <c r="E112" s="92" t="s">
        <v>2338</v>
      </c>
      <c r="F112" s="93">
        <v>1000</v>
      </c>
      <c r="G112" s="93">
        <v>4689.71</v>
      </c>
      <c r="H112" s="93">
        <v>0.14000000000000001</v>
      </c>
    </row>
    <row r="113" spans="2:8">
      <c r="B113" s="92" t="s">
        <v>2339</v>
      </c>
      <c r="C113" s="94">
        <v>7.92</v>
      </c>
      <c r="D113" s="92" t="s">
        <v>296</v>
      </c>
      <c r="E113" s="92" t="s">
        <v>2340</v>
      </c>
      <c r="F113" s="93">
        <v>500</v>
      </c>
      <c r="G113" s="93">
        <v>2362.61</v>
      </c>
      <c r="H113" s="93">
        <v>7.0000000000000007E-2</v>
      </c>
    </row>
    <row r="114" spans="2:8">
      <c r="B114" s="92" t="s">
        <v>2341</v>
      </c>
      <c r="C114" s="94">
        <v>5.7</v>
      </c>
      <c r="D114" s="92" t="s">
        <v>273</v>
      </c>
      <c r="E114" s="92" t="s">
        <v>2342</v>
      </c>
      <c r="F114" s="93">
        <v>76600</v>
      </c>
      <c r="G114" s="93">
        <v>74.61</v>
      </c>
      <c r="H114" s="93">
        <v>0</v>
      </c>
    </row>
    <row r="115" spans="2:8" ht="13">
      <c r="B115" s="102" t="s">
        <v>391</v>
      </c>
      <c r="C115" s="103"/>
      <c r="D115" s="102"/>
      <c r="E115" s="102"/>
      <c r="F115" s="98"/>
      <c r="G115" s="98">
        <f>SUM(G29:G114)</f>
        <v>3258272.2900000005</v>
      </c>
      <c r="H115" s="98">
        <f>SUM(H29:H114)</f>
        <v>98.650000000000034</v>
      </c>
    </row>
    <row r="116" spans="2:8" ht="13">
      <c r="B116" s="102" t="s">
        <v>392</v>
      </c>
    </row>
    <row r="117" spans="2:8">
      <c r="B117" s="92" t="s">
        <v>393</v>
      </c>
      <c r="C117" s="94" t="s">
        <v>151</v>
      </c>
      <c r="E117" s="92" t="s">
        <v>394</v>
      </c>
      <c r="F117" s="93">
        <v>85737.796000000002</v>
      </c>
      <c r="G117" s="93">
        <v>10107.52</v>
      </c>
      <c r="H117" s="93">
        <v>0.31</v>
      </c>
    </row>
    <row r="118" spans="2:8" ht="13">
      <c r="B118" s="102" t="s">
        <v>395</v>
      </c>
      <c r="C118" s="103"/>
      <c r="D118" s="102"/>
      <c r="E118" s="102"/>
      <c r="F118" s="98"/>
      <c r="G118" s="98">
        <f>SUM(G116:G117)</f>
        <v>10107.52</v>
      </c>
      <c r="H118" s="98">
        <f>SUM(H116:H117)</f>
        <v>0.31</v>
      </c>
    </row>
    <row r="119" spans="2:8" ht="13">
      <c r="B119" s="102" t="s">
        <v>396</v>
      </c>
      <c r="C119" s="103"/>
      <c r="D119" s="102"/>
      <c r="E119" s="102"/>
      <c r="F119" s="98"/>
      <c r="G119" s="98">
        <v>42100</v>
      </c>
      <c r="H119" s="98">
        <v>1.27</v>
      </c>
    </row>
    <row r="120" spans="2:8" ht="13">
      <c r="B120" s="102" t="s">
        <v>397</v>
      </c>
      <c r="C120" s="103"/>
      <c r="D120" s="102"/>
      <c r="E120" s="102"/>
      <c r="F120" s="98"/>
      <c r="G120" s="98">
        <v>15995.83</v>
      </c>
      <c r="H120" s="98">
        <v>0.48</v>
      </c>
    </row>
    <row r="121" spans="2:8" ht="13">
      <c r="B121" s="102" t="s">
        <v>154</v>
      </c>
      <c r="C121" s="103"/>
      <c r="D121" s="102"/>
      <c r="E121" s="102"/>
      <c r="F121" s="98"/>
      <c r="G121" s="98">
        <v>3338577.39</v>
      </c>
      <c r="H121" s="98">
        <v>101.08</v>
      </c>
    </row>
    <row r="122" spans="2:8" ht="13">
      <c r="B122" s="102" t="s">
        <v>245</v>
      </c>
      <c r="C122" s="103"/>
      <c r="D122" s="102"/>
      <c r="E122" s="102"/>
      <c r="F122" s="98"/>
      <c r="G122" s="98">
        <v>-35579.782037380079</v>
      </c>
      <c r="H122" s="98">
        <v>-1.0799999999999983</v>
      </c>
    </row>
    <row r="123" spans="2:8" ht="13">
      <c r="B123" s="102" t="s">
        <v>162</v>
      </c>
      <c r="C123" s="103"/>
      <c r="D123" s="102"/>
      <c r="E123" s="102"/>
      <c r="F123" s="98"/>
      <c r="G123" s="98">
        <v>3302997.60796262</v>
      </c>
      <c r="H123" s="98">
        <v>100</v>
      </c>
    </row>
    <row r="124" spans="2:8">
      <c r="B124" s="92" t="s">
        <v>163</v>
      </c>
    </row>
    <row r="125" spans="2:8">
      <c r="B125" s="92" t="s">
        <v>164</v>
      </c>
    </row>
    <row r="126" spans="2:8">
      <c r="B126" s="92" t="s">
        <v>165</v>
      </c>
      <c r="C126" s="94" t="s">
        <v>166</v>
      </c>
    </row>
    <row r="127" spans="2:8" ht="13">
      <c r="B127" s="120" t="s">
        <v>2587</v>
      </c>
    </row>
    <row r="128" spans="2:8" ht="26">
      <c r="B128" s="119" t="s">
        <v>167</v>
      </c>
      <c r="C128" s="94" t="s">
        <v>168</v>
      </c>
    </row>
    <row r="129" spans="2:3" ht="13">
      <c r="B129" s="102"/>
    </row>
    <row r="130" spans="2:3" ht="13">
      <c r="B130" s="102" t="s">
        <v>169</v>
      </c>
      <c r="C130" s="94" t="s">
        <v>168</v>
      </c>
    </row>
    <row r="131" spans="2:3" ht="13">
      <c r="B131" s="102" t="s">
        <v>171</v>
      </c>
      <c r="C131" s="94" t="s">
        <v>172</v>
      </c>
    </row>
    <row r="132" spans="2:3" ht="13">
      <c r="B132" s="102" t="s">
        <v>2343</v>
      </c>
      <c r="C132" s="103"/>
    </row>
    <row r="133" spans="2:3" ht="13">
      <c r="B133" s="102" t="s">
        <v>2344</v>
      </c>
      <c r="C133" s="103"/>
    </row>
    <row r="134" spans="2:3" ht="13">
      <c r="B134" s="102" t="s">
        <v>2345</v>
      </c>
      <c r="C134" s="103"/>
    </row>
    <row r="135" spans="2:3" ht="13">
      <c r="B135" s="102" t="s">
        <v>2346</v>
      </c>
      <c r="C135" s="103"/>
    </row>
    <row r="136" spans="2:3" ht="13">
      <c r="B136" s="102" t="s">
        <v>2872</v>
      </c>
      <c r="C136" s="103"/>
    </row>
    <row r="137" spans="2:3" ht="13">
      <c r="B137" s="102" t="s">
        <v>2871</v>
      </c>
      <c r="C137" s="103"/>
    </row>
    <row r="138" spans="2:3" ht="13">
      <c r="B138" s="102" t="s">
        <v>2870</v>
      </c>
      <c r="C138" s="103"/>
    </row>
    <row r="139" spans="2:3" ht="13">
      <c r="B139" s="102" t="s">
        <v>2869</v>
      </c>
      <c r="C139" s="103"/>
    </row>
    <row r="140" spans="2:3" ht="13">
      <c r="B140" s="102" t="s">
        <v>2868</v>
      </c>
      <c r="C140" s="103"/>
    </row>
    <row r="141" spans="2:3">
      <c r="B141" s="92" t="s">
        <v>2579</v>
      </c>
    </row>
    <row r="143" spans="2:3" ht="14.5">
      <c r="B143" s="112"/>
      <c r="C143" s="113" t="s">
        <v>183</v>
      </c>
    </row>
    <row r="144" spans="2:3" ht="14.5">
      <c r="B144" s="112" t="s">
        <v>184</v>
      </c>
      <c r="C144" s="115" t="s">
        <v>12</v>
      </c>
    </row>
    <row r="145" spans="2:5" ht="14.5">
      <c r="B145" s="112" t="s">
        <v>185</v>
      </c>
      <c r="C145" s="113"/>
    </row>
    <row r="146" spans="2:5" ht="14.5">
      <c r="B146" s="112"/>
      <c r="C146" s="113"/>
    </row>
    <row r="147" spans="2:5" ht="14.5">
      <c r="B147" s="146" t="s">
        <v>186</v>
      </c>
      <c r="C147" s="147">
        <v>7.7899999999999997E-2</v>
      </c>
    </row>
    <row r="148" spans="2:5" ht="14.5">
      <c r="B148" s="146"/>
      <c r="C148" s="145"/>
    </row>
    <row r="149" spans="2:5" ht="14.5">
      <c r="B149" s="146" t="s">
        <v>187</v>
      </c>
      <c r="C149" s="145" t="s">
        <v>2867</v>
      </c>
    </row>
    <row r="150" spans="2:5" ht="14.5">
      <c r="B150" s="146" t="s">
        <v>188</v>
      </c>
      <c r="C150" s="145" t="s">
        <v>2867</v>
      </c>
    </row>
    <row r="151" spans="2:5" ht="14.5">
      <c r="B151" s="112"/>
      <c r="C151" s="113"/>
    </row>
    <row r="152" spans="2:5" ht="14.5">
      <c r="B152" s="112" t="s">
        <v>189</v>
      </c>
      <c r="C152" s="113" t="s">
        <v>166</v>
      </c>
    </row>
    <row r="153" spans="2:5" ht="14.5">
      <c r="B153" s="290" t="s">
        <v>190</v>
      </c>
      <c r="C153" s="290"/>
    </row>
    <row r="155" spans="2:5" ht="14.5">
      <c r="B155" s="112" t="s">
        <v>191</v>
      </c>
      <c r="C155" s="113"/>
      <c r="D155" s="112"/>
    </row>
    <row r="156" spans="2:5" ht="29">
      <c r="B156" s="114" t="s">
        <v>192</v>
      </c>
      <c r="C156" s="115" t="s">
        <v>193</v>
      </c>
      <c r="D156" s="114" t="s">
        <v>194</v>
      </c>
    </row>
    <row r="157" spans="2:5">
      <c r="B157" s="139" t="s">
        <v>1756</v>
      </c>
      <c r="C157" s="215">
        <v>2487.1504475249999</v>
      </c>
      <c r="D157" s="214">
        <v>0.10928847090420071</v>
      </c>
    </row>
    <row r="158" spans="2:5">
      <c r="B158" s="139" t="s">
        <v>2866</v>
      </c>
      <c r="C158" s="215">
        <v>2.9998498530000002</v>
      </c>
      <c r="D158" s="214">
        <v>2.8082579320862439E-3</v>
      </c>
    </row>
    <row r="159" spans="2:5">
      <c r="B159" s="166"/>
      <c r="C159" s="213"/>
      <c r="D159" s="212"/>
    </row>
    <row r="160" spans="2:5" ht="14.5">
      <c r="B160" s="289" t="s">
        <v>2865</v>
      </c>
      <c r="C160" s="289"/>
      <c r="D160" s="289"/>
      <c r="E160" s="289"/>
    </row>
    <row r="162" spans="2:7" ht="13">
      <c r="B162" s="100" t="s">
        <v>195</v>
      </c>
      <c r="C162" s="111">
        <v>46173</v>
      </c>
      <c r="D162" s="96"/>
      <c r="E162" s="104"/>
      <c r="F162" s="110"/>
    </row>
    <row r="163" spans="2:7" ht="13">
      <c r="B163" s="100" t="s">
        <v>196</v>
      </c>
      <c r="C163" s="101" t="s">
        <v>197</v>
      </c>
      <c r="D163" s="100" t="s">
        <v>198</v>
      </c>
      <c r="E163" s="105" t="s">
        <v>199</v>
      </c>
      <c r="F163" s="99" t="s">
        <v>200</v>
      </c>
      <c r="G163" s="98"/>
    </row>
    <row r="164" spans="2:7">
      <c r="B164" s="108" t="s">
        <v>168</v>
      </c>
      <c r="C164" s="109" t="s">
        <v>168</v>
      </c>
      <c r="D164" s="108" t="s">
        <v>168</v>
      </c>
      <c r="E164" s="107" t="s">
        <v>168</v>
      </c>
      <c r="F164" s="106" t="s">
        <v>168</v>
      </c>
    </row>
    <row r="167" spans="2:7" ht="13">
      <c r="B167" s="102" t="s">
        <v>201</v>
      </c>
    </row>
    <row r="168" spans="2:7" ht="13">
      <c r="B168" s="102"/>
    </row>
    <row r="169" spans="2:7" ht="13">
      <c r="B169" s="102" t="s">
        <v>202</v>
      </c>
    </row>
    <row r="170" spans="2:7" ht="13">
      <c r="B170" s="100" t="s">
        <v>203</v>
      </c>
      <c r="C170" s="101" t="s">
        <v>204</v>
      </c>
      <c r="D170" s="102"/>
    </row>
    <row r="171" spans="2:7">
      <c r="B171" s="96" t="s">
        <v>168</v>
      </c>
      <c r="C171" s="97" t="s">
        <v>168</v>
      </c>
    </row>
    <row r="173" spans="2:7" ht="13">
      <c r="B173" s="100" t="s">
        <v>205</v>
      </c>
      <c r="C173" s="101" t="s">
        <v>204</v>
      </c>
    </row>
    <row r="174" spans="2:7">
      <c r="B174" s="96" t="s">
        <v>168</v>
      </c>
      <c r="C174" s="97" t="s">
        <v>168</v>
      </c>
    </row>
    <row r="176" spans="2:7" ht="13">
      <c r="B176" s="100" t="s">
        <v>206</v>
      </c>
      <c r="C176" s="101" t="s">
        <v>207</v>
      </c>
    </row>
    <row r="177" spans="2:7">
      <c r="B177" s="96" t="s">
        <v>168</v>
      </c>
      <c r="C177" s="97" t="s">
        <v>168</v>
      </c>
    </row>
    <row r="179" spans="2:7" ht="13">
      <c r="B179" s="105" t="s">
        <v>208</v>
      </c>
      <c r="C179" s="101" t="s">
        <v>207</v>
      </c>
    </row>
    <row r="180" spans="2:7">
      <c r="B180" s="104" t="s">
        <v>168</v>
      </c>
      <c r="C180" s="97" t="s">
        <v>168</v>
      </c>
    </row>
    <row r="182" spans="2:7" ht="13">
      <c r="B182" s="100" t="s">
        <v>209</v>
      </c>
      <c r="C182" s="101" t="s">
        <v>168</v>
      </c>
    </row>
    <row r="184" spans="2:7" ht="13">
      <c r="B184" s="100" t="s">
        <v>210</v>
      </c>
      <c r="C184" s="111">
        <v>46173</v>
      </c>
      <c r="D184" s="96"/>
      <c r="E184" s="104"/>
      <c r="F184" s="110"/>
    </row>
    <row r="185" spans="2:7" ht="13">
      <c r="B185" s="100" t="s">
        <v>196</v>
      </c>
      <c r="C185" s="101" t="s">
        <v>197</v>
      </c>
      <c r="D185" s="100" t="s">
        <v>198</v>
      </c>
      <c r="E185" s="105" t="s">
        <v>199</v>
      </c>
      <c r="F185" s="99" t="s">
        <v>200</v>
      </c>
      <c r="G185" s="98"/>
    </row>
    <row r="186" spans="2:7">
      <c r="B186" s="108" t="s">
        <v>168</v>
      </c>
      <c r="C186" s="109" t="s">
        <v>168</v>
      </c>
      <c r="D186" s="108" t="s">
        <v>168</v>
      </c>
      <c r="E186" s="107" t="s">
        <v>168</v>
      </c>
      <c r="F186" s="106" t="s">
        <v>168</v>
      </c>
    </row>
    <row r="187" spans="2:7" ht="13">
      <c r="B187" s="102" t="s">
        <v>201</v>
      </c>
    </row>
    <row r="188" spans="2:7" ht="13">
      <c r="B188" s="102"/>
    </row>
    <row r="189" spans="2:7" ht="13">
      <c r="B189" s="102" t="s">
        <v>202</v>
      </c>
    </row>
    <row r="190" spans="2:7" ht="13">
      <c r="B190" s="100" t="s">
        <v>203</v>
      </c>
      <c r="C190" s="101" t="s">
        <v>204</v>
      </c>
      <c r="D190" s="102"/>
    </row>
    <row r="191" spans="2:7">
      <c r="B191" s="96" t="s">
        <v>168</v>
      </c>
      <c r="C191" s="97" t="s">
        <v>168</v>
      </c>
    </row>
    <row r="193" spans="2:6" ht="13">
      <c r="B193" s="100" t="s">
        <v>205</v>
      </c>
      <c r="C193" s="101" t="s">
        <v>204</v>
      </c>
    </row>
    <row r="194" spans="2:6">
      <c r="B194" s="96" t="s">
        <v>168</v>
      </c>
      <c r="C194" s="97" t="s">
        <v>168</v>
      </c>
    </row>
    <row r="196" spans="2:6" ht="13">
      <c r="B196" s="100" t="s">
        <v>206</v>
      </c>
      <c r="C196" s="101" t="s">
        <v>207</v>
      </c>
    </row>
    <row r="197" spans="2:6">
      <c r="B197" s="96" t="s">
        <v>168</v>
      </c>
      <c r="C197" s="97" t="s">
        <v>168</v>
      </c>
    </row>
    <row r="199" spans="2:6" ht="13">
      <c r="B199" s="105" t="s">
        <v>208</v>
      </c>
      <c r="C199" s="101" t="s">
        <v>207</v>
      </c>
    </row>
    <row r="200" spans="2:6">
      <c r="B200" s="104" t="s">
        <v>168</v>
      </c>
      <c r="C200" s="97" t="s">
        <v>168</v>
      </c>
    </row>
    <row r="202" spans="2:6" ht="13">
      <c r="B202" s="100" t="s">
        <v>209</v>
      </c>
      <c r="C202" s="101" t="s">
        <v>168</v>
      </c>
    </row>
    <row r="205" spans="2:6" ht="13">
      <c r="B205" s="102" t="s">
        <v>211</v>
      </c>
    </row>
    <row r="207" spans="2:6" ht="13">
      <c r="B207" s="100" t="s">
        <v>196</v>
      </c>
      <c r="C207" s="101" t="s">
        <v>212</v>
      </c>
      <c r="D207" s="100" t="s">
        <v>213</v>
      </c>
      <c r="E207" s="100" t="s">
        <v>214</v>
      </c>
      <c r="F207" s="98"/>
    </row>
    <row r="208" spans="2:6">
      <c r="B208" s="96" t="s">
        <v>168</v>
      </c>
      <c r="C208" s="97" t="s">
        <v>168</v>
      </c>
      <c r="D208" s="96" t="s">
        <v>168</v>
      </c>
      <c r="E208" s="96" t="s">
        <v>168</v>
      </c>
    </row>
    <row r="211" spans="2:80" ht="13">
      <c r="B211" s="102" t="s">
        <v>215</v>
      </c>
      <c r="C211" s="103" t="s">
        <v>168</v>
      </c>
      <c r="D211" s="102"/>
      <c r="E211" s="102"/>
      <c r="F211" s="98"/>
      <c r="G211" s="98"/>
      <c r="H211" s="98"/>
      <c r="I211" s="102"/>
      <c r="J211" s="102"/>
      <c r="K211" s="102"/>
      <c r="L211" s="102"/>
      <c r="M211" s="102"/>
      <c r="N211" s="102"/>
      <c r="O211" s="102"/>
      <c r="P211" s="102"/>
      <c r="Q211" s="102"/>
      <c r="R211" s="102"/>
      <c r="S211" s="102"/>
      <c r="T211" s="102"/>
      <c r="U211" s="102"/>
      <c r="V211" s="102"/>
      <c r="W211" s="102"/>
      <c r="X211" s="102"/>
      <c r="Y211" s="102"/>
      <c r="Z211" s="102"/>
      <c r="AA211" s="102"/>
      <c r="AB211" s="102"/>
      <c r="AC211" s="102"/>
      <c r="AD211" s="102"/>
      <c r="AE211" s="102"/>
      <c r="AF211" s="102"/>
      <c r="AG211" s="102"/>
      <c r="AH211" s="102"/>
      <c r="AI211" s="102"/>
      <c r="AJ211" s="102"/>
      <c r="AK211" s="102"/>
      <c r="AL211" s="102"/>
      <c r="AM211" s="102"/>
      <c r="AN211" s="102"/>
      <c r="AO211" s="102"/>
      <c r="AP211" s="102"/>
      <c r="AQ211" s="102"/>
      <c r="AR211" s="102"/>
      <c r="AS211" s="102"/>
      <c r="AT211" s="102"/>
      <c r="AU211" s="102"/>
      <c r="AV211" s="102"/>
      <c r="AW211" s="102"/>
      <c r="AX211" s="102"/>
      <c r="AY211" s="102"/>
      <c r="AZ211" s="102"/>
      <c r="BA211" s="102"/>
      <c r="BB211" s="102"/>
      <c r="BC211" s="102"/>
      <c r="BD211" s="102"/>
      <c r="BE211" s="102"/>
      <c r="BF211" s="102"/>
      <c r="BG211" s="102"/>
      <c r="BH211" s="102"/>
      <c r="BI211" s="102"/>
      <c r="BJ211" s="102"/>
      <c r="BK211" s="102"/>
      <c r="BL211" s="102"/>
      <c r="BM211" s="102"/>
      <c r="BN211" s="102"/>
      <c r="BO211" s="102"/>
      <c r="BP211" s="102"/>
      <c r="BQ211" s="102"/>
      <c r="BR211" s="102"/>
      <c r="BS211" s="102"/>
      <c r="BT211" s="102"/>
      <c r="BU211" s="102"/>
      <c r="BV211" s="102"/>
      <c r="BW211" s="102"/>
      <c r="BX211" s="102"/>
      <c r="BY211" s="102"/>
      <c r="BZ211" s="102"/>
      <c r="CA211" s="102"/>
      <c r="CB211" s="102"/>
    </row>
    <row r="213" spans="2:80" ht="13">
      <c r="B213" s="102" t="s">
        <v>216</v>
      </c>
    </row>
    <row r="215" spans="2:80" ht="13">
      <c r="B215" s="100" t="s">
        <v>217</v>
      </c>
      <c r="C215" s="101" t="s">
        <v>204</v>
      </c>
      <c r="D215" s="102"/>
    </row>
    <row r="216" spans="2:80">
      <c r="B216" s="96" t="s">
        <v>168</v>
      </c>
      <c r="C216" s="97" t="s">
        <v>168</v>
      </c>
    </row>
    <row r="219" spans="2:80" ht="13">
      <c r="B219" s="100" t="s">
        <v>218</v>
      </c>
      <c r="C219" s="101" t="s">
        <v>219</v>
      </c>
      <c r="D219" s="102"/>
    </row>
    <row r="220" spans="2:80">
      <c r="B220" s="96" t="s">
        <v>168</v>
      </c>
      <c r="C220" s="97" t="s">
        <v>168</v>
      </c>
    </row>
    <row r="223" spans="2:80" ht="13">
      <c r="B223" s="102" t="s">
        <v>220</v>
      </c>
    </row>
    <row r="226" spans="2:80" ht="13">
      <c r="B226" s="102" t="s">
        <v>221</v>
      </c>
    </row>
    <row r="228" spans="2:80" ht="13">
      <c r="B228" s="100" t="s">
        <v>196</v>
      </c>
      <c r="C228" s="101" t="s">
        <v>222</v>
      </c>
      <c r="D228" s="100" t="s">
        <v>212</v>
      </c>
      <c r="E228" s="100" t="s">
        <v>213</v>
      </c>
      <c r="F228" s="99" t="s">
        <v>214</v>
      </c>
      <c r="G228" s="98"/>
    </row>
    <row r="229" spans="2:80">
      <c r="B229" s="96" t="s">
        <v>168</v>
      </c>
      <c r="C229" s="97" t="s">
        <v>168</v>
      </c>
      <c r="D229" s="96" t="s">
        <v>168</v>
      </c>
      <c r="E229" s="96" t="s">
        <v>168</v>
      </c>
      <c r="F229" s="95" t="s">
        <v>168</v>
      </c>
    </row>
    <row r="232" spans="2:80" ht="13">
      <c r="B232" s="102" t="s">
        <v>215</v>
      </c>
      <c r="C232" s="103" t="s">
        <v>168</v>
      </c>
      <c r="D232" s="102"/>
      <c r="E232" s="102"/>
      <c r="F232" s="98"/>
      <c r="G232" s="98"/>
      <c r="H232" s="98"/>
      <c r="I232" s="102"/>
      <c r="J232" s="102"/>
      <c r="K232" s="102"/>
      <c r="L232" s="102"/>
      <c r="M232" s="102"/>
      <c r="N232" s="102"/>
      <c r="O232" s="102"/>
      <c r="P232" s="102"/>
      <c r="Q232" s="102"/>
      <c r="R232" s="102"/>
      <c r="S232" s="102"/>
      <c r="T232" s="102"/>
      <c r="U232" s="102"/>
      <c r="V232" s="102"/>
      <c r="W232" s="102"/>
      <c r="X232" s="102"/>
      <c r="Y232" s="102"/>
      <c r="Z232" s="102"/>
      <c r="AA232" s="102"/>
      <c r="AB232" s="102"/>
      <c r="AC232" s="102"/>
      <c r="AD232" s="102"/>
      <c r="AE232" s="102"/>
      <c r="AF232" s="102"/>
      <c r="AG232" s="102"/>
      <c r="AH232" s="102"/>
      <c r="AI232" s="102"/>
      <c r="AJ232" s="102"/>
      <c r="AK232" s="102"/>
      <c r="AL232" s="102"/>
      <c r="AM232" s="102"/>
      <c r="AN232" s="102"/>
      <c r="AO232" s="102"/>
      <c r="AP232" s="102"/>
      <c r="AQ232" s="102"/>
      <c r="AR232" s="102"/>
      <c r="AS232" s="102"/>
      <c r="AT232" s="102"/>
      <c r="AU232" s="102"/>
      <c r="AV232" s="102"/>
      <c r="AW232" s="102"/>
      <c r="AX232" s="102"/>
      <c r="AY232" s="102"/>
      <c r="AZ232" s="102"/>
      <c r="BA232" s="102"/>
      <c r="BB232" s="102"/>
      <c r="BC232" s="102"/>
      <c r="BD232" s="102"/>
      <c r="BE232" s="102"/>
      <c r="BF232" s="102"/>
      <c r="BG232" s="102"/>
      <c r="BH232" s="102"/>
      <c r="BI232" s="102"/>
      <c r="BJ232" s="102"/>
      <c r="BK232" s="102"/>
      <c r="BL232" s="102"/>
      <c r="BM232" s="102"/>
      <c r="BN232" s="102"/>
      <c r="BO232" s="102"/>
      <c r="BP232" s="102"/>
      <c r="BQ232" s="102"/>
      <c r="BR232" s="102"/>
      <c r="BS232" s="102"/>
      <c r="BT232" s="102"/>
      <c r="BU232" s="102"/>
      <c r="BV232" s="102"/>
      <c r="BW232" s="102"/>
      <c r="BX232" s="102"/>
      <c r="BY232" s="102"/>
      <c r="BZ232" s="102"/>
      <c r="CA232" s="102"/>
      <c r="CB232" s="102"/>
    </row>
    <row r="234" spans="2:80" ht="13">
      <c r="B234" s="102" t="s">
        <v>216</v>
      </c>
    </row>
    <row r="236" spans="2:80" ht="13">
      <c r="B236" s="100" t="s">
        <v>217</v>
      </c>
      <c r="C236" s="101" t="s">
        <v>204</v>
      </c>
      <c r="D236" s="102"/>
    </row>
    <row r="237" spans="2:80">
      <c r="B237" s="96" t="s">
        <v>168</v>
      </c>
      <c r="C237" s="97" t="s">
        <v>168</v>
      </c>
    </row>
    <row r="240" spans="2:80" ht="13">
      <c r="B240" s="100" t="s">
        <v>218</v>
      </c>
      <c r="C240" s="101" t="s">
        <v>219</v>
      </c>
      <c r="D240" s="102"/>
    </row>
    <row r="241" spans="2:7">
      <c r="B241" s="96" t="s">
        <v>168</v>
      </c>
      <c r="C241" s="97" t="s">
        <v>168</v>
      </c>
    </row>
    <row r="244" spans="2:7" ht="13">
      <c r="B244" s="102" t="s">
        <v>220</v>
      </c>
    </row>
    <row r="247" spans="2:7" ht="13">
      <c r="B247" s="102" t="s">
        <v>223</v>
      </c>
    </row>
    <row r="248" spans="2:7" ht="13">
      <c r="B248" s="100" t="s">
        <v>196</v>
      </c>
      <c r="C248" s="101" t="s">
        <v>224</v>
      </c>
      <c r="D248" s="100" t="s">
        <v>225</v>
      </c>
      <c r="E248" s="100" t="s">
        <v>226</v>
      </c>
      <c r="F248" s="99" t="s">
        <v>227</v>
      </c>
      <c r="G248" s="98"/>
    </row>
    <row r="249" spans="2:7">
      <c r="B249" s="96" t="s">
        <v>168</v>
      </c>
      <c r="C249" s="97" t="s">
        <v>168</v>
      </c>
      <c r="D249" s="96" t="s">
        <v>168</v>
      </c>
      <c r="E249" s="96" t="s">
        <v>168</v>
      </c>
      <c r="F249" s="95" t="s">
        <v>168</v>
      </c>
    </row>
    <row r="250" spans="2:7">
      <c r="B250" s="92" t="s">
        <v>2576</v>
      </c>
    </row>
  </sheetData>
  <mergeCells count="10">
    <mergeCell ref="B160:E160"/>
    <mergeCell ref="B153:C153"/>
    <mergeCell ref="B1:E1"/>
    <mergeCell ref="C3:C8"/>
    <mergeCell ref="D3:D8"/>
    <mergeCell ref="B11:E11"/>
    <mergeCell ref="B12:E12"/>
    <mergeCell ref="C13:C14"/>
    <mergeCell ref="D13:D14"/>
    <mergeCell ref="E13:E14"/>
  </mergeCells>
  <hyperlinks>
    <hyperlink ref="A1" location="Index!A1" display="Index" xr:uid="{98E2941A-0B33-4AE8-B0CC-EAAECDF53811}"/>
  </hyperlinks>
  <pageMargins left="0.7" right="0.7" top="0.75" bottom="0.75" header="0.3" footer="0.3"/>
  <drawing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577F2-0BEF-4EF1-922C-5896E4923441}">
  <dimension ref="A1:CB164"/>
  <sheetViews>
    <sheetView workbookViewId="0"/>
  </sheetViews>
  <sheetFormatPr defaultColWidth="9.1796875" defaultRowHeight="12.5"/>
  <cols>
    <col min="1" max="1" width="5.453125" style="92" bestFit="1" customWidth="1"/>
    <col min="2" max="2" width="90.7265625" style="92" customWidth="1"/>
    <col min="3" max="3" width="30.7265625" style="94" customWidth="1"/>
    <col min="4" max="4" width="30.7265625" style="92" customWidth="1"/>
    <col min="5" max="5" width="34.1796875" style="92" customWidth="1"/>
    <col min="6" max="6" width="29" style="93" bestFit="1" customWidth="1"/>
    <col min="7" max="7" width="18.1796875" style="93" bestFit="1" customWidth="1"/>
    <col min="8" max="8" width="9.1796875" style="93" bestFit="1"/>
    <col min="9" max="16384" width="9.1796875" style="92"/>
  </cols>
  <sheetData>
    <row r="1" spans="1:5" ht="13">
      <c r="A1" s="3" t="s">
        <v>0</v>
      </c>
      <c r="B1" s="291" t="s">
        <v>10</v>
      </c>
      <c r="C1" s="291"/>
      <c r="D1" s="291"/>
      <c r="E1" s="291"/>
    </row>
    <row r="3" spans="1:5" ht="14.5">
      <c r="B3" s="130" t="s">
        <v>2347</v>
      </c>
      <c r="C3" s="292"/>
      <c r="D3" s="293"/>
      <c r="E3" s="116"/>
    </row>
    <row r="4" spans="1:5" ht="29">
      <c r="B4" s="135" t="s">
        <v>2348</v>
      </c>
      <c r="C4" s="292"/>
      <c r="D4" s="293"/>
      <c r="E4" s="116"/>
    </row>
    <row r="5" spans="1:5" ht="14.5">
      <c r="B5" s="135" t="s">
        <v>140</v>
      </c>
      <c r="C5" s="292"/>
      <c r="D5" s="293"/>
      <c r="E5" s="116"/>
    </row>
    <row r="6" spans="1:5" ht="14.5">
      <c r="B6" s="135" t="s">
        <v>2349</v>
      </c>
      <c r="C6" s="292"/>
      <c r="D6" s="293"/>
      <c r="E6" s="116"/>
    </row>
    <row r="7" spans="1:5" ht="14.5">
      <c r="B7" s="135" t="s">
        <v>2350</v>
      </c>
      <c r="C7" s="292"/>
      <c r="D7" s="293"/>
      <c r="E7" s="116"/>
    </row>
    <row r="8" spans="1:5" ht="14.5">
      <c r="B8" s="112" t="s">
        <v>143</v>
      </c>
      <c r="C8" s="133" t="s">
        <v>144</v>
      </c>
      <c r="D8" s="133" t="s">
        <v>145</v>
      </c>
      <c r="E8" s="116"/>
    </row>
    <row r="9" spans="1:5" ht="14.5">
      <c r="B9" s="116"/>
      <c r="C9" s="132"/>
      <c r="D9" s="116"/>
      <c r="E9" s="116"/>
    </row>
    <row r="10" spans="1:5" ht="14.5">
      <c r="B10" s="296"/>
      <c r="C10" s="296"/>
      <c r="D10" s="296"/>
      <c r="E10" s="296"/>
    </row>
    <row r="11" spans="1:5" ht="14.5">
      <c r="B11" s="294" t="s">
        <v>258</v>
      </c>
      <c r="C11" s="294"/>
      <c r="D11" s="294"/>
      <c r="E11" s="294"/>
    </row>
    <row r="12" spans="1:5" ht="14.5">
      <c r="B12" s="125" t="s">
        <v>259</v>
      </c>
      <c r="C12" s="295" t="s">
        <v>260</v>
      </c>
      <c r="D12" s="294" t="s">
        <v>261</v>
      </c>
      <c r="E12" s="294" t="s">
        <v>262</v>
      </c>
    </row>
    <row r="13" spans="1:5" ht="14.5">
      <c r="B13" s="125" t="s">
        <v>263</v>
      </c>
      <c r="C13" s="295"/>
      <c r="D13" s="294"/>
      <c r="E13" s="294"/>
    </row>
    <row r="14" spans="1:5" ht="14.5">
      <c r="B14" s="130" t="s">
        <v>264</v>
      </c>
      <c r="C14" s="129"/>
      <c r="D14" s="128"/>
      <c r="E14" s="128"/>
    </row>
    <row r="15" spans="1:5" ht="14.5">
      <c r="B15" s="130" t="s">
        <v>266</v>
      </c>
      <c r="C15" s="129"/>
      <c r="D15" s="128"/>
      <c r="E15" s="128"/>
    </row>
    <row r="16" spans="1:5" ht="14.5">
      <c r="B16" s="130" t="s">
        <v>267</v>
      </c>
      <c r="C16" s="129" t="s">
        <v>2167</v>
      </c>
      <c r="D16" s="128"/>
      <c r="E16" s="128"/>
    </row>
    <row r="17" spans="2:8" ht="14.5">
      <c r="B17" s="127" t="s">
        <v>268</v>
      </c>
      <c r="C17" s="126"/>
      <c r="D17" s="125"/>
      <c r="E17" s="125"/>
    </row>
    <row r="18" spans="2:8" ht="14.5">
      <c r="B18" s="116"/>
      <c r="C18" s="124"/>
      <c r="D18" s="116"/>
      <c r="E18" s="116"/>
    </row>
    <row r="20" spans="2:8">
      <c r="B20" s="92" t="s">
        <v>2628</v>
      </c>
    </row>
    <row r="22" spans="2:8" ht="13">
      <c r="B22" s="122" t="s">
        <v>146</v>
      </c>
      <c r="C22" s="123" t="s">
        <v>147</v>
      </c>
      <c r="D22" s="122" t="s">
        <v>269</v>
      </c>
      <c r="E22" s="122" t="s">
        <v>149</v>
      </c>
      <c r="F22" s="121" t="s">
        <v>156</v>
      </c>
      <c r="G22" s="121" t="s">
        <v>157</v>
      </c>
      <c r="H22" s="121" t="s">
        <v>158</v>
      </c>
    </row>
    <row r="23" spans="2:8" ht="13">
      <c r="B23" s="102" t="s">
        <v>270</v>
      </c>
    </row>
    <row r="24" spans="2:8" ht="13">
      <c r="B24" s="102" t="s">
        <v>150</v>
      </c>
    </row>
    <row r="25" spans="2:8" ht="13">
      <c r="B25" s="102" t="s">
        <v>271</v>
      </c>
    </row>
    <row r="26" spans="2:8">
      <c r="B26" s="92" t="s">
        <v>2351</v>
      </c>
      <c r="C26" s="94">
        <v>7.64</v>
      </c>
      <c r="D26" s="92" t="s">
        <v>273</v>
      </c>
      <c r="E26" s="92" t="s">
        <v>2352</v>
      </c>
      <c r="F26" s="93">
        <v>30000000</v>
      </c>
      <c r="G26" s="93">
        <v>28611.119999999999</v>
      </c>
      <c r="H26" s="93">
        <v>28.63</v>
      </c>
    </row>
    <row r="27" spans="2:8">
      <c r="B27" s="92" t="s">
        <v>2145</v>
      </c>
      <c r="C27" s="94">
        <v>7.7</v>
      </c>
      <c r="D27" s="92" t="s">
        <v>273</v>
      </c>
      <c r="E27" s="92" t="s">
        <v>2146</v>
      </c>
      <c r="F27" s="93">
        <v>22500000</v>
      </c>
      <c r="G27" s="93">
        <v>20289.580000000002</v>
      </c>
      <c r="H27" s="93">
        <v>20.3</v>
      </c>
    </row>
    <row r="28" spans="2:8">
      <c r="B28" s="92" t="s">
        <v>1655</v>
      </c>
      <c r="C28" s="94">
        <v>7.63</v>
      </c>
      <c r="D28" s="92" t="s">
        <v>273</v>
      </c>
      <c r="E28" s="92" t="s">
        <v>1656</v>
      </c>
      <c r="F28" s="93">
        <v>20000000</v>
      </c>
      <c r="G28" s="93">
        <v>18755.5</v>
      </c>
      <c r="H28" s="93">
        <v>18.77</v>
      </c>
    </row>
    <row r="29" spans="2:8">
      <c r="B29" s="92" t="s">
        <v>1652</v>
      </c>
      <c r="C29" s="94">
        <v>7.68</v>
      </c>
      <c r="D29" s="92" t="s">
        <v>273</v>
      </c>
      <c r="E29" s="92" t="s">
        <v>1653</v>
      </c>
      <c r="F29" s="93">
        <v>10000000</v>
      </c>
      <c r="G29" s="93">
        <v>9579.59</v>
      </c>
      <c r="H29" s="93">
        <v>9.59</v>
      </c>
    </row>
    <row r="30" spans="2:8">
      <c r="B30" s="92" t="s">
        <v>2353</v>
      </c>
      <c r="C30" s="94">
        <v>7.36</v>
      </c>
      <c r="D30" s="92" t="s">
        <v>273</v>
      </c>
      <c r="E30" s="92" t="s">
        <v>2354</v>
      </c>
      <c r="F30" s="93">
        <v>5000000</v>
      </c>
      <c r="G30" s="93">
        <v>4938.6400000000003</v>
      </c>
      <c r="H30" s="93">
        <v>4.9400000000000004</v>
      </c>
    </row>
    <row r="31" spans="2:8">
      <c r="B31" s="92" t="s">
        <v>1657</v>
      </c>
      <c r="C31" s="94">
        <v>7.33</v>
      </c>
      <c r="D31" s="92" t="s">
        <v>273</v>
      </c>
      <c r="E31" s="92" t="s">
        <v>1658</v>
      </c>
      <c r="F31" s="93">
        <v>5000000</v>
      </c>
      <c r="G31" s="93">
        <v>4717.7299999999996</v>
      </c>
      <c r="H31" s="93">
        <v>4.72</v>
      </c>
    </row>
    <row r="32" spans="2:8">
      <c r="B32" s="92" t="s">
        <v>662</v>
      </c>
      <c r="C32" s="94">
        <v>7</v>
      </c>
      <c r="D32" s="92" t="s">
        <v>273</v>
      </c>
      <c r="E32" s="92" t="s">
        <v>663</v>
      </c>
      <c r="F32" s="93">
        <v>3500000</v>
      </c>
      <c r="G32" s="93">
        <v>3375.22</v>
      </c>
      <c r="H32" s="93">
        <v>3.38</v>
      </c>
    </row>
    <row r="33" spans="2:8">
      <c r="B33" s="92" t="s">
        <v>1272</v>
      </c>
      <c r="C33" s="94">
        <v>7.02</v>
      </c>
      <c r="D33" s="92" t="s">
        <v>273</v>
      </c>
      <c r="E33" s="92" t="s">
        <v>1273</v>
      </c>
      <c r="F33" s="93">
        <v>2500000</v>
      </c>
      <c r="G33" s="93">
        <v>2522.39</v>
      </c>
      <c r="H33" s="93">
        <v>2.52</v>
      </c>
    </row>
    <row r="34" spans="2:8">
      <c r="B34" s="92" t="s">
        <v>1268</v>
      </c>
      <c r="C34" s="94">
        <v>7.01</v>
      </c>
      <c r="D34" s="92" t="s">
        <v>273</v>
      </c>
      <c r="E34" s="92" t="s">
        <v>1269</v>
      </c>
      <c r="F34" s="93">
        <v>2500000</v>
      </c>
      <c r="G34" s="93">
        <v>2513.25</v>
      </c>
      <c r="H34" s="93">
        <v>2.5099999999999998</v>
      </c>
    </row>
    <row r="35" spans="2:8">
      <c r="B35" s="92" t="s">
        <v>2355</v>
      </c>
      <c r="C35" s="94">
        <v>7.36</v>
      </c>
      <c r="D35" s="92" t="s">
        <v>273</v>
      </c>
      <c r="E35" s="92" t="s">
        <v>2356</v>
      </c>
      <c r="F35" s="93">
        <v>2500000</v>
      </c>
      <c r="G35" s="93">
        <v>2463.4699999999998</v>
      </c>
      <c r="H35" s="93">
        <v>2.4700000000000002</v>
      </c>
    </row>
    <row r="36" spans="2:8" ht="13">
      <c r="B36" s="102" t="s">
        <v>277</v>
      </c>
      <c r="C36" s="103"/>
      <c r="D36" s="102"/>
      <c r="E36" s="102"/>
      <c r="F36" s="98"/>
      <c r="G36" s="98">
        <f>SUM(G22:G35)</f>
        <v>97766.489999999991</v>
      </c>
      <c r="H36" s="98">
        <f>SUM(H22:H35)</f>
        <v>97.83</v>
      </c>
    </row>
    <row r="37" spans="2:8" ht="13">
      <c r="B37" s="102" t="s">
        <v>600</v>
      </c>
      <c r="C37" s="103"/>
      <c r="D37" s="102"/>
      <c r="E37" s="102"/>
      <c r="F37" s="98"/>
      <c r="G37" s="98">
        <v>30.64</v>
      </c>
      <c r="H37" s="98">
        <v>0.03</v>
      </c>
    </row>
    <row r="38" spans="2:8" ht="13">
      <c r="B38" s="102" t="s">
        <v>154</v>
      </c>
      <c r="C38" s="103"/>
      <c r="D38" s="102"/>
      <c r="E38" s="102"/>
      <c r="F38" s="98"/>
      <c r="G38" s="98">
        <v>97797.13</v>
      </c>
      <c r="H38" s="98">
        <v>97.86</v>
      </c>
    </row>
    <row r="39" spans="2:8" ht="13">
      <c r="B39" s="102" t="s">
        <v>155</v>
      </c>
      <c r="C39" s="103"/>
      <c r="D39" s="102"/>
      <c r="E39" s="102"/>
      <c r="F39" s="98"/>
      <c r="G39" s="98">
        <v>2137.4850002899907</v>
      </c>
      <c r="H39" s="98">
        <v>2.1400000000000006</v>
      </c>
    </row>
    <row r="40" spans="2:8" ht="13">
      <c r="B40" s="102" t="s">
        <v>162</v>
      </c>
      <c r="C40" s="103"/>
      <c r="D40" s="102"/>
      <c r="E40" s="102"/>
      <c r="F40" s="98"/>
      <c r="G40" s="98">
        <v>99934.615000289996</v>
      </c>
      <c r="H40" s="98">
        <v>100</v>
      </c>
    </row>
    <row r="41" spans="2:8">
      <c r="B41" s="92" t="s">
        <v>163</v>
      </c>
    </row>
    <row r="42" spans="2:8">
      <c r="B42" s="92" t="s">
        <v>164</v>
      </c>
    </row>
    <row r="43" spans="2:8">
      <c r="B43" s="92" t="s">
        <v>165</v>
      </c>
      <c r="C43" s="94" t="s">
        <v>166</v>
      </c>
    </row>
    <row r="44" spans="2:8" ht="13">
      <c r="B44" s="120" t="s">
        <v>2587</v>
      </c>
    </row>
    <row r="45" spans="2:8" ht="26">
      <c r="B45" s="119" t="s">
        <v>167</v>
      </c>
      <c r="C45" s="94" t="s">
        <v>168</v>
      </c>
    </row>
    <row r="46" spans="2:8" ht="13">
      <c r="B46" s="102"/>
    </row>
    <row r="47" spans="2:8" ht="13">
      <c r="B47" s="102" t="s">
        <v>169</v>
      </c>
      <c r="C47" s="94" t="s">
        <v>168</v>
      </c>
    </row>
    <row r="48" spans="2:8" ht="13">
      <c r="B48" s="102" t="s">
        <v>171</v>
      </c>
      <c r="C48" s="94" t="s">
        <v>172</v>
      </c>
    </row>
    <row r="49" spans="2:3" ht="13">
      <c r="B49" s="102" t="s">
        <v>2357</v>
      </c>
      <c r="C49" s="103"/>
    </row>
    <row r="50" spans="2:3" ht="13">
      <c r="B50" s="102" t="s">
        <v>2358</v>
      </c>
      <c r="C50" s="103"/>
    </row>
    <row r="51" spans="2:3" ht="13">
      <c r="B51" s="102" t="s">
        <v>2359</v>
      </c>
      <c r="C51" s="103"/>
    </row>
    <row r="52" spans="2:3" ht="13">
      <c r="B52" s="102" t="s">
        <v>2360</v>
      </c>
      <c r="C52" s="103"/>
    </row>
    <row r="53" spans="2:3" ht="13">
      <c r="B53" s="102" t="s">
        <v>2914</v>
      </c>
      <c r="C53" s="103"/>
    </row>
    <row r="54" spans="2:3" ht="13">
      <c r="B54" s="102" t="s">
        <v>2913</v>
      </c>
      <c r="C54" s="103"/>
    </row>
    <row r="55" spans="2:3" ht="13">
      <c r="B55" s="102" t="s">
        <v>2912</v>
      </c>
      <c r="C55" s="103"/>
    </row>
    <row r="56" spans="2:3" ht="13">
      <c r="B56" s="102" t="s">
        <v>2911</v>
      </c>
      <c r="C56" s="103"/>
    </row>
    <row r="57" spans="2:3" ht="13">
      <c r="B57" s="102" t="s">
        <v>2910</v>
      </c>
      <c r="C57" s="103"/>
    </row>
    <row r="58" spans="2:3">
      <c r="B58" s="92" t="s">
        <v>182</v>
      </c>
    </row>
    <row r="60" spans="2:3" ht="14.5">
      <c r="B60" s="112"/>
      <c r="C60" s="113" t="s">
        <v>183</v>
      </c>
    </row>
    <row r="61" spans="2:3" ht="14.5">
      <c r="B61" s="112" t="s">
        <v>184</v>
      </c>
      <c r="C61" s="115" t="s">
        <v>10</v>
      </c>
    </row>
    <row r="62" spans="2:3" ht="14.5">
      <c r="B62" s="112" t="s">
        <v>185</v>
      </c>
      <c r="C62" s="113"/>
    </row>
    <row r="63" spans="2:3" ht="14.5">
      <c r="B63" s="112"/>
      <c r="C63" s="113"/>
    </row>
    <row r="64" spans="2:3" ht="14.5">
      <c r="B64" s="146" t="s">
        <v>186</v>
      </c>
      <c r="C64" s="147">
        <v>7.6899999999999996E-2</v>
      </c>
    </row>
    <row r="65" spans="2:7" ht="14.5">
      <c r="B65" s="146"/>
      <c r="C65" s="145"/>
    </row>
    <row r="66" spans="2:7" ht="14.5">
      <c r="B66" s="146" t="s">
        <v>187</v>
      </c>
      <c r="C66" s="145" t="s">
        <v>2909</v>
      </c>
    </row>
    <row r="67" spans="2:7" ht="14.5">
      <c r="B67" s="146" t="s">
        <v>188</v>
      </c>
      <c r="C67" s="145" t="s">
        <v>2908</v>
      </c>
    </row>
    <row r="68" spans="2:7" ht="14.5">
      <c r="B68" s="112"/>
      <c r="C68" s="113"/>
    </row>
    <row r="69" spans="2:7" ht="14.5">
      <c r="B69" s="112" t="s">
        <v>189</v>
      </c>
      <c r="C69" s="113" t="s">
        <v>166</v>
      </c>
    </row>
    <row r="70" spans="2:7" ht="14.5">
      <c r="B70" s="290" t="s">
        <v>190</v>
      </c>
      <c r="C70" s="290"/>
    </row>
    <row r="72" spans="2:7" ht="14.5">
      <c r="B72" s="112" t="s">
        <v>191</v>
      </c>
      <c r="C72" s="113"/>
      <c r="D72" s="112"/>
    </row>
    <row r="73" spans="2:7" ht="29">
      <c r="B73" s="114" t="s">
        <v>192</v>
      </c>
      <c r="C73" s="115" t="s">
        <v>193</v>
      </c>
      <c r="D73" s="114" t="s">
        <v>194</v>
      </c>
    </row>
    <row r="74" spans="2:7" ht="14.5">
      <c r="B74" s="112" t="s">
        <v>168</v>
      </c>
      <c r="C74" s="113" t="s">
        <v>168</v>
      </c>
      <c r="D74" s="112" t="s">
        <v>168</v>
      </c>
    </row>
    <row r="76" spans="2:7" ht="13">
      <c r="B76" s="100" t="s">
        <v>195</v>
      </c>
      <c r="C76" s="111">
        <v>46173</v>
      </c>
      <c r="D76" s="96"/>
      <c r="E76" s="104"/>
      <c r="F76" s="110"/>
    </row>
    <row r="77" spans="2:7" ht="13">
      <c r="B77" s="100" t="s">
        <v>196</v>
      </c>
      <c r="C77" s="101" t="s">
        <v>197</v>
      </c>
      <c r="D77" s="100" t="s">
        <v>198</v>
      </c>
      <c r="E77" s="105" t="s">
        <v>199</v>
      </c>
      <c r="F77" s="99" t="s">
        <v>200</v>
      </c>
      <c r="G77" s="98"/>
    </row>
    <row r="78" spans="2:7">
      <c r="B78" s="108" t="s">
        <v>168</v>
      </c>
      <c r="C78" s="109" t="s">
        <v>168</v>
      </c>
      <c r="D78" s="108" t="s">
        <v>168</v>
      </c>
      <c r="E78" s="107" t="s">
        <v>168</v>
      </c>
      <c r="F78" s="106" t="s">
        <v>168</v>
      </c>
    </row>
    <row r="81" spans="2:4" ht="13">
      <c r="B81" s="102" t="s">
        <v>201</v>
      </c>
    </row>
    <row r="82" spans="2:4" ht="13">
      <c r="B82" s="102"/>
    </row>
    <row r="83" spans="2:4" ht="13">
      <c r="B83" s="102" t="s">
        <v>202</v>
      </c>
    </row>
    <row r="84" spans="2:4" ht="13">
      <c r="B84" s="100" t="s">
        <v>203</v>
      </c>
      <c r="C84" s="101" t="s">
        <v>204</v>
      </c>
      <c r="D84" s="102"/>
    </row>
    <row r="85" spans="2:4">
      <c r="B85" s="96" t="s">
        <v>168</v>
      </c>
      <c r="C85" s="97" t="s">
        <v>168</v>
      </c>
    </row>
    <row r="87" spans="2:4" ht="13">
      <c r="B87" s="100" t="s">
        <v>205</v>
      </c>
      <c r="C87" s="101" t="s">
        <v>204</v>
      </c>
    </row>
    <row r="88" spans="2:4">
      <c r="B88" s="96" t="s">
        <v>168</v>
      </c>
      <c r="C88" s="97" t="s">
        <v>168</v>
      </c>
    </row>
    <row r="90" spans="2:4" ht="13">
      <c r="B90" s="100" t="s">
        <v>206</v>
      </c>
      <c r="C90" s="101" t="s">
        <v>207</v>
      </c>
    </row>
    <row r="91" spans="2:4">
      <c r="B91" s="96" t="s">
        <v>168</v>
      </c>
      <c r="C91" s="97" t="s">
        <v>168</v>
      </c>
    </row>
    <row r="93" spans="2:4" ht="13">
      <c r="B93" s="105" t="s">
        <v>208</v>
      </c>
      <c r="C93" s="101" t="s">
        <v>207</v>
      </c>
    </row>
    <row r="94" spans="2:4">
      <c r="B94" s="104" t="s">
        <v>168</v>
      </c>
      <c r="C94" s="97" t="s">
        <v>168</v>
      </c>
    </row>
    <row r="96" spans="2:4" ht="13">
      <c r="B96" s="100" t="s">
        <v>209</v>
      </c>
      <c r="C96" s="101" t="s">
        <v>168</v>
      </c>
    </row>
    <row r="98" spans="2:7" ht="13">
      <c r="B98" s="100" t="s">
        <v>210</v>
      </c>
      <c r="C98" s="111">
        <v>46173</v>
      </c>
      <c r="D98" s="96"/>
      <c r="E98" s="104"/>
      <c r="F98" s="110"/>
    </row>
    <row r="99" spans="2:7" ht="13">
      <c r="B99" s="100" t="s">
        <v>196</v>
      </c>
      <c r="C99" s="101" t="s">
        <v>197</v>
      </c>
      <c r="D99" s="100" t="s">
        <v>198</v>
      </c>
      <c r="E99" s="105" t="s">
        <v>199</v>
      </c>
      <c r="F99" s="99" t="s">
        <v>200</v>
      </c>
      <c r="G99" s="98"/>
    </row>
    <row r="100" spans="2:7">
      <c r="B100" s="108" t="s">
        <v>168</v>
      </c>
      <c r="C100" s="109" t="s">
        <v>168</v>
      </c>
      <c r="D100" s="108" t="s">
        <v>168</v>
      </c>
      <c r="E100" s="107" t="s">
        <v>168</v>
      </c>
      <c r="F100" s="106" t="s">
        <v>168</v>
      </c>
    </row>
    <row r="101" spans="2:7" ht="13">
      <c r="B101" s="102" t="s">
        <v>201</v>
      </c>
    </row>
    <row r="102" spans="2:7" ht="13">
      <c r="B102" s="102"/>
    </row>
    <row r="103" spans="2:7" ht="13">
      <c r="B103" s="102" t="s">
        <v>202</v>
      </c>
    </row>
    <row r="104" spans="2:7" ht="13">
      <c r="B104" s="100" t="s">
        <v>203</v>
      </c>
      <c r="C104" s="101" t="s">
        <v>204</v>
      </c>
      <c r="D104" s="102"/>
    </row>
    <row r="105" spans="2:7">
      <c r="B105" s="96" t="s">
        <v>168</v>
      </c>
      <c r="C105" s="97" t="s">
        <v>168</v>
      </c>
    </row>
    <row r="107" spans="2:7" ht="13">
      <c r="B107" s="100" t="s">
        <v>205</v>
      </c>
      <c r="C107" s="101" t="s">
        <v>204</v>
      </c>
    </row>
    <row r="108" spans="2:7">
      <c r="B108" s="96" t="s">
        <v>168</v>
      </c>
      <c r="C108" s="97" t="s">
        <v>168</v>
      </c>
    </row>
    <row r="110" spans="2:7" ht="13">
      <c r="B110" s="100" t="s">
        <v>206</v>
      </c>
      <c r="C110" s="101" t="s">
        <v>207</v>
      </c>
    </row>
    <row r="111" spans="2:7">
      <c r="B111" s="96" t="s">
        <v>168</v>
      </c>
      <c r="C111" s="97" t="s">
        <v>168</v>
      </c>
    </row>
    <row r="113" spans="2:80" ht="13">
      <c r="B113" s="105" t="s">
        <v>208</v>
      </c>
      <c r="C113" s="101" t="s">
        <v>207</v>
      </c>
    </row>
    <row r="114" spans="2:80">
      <c r="B114" s="104" t="s">
        <v>168</v>
      </c>
      <c r="C114" s="97" t="s">
        <v>168</v>
      </c>
    </row>
    <row r="116" spans="2:80" ht="13">
      <c r="B116" s="100" t="s">
        <v>209</v>
      </c>
      <c r="C116" s="101" t="s">
        <v>168</v>
      </c>
    </row>
    <row r="119" spans="2:80" ht="13">
      <c r="B119" s="102" t="s">
        <v>211</v>
      </c>
    </row>
    <row r="121" spans="2:80" ht="13">
      <c r="B121" s="100" t="s">
        <v>196</v>
      </c>
      <c r="C121" s="101" t="s">
        <v>212</v>
      </c>
      <c r="D121" s="100" t="s">
        <v>213</v>
      </c>
      <c r="E121" s="100" t="s">
        <v>214</v>
      </c>
      <c r="F121" s="98"/>
    </row>
    <row r="122" spans="2:80">
      <c r="B122" s="96" t="s">
        <v>168</v>
      </c>
      <c r="C122" s="97" t="s">
        <v>168</v>
      </c>
      <c r="D122" s="96" t="s">
        <v>168</v>
      </c>
      <c r="E122" s="96" t="s">
        <v>168</v>
      </c>
    </row>
    <row r="125" spans="2:80" ht="13">
      <c r="B125" s="102" t="s">
        <v>215</v>
      </c>
      <c r="C125" s="103" t="s">
        <v>168</v>
      </c>
      <c r="D125" s="102"/>
      <c r="E125" s="102"/>
      <c r="F125" s="98"/>
      <c r="G125" s="98"/>
      <c r="H125" s="98"/>
      <c r="I125" s="102"/>
      <c r="J125" s="102"/>
      <c r="K125" s="102"/>
      <c r="L125" s="102"/>
      <c r="M125" s="102"/>
      <c r="N125" s="102"/>
      <c r="O125" s="102"/>
      <c r="P125" s="102"/>
      <c r="Q125" s="102"/>
      <c r="R125" s="102"/>
      <c r="S125" s="102"/>
      <c r="T125" s="102"/>
      <c r="U125" s="102"/>
      <c r="V125" s="102"/>
      <c r="W125" s="102"/>
      <c r="X125" s="102"/>
      <c r="Y125" s="102"/>
      <c r="Z125" s="102"/>
      <c r="AA125" s="102"/>
      <c r="AB125" s="102"/>
      <c r="AC125" s="102"/>
      <c r="AD125" s="102"/>
      <c r="AE125" s="102"/>
      <c r="AF125" s="102"/>
      <c r="AG125" s="102"/>
      <c r="AH125" s="102"/>
      <c r="AI125" s="102"/>
      <c r="AJ125" s="102"/>
      <c r="AK125" s="102"/>
      <c r="AL125" s="102"/>
      <c r="AM125" s="102"/>
      <c r="AN125" s="102"/>
      <c r="AO125" s="102"/>
      <c r="AP125" s="102"/>
      <c r="AQ125" s="102"/>
      <c r="AR125" s="102"/>
      <c r="AS125" s="102"/>
      <c r="AT125" s="102"/>
      <c r="AU125" s="102"/>
      <c r="AV125" s="102"/>
      <c r="AW125" s="102"/>
      <c r="AX125" s="102"/>
      <c r="AY125" s="102"/>
      <c r="AZ125" s="102"/>
      <c r="BA125" s="102"/>
      <c r="BB125" s="102"/>
      <c r="BC125" s="102"/>
      <c r="BD125" s="102"/>
      <c r="BE125" s="102"/>
      <c r="BF125" s="102"/>
      <c r="BG125" s="102"/>
      <c r="BH125" s="102"/>
      <c r="BI125" s="102"/>
      <c r="BJ125" s="102"/>
      <c r="BK125" s="102"/>
      <c r="BL125" s="102"/>
      <c r="BM125" s="102"/>
      <c r="BN125" s="102"/>
      <c r="BO125" s="102"/>
      <c r="BP125" s="102"/>
      <c r="BQ125" s="102"/>
      <c r="BR125" s="102"/>
      <c r="BS125" s="102"/>
      <c r="BT125" s="102"/>
      <c r="BU125" s="102"/>
      <c r="BV125" s="102"/>
      <c r="BW125" s="102"/>
      <c r="BX125" s="102"/>
      <c r="BY125" s="102"/>
      <c r="BZ125" s="102"/>
      <c r="CA125" s="102"/>
      <c r="CB125" s="102"/>
    </row>
    <row r="127" spans="2:80" ht="13">
      <c r="B127" s="102" t="s">
        <v>216</v>
      </c>
    </row>
    <row r="129" spans="2:7" ht="13">
      <c r="B129" s="100" t="s">
        <v>217</v>
      </c>
      <c r="C129" s="101" t="s">
        <v>204</v>
      </c>
      <c r="D129" s="102"/>
    </row>
    <row r="130" spans="2:7">
      <c r="B130" s="96" t="s">
        <v>168</v>
      </c>
      <c r="C130" s="97" t="s">
        <v>168</v>
      </c>
    </row>
    <row r="133" spans="2:7" ht="13">
      <c r="B133" s="100" t="s">
        <v>218</v>
      </c>
      <c r="C133" s="101" t="s">
        <v>219</v>
      </c>
      <c r="D133" s="102"/>
    </row>
    <row r="134" spans="2:7">
      <c r="B134" s="96" t="s">
        <v>168</v>
      </c>
      <c r="C134" s="97" t="s">
        <v>168</v>
      </c>
    </row>
    <row r="137" spans="2:7" ht="13">
      <c r="B137" s="102" t="s">
        <v>220</v>
      </c>
    </row>
    <row r="140" spans="2:7" ht="13">
      <c r="B140" s="102" t="s">
        <v>221</v>
      </c>
    </row>
    <row r="142" spans="2:7" ht="13">
      <c r="B142" s="100" t="s">
        <v>196</v>
      </c>
      <c r="C142" s="101" t="s">
        <v>222</v>
      </c>
      <c r="D142" s="100" t="s">
        <v>212</v>
      </c>
      <c r="E142" s="100" t="s">
        <v>213</v>
      </c>
      <c r="F142" s="99" t="s">
        <v>214</v>
      </c>
      <c r="G142" s="98"/>
    </row>
    <row r="143" spans="2:7">
      <c r="B143" s="96" t="s">
        <v>168</v>
      </c>
      <c r="C143" s="97" t="s">
        <v>168</v>
      </c>
      <c r="D143" s="96" t="s">
        <v>168</v>
      </c>
      <c r="E143" s="96" t="s">
        <v>168</v>
      </c>
      <c r="F143" s="95" t="s">
        <v>168</v>
      </c>
    </row>
    <row r="146" spans="2:80" ht="13">
      <c r="B146" s="102" t="s">
        <v>215</v>
      </c>
      <c r="C146" s="103" t="s">
        <v>168</v>
      </c>
      <c r="D146" s="102"/>
      <c r="E146" s="102"/>
      <c r="F146" s="98"/>
      <c r="G146" s="98"/>
      <c r="H146" s="98"/>
      <c r="I146" s="102"/>
      <c r="J146" s="102"/>
      <c r="K146" s="102"/>
      <c r="L146" s="102"/>
      <c r="M146" s="102"/>
      <c r="N146" s="102"/>
      <c r="O146" s="102"/>
      <c r="P146" s="102"/>
      <c r="Q146" s="102"/>
      <c r="R146" s="102"/>
      <c r="S146" s="102"/>
      <c r="T146" s="102"/>
      <c r="U146" s="102"/>
      <c r="V146" s="102"/>
      <c r="W146" s="102"/>
      <c r="X146" s="102"/>
      <c r="Y146" s="102"/>
      <c r="Z146" s="102"/>
      <c r="AA146" s="102"/>
      <c r="AB146" s="102"/>
      <c r="AC146" s="102"/>
      <c r="AD146" s="102"/>
      <c r="AE146" s="102"/>
      <c r="AF146" s="102"/>
      <c r="AG146" s="102"/>
      <c r="AH146" s="102"/>
      <c r="AI146" s="102"/>
      <c r="AJ146" s="102"/>
      <c r="AK146" s="102"/>
      <c r="AL146" s="102"/>
      <c r="AM146" s="102"/>
      <c r="AN146" s="102"/>
      <c r="AO146" s="102"/>
      <c r="AP146" s="102"/>
      <c r="AQ146" s="102"/>
      <c r="AR146" s="102"/>
      <c r="AS146" s="102"/>
      <c r="AT146" s="102"/>
      <c r="AU146" s="102"/>
      <c r="AV146" s="102"/>
      <c r="AW146" s="102"/>
      <c r="AX146" s="102"/>
      <c r="AY146" s="102"/>
      <c r="AZ146" s="102"/>
      <c r="BA146" s="102"/>
      <c r="BB146" s="102"/>
      <c r="BC146" s="102"/>
      <c r="BD146" s="102"/>
      <c r="BE146" s="102"/>
      <c r="BF146" s="102"/>
      <c r="BG146" s="102"/>
      <c r="BH146" s="102"/>
      <c r="BI146" s="102"/>
      <c r="BJ146" s="102"/>
      <c r="BK146" s="102"/>
      <c r="BL146" s="102"/>
      <c r="BM146" s="102"/>
      <c r="BN146" s="102"/>
      <c r="BO146" s="102"/>
      <c r="BP146" s="102"/>
      <c r="BQ146" s="102"/>
      <c r="BR146" s="102"/>
      <c r="BS146" s="102"/>
      <c r="BT146" s="102"/>
      <c r="BU146" s="102"/>
      <c r="BV146" s="102"/>
      <c r="BW146" s="102"/>
      <c r="BX146" s="102"/>
      <c r="BY146" s="102"/>
      <c r="BZ146" s="102"/>
      <c r="CA146" s="102"/>
      <c r="CB146" s="102"/>
    </row>
    <row r="148" spans="2:80" ht="13">
      <c r="B148" s="102" t="s">
        <v>216</v>
      </c>
    </row>
    <row r="150" spans="2:80" ht="13">
      <c r="B150" s="100" t="s">
        <v>217</v>
      </c>
      <c r="C150" s="101" t="s">
        <v>204</v>
      </c>
      <c r="D150" s="102"/>
    </row>
    <row r="151" spans="2:80">
      <c r="B151" s="96" t="s">
        <v>168</v>
      </c>
      <c r="C151" s="97" t="s">
        <v>168</v>
      </c>
    </row>
    <row r="154" spans="2:80" ht="13">
      <c r="B154" s="100" t="s">
        <v>218</v>
      </c>
      <c r="C154" s="101" t="s">
        <v>219</v>
      </c>
      <c r="D154" s="102"/>
    </row>
    <row r="155" spans="2:80">
      <c r="B155" s="96" t="s">
        <v>168</v>
      </c>
      <c r="C155" s="97" t="s">
        <v>168</v>
      </c>
    </row>
    <row r="158" spans="2:80" ht="13">
      <c r="B158" s="102" t="s">
        <v>220</v>
      </c>
    </row>
    <row r="161" spans="2:7" ht="13">
      <c r="B161" s="102" t="s">
        <v>223</v>
      </c>
    </row>
    <row r="162" spans="2:7" ht="13">
      <c r="B162" s="100" t="s">
        <v>196</v>
      </c>
      <c r="C162" s="101" t="s">
        <v>224</v>
      </c>
      <c r="D162" s="100" t="s">
        <v>225</v>
      </c>
      <c r="E162" s="100" t="s">
        <v>226</v>
      </c>
      <c r="F162" s="99" t="s">
        <v>227</v>
      </c>
      <c r="G162" s="98"/>
    </row>
    <row r="163" spans="2:7">
      <c r="B163" s="96" t="s">
        <v>168</v>
      </c>
      <c r="C163" s="97" t="s">
        <v>168</v>
      </c>
      <c r="D163" s="96" t="s">
        <v>168</v>
      </c>
      <c r="E163" s="96" t="s">
        <v>168</v>
      </c>
      <c r="F163" s="95" t="s">
        <v>168</v>
      </c>
    </row>
    <row r="164" spans="2:7">
      <c r="B164" s="92" t="s">
        <v>2576</v>
      </c>
    </row>
  </sheetData>
  <mergeCells count="9">
    <mergeCell ref="B70:C70"/>
    <mergeCell ref="B1:E1"/>
    <mergeCell ref="C3:C7"/>
    <mergeCell ref="D3:D7"/>
    <mergeCell ref="B10:E10"/>
    <mergeCell ref="B11:E11"/>
    <mergeCell ref="C12:C13"/>
    <mergeCell ref="D12:D13"/>
    <mergeCell ref="E12:E13"/>
  </mergeCells>
  <hyperlinks>
    <hyperlink ref="A1" location="Index!A1" display="Index" xr:uid="{CD79B44E-D52F-4EB0-ABF5-4D04D68E8860}"/>
  </hyperlinks>
  <pageMargins left="0.7" right="0.7" top="0.75" bottom="0.75" header="0.3" footer="0.3"/>
  <drawing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7DD55-6D11-4C4D-B6DA-FEF04AB1B42A}">
  <dimension ref="A1:CB210"/>
  <sheetViews>
    <sheetView workbookViewId="0"/>
  </sheetViews>
  <sheetFormatPr defaultColWidth="9.1796875" defaultRowHeight="12.5"/>
  <cols>
    <col min="1" max="1" width="5.453125" style="92" bestFit="1" customWidth="1"/>
    <col min="2" max="2" width="90.7265625" style="92" customWidth="1"/>
    <col min="3" max="3" width="30.7265625" style="94" customWidth="1"/>
    <col min="4" max="4" width="30.7265625" style="92" customWidth="1"/>
    <col min="5" max="5" width="34.1796875" style="92" customWidth="1"/>
    <col min="6" max="6" width="29" style="93" bestFit="1" customWidth="1"/>
    <col min="7" max="7" width="18.1796875" style="93" bestFit="1" customWidth="1"/>
    <col min="8" max="8" width="9.1796875" style="93" bestFit="1"/>
    <col min="9" max="16384" width="9.1796875" style="92"/>
  </cols>
  <sheetData>
    <row r="1" spans="1:5" ht="13">
      <c r="A1" s="3" t="s">
        <v>0</v>
      </c>
      <c r="B1" s="291" t="s">
        <v>8</v>
      </c>
      <c r="C1" s="291"/>
      <c r="D1" s="291"/>
      <c r="E1" s="291"/>
    </row>
    <row r="3" spans="1:5" ht="14.5">
      <c r="B3" s="130" t="s">
        <v>2361</v>
      </c>
      <c r="C3" s="292"/>
      <c r="D3" s="293"/>
      <c r="E3" s="116"/>
    </row>
    <row r="4" spans="1:5" ht="43.5">
      <c r="B4" s="135" t="s">
        <v>2362</v>
      </c>
      <c r="C4" s="292"/>
      <c r="D4" s="293"/>
      <c r="E4" s="116"/>
    </row>
    <row r="5" spans="1:5" ht="14.5">
      <c r="B5" s="135" t="s">
        <v>2363</v>
      </c>
      <c r="C5" s="292"/>
      <c r="D5" s="293"/>
      <c r="E5" s="116"/>
    </row>
    <row r="6" spans="1:5" ht="29">
      <c r="B6" s="135" t="s">
        <v>2364</v>
      </c>
      <c r="C6" s="292"/>
      <c r="D6" s="293"/>
      <c r="E6" s="116"/>
    </row>
    <row r="7" spans="1:5" ht="14.5">
      <c r="B7" s="112" t="s">
        <v>143</v>
      </c>
      <c r="C7" s="133" t="s">
        <v>144</v>
      </c>
      <c r="D7" s="133" t="s">
        <v>145</v>
      </c>
      <c r="E7" s="116"/>
    </row>
    <row r="8" spans="1:5" ht="14.5">
      <c r="B8" s="116"/>
      <c r="C8" s="168"/>
      <c r="D8" s="168"/>
      <c r="E8" s="116"/>
    </row>
    <row r="9" spans="1:5" ht="14.5">
      <c r="B9" s="116"/>
      <c r="C9" s="132"/>
      <c r="D9" s="116"/>
      <c r="E9" s="116"/>
    </row>
    <row r="10" spans="1:5" ht="14.5">
      <c r="B10" s="296"/>
      <c r="C10" s="296"/>
      <c r="D10" s="296"/>
      <c r="E10" s="296"/>
    </row>
    <row r="11" spans="1:5" ht="14.5">
      <c r="B11" s="294" t="s">
        <v>258</v>
      </c>
      <c r="C11" s="294"/>
      <c r="D11" s="294"/>
      <c r="E11" s="294"/>
    </row>
    <row r="12" spans="1:5" ht="14.5">
      <c r="B12" s="125" t="s">
        <v>259</v>
      </c>
      <c r="C12" s="295" t="s">
        <v>260</v>
      </c>
      <c r="D12" s="294" t="s">
        <v>261</v>
      </c>
      <c r="E12" s="294" t="s">
        <v>262</v>
      </c>
    </row>
    <row r="13" spans="1:5" ht="14.5">
      <c r="B13" s="125" t="s">
        <v>263</v>
      </c>
      <c r="C13" s="295"/>
      <c r="D13" s="294"/>
      <c r="E13" s="294"/>
    </row>
    <row r="14" spans="1:5" ht="14.5">
      <c r="B14" s="130" t="s">
        <v>264</v>
      </c>
      <c r="C14" s="129"/>
      <c r="D14" s="128"/>
      <c r="E14" s="128"/>
    </row>
    <row r="15" spans="1:5" ht="14.5">
      <c r="B15" s="130" t="s">
        <v>266</v>
      </c>
      <c r="C15" s="129"/>
      <c r="D15" s="128"/>
      <c r="E15" s="128"/>
    </row>
    <row r="16" spans="1:5" ht="14.5">
      <c r="B16" s="130" t="s">
        <v>267</v>
      </c>
      <c r="C16" s="129"/>
      <c r="D16" s="128" t="s">
        <v>2093</v>
      </c>
      <c r="E16" s="128"/>
    </row>
    <row r="17" spans="2:8" ht="14.5">
      <c r="B17" s="127" t="s">
        <v>268</v>
      </c>
      <c r="C17" s="129"/>
      <c r="D17" s="125"/>
      <c r="E17" s="125"/>
    </row>
    <row r="18" spans="2:8" ht="14.5">
      <c r="B18" s="116"/>
      <c r="C18" s="124"/>
      <c r="D18" s="116"/>
      <c r="E18" s="116"/>
    </row>
    <row r="20" spans="2:8">
      <c r="B20" s="92" t="s">
        <v>2628</v>
      </c>
    </row>
    <row r="22" spans="2:8" ht="13">
      <c r="B22" s="122" t="s">
        <v>146</v>
      </c>
      <c r="C22" s="123" t="s">
        <v>147</v>
      </c>
      <c r="D22" s="122" t="s">
        <v>269</v>
      </c>
      <c r="E22" s="122" t="s">
        <v>149</v>
      </c>
      <c r="F22" s="121" t="s">
        <v>156</v>
      </c>
      <c r="G22" s="121" t="s">
        <v>157</v>
      </c>
      <c r="H22" s="121" t="s">
        <v>158</v>
      </c>
    </row>
    <row r="23" spans="2:8" ht="13">
      <c r="B23" s="102" t="s">
        <v>270</v>
      </c>
    </row>
    <row r="24" spans="2:8" ht="13">
      <c r="B24" s="102" t="s">
        <v>150</v>
      </c>
    </row>
    <row r="25" spans="2:8" ht="13">
      <c r="B25" s="102" t="s">
        <v>271</v>
      </c>
    </row>
    <row r="26" spans="2:8">
      <c r="B26" s="92" t="s">
        <v>2950</v>
      </c>
      <c r="C26" s="94">
        <v>7.4</v>
      </c>
      <c r="D26" s="92" t="s">
        <v>273</v>
      </c>
      <c r="E26" s="92" t="s">
        <v>1668</v>
      </c>
      <c r="F26" s="93">
        <v>1000000</v>
      </c>
      <c r="G26" s="93">
        <v>1009.23</v>
      </c>
      <c r="H26" s="93">
        <v>9.5</v>
      </c>
    </row>
    <row r="27" spans="2:8">
      <c r="B27" s="92" t="s">
        <v>2365</v>
      </c>
      <c r="C27" s="94">
        <v>7.23</v>
      </c>
      <c r="D27" s="92" t="s">
        <v>273</v>
      </c>
      <c r="E27" s="92" t="s">
        <v>2366</v>
      </c>
      <c r="F27" s="93">
        <v>500000</v>
      </c>
      <c r="G27" s="93">
        <v>495.45</v>
      </c>
      <c r="H27" s="93">
        <v>4.66</v>
      </c>
    </row>
    <row r="28" spans="2:8" ht="13">
      <c r="B28" s="102" t="s">
        <v>277</v>
      </c>
      <c r="C28" s="103"/>
      <c r="D28" s="102"/>
      <c r="E28" s="102"/>
      <c r="F28" s="98"/>
      <c r="G28" s="98">
        <f>SUM(G22:G27)</f>
        <v>1504.68</v>
      </c>
      <c r="H28" s="98">
        <f>SUM(H22:H27)</f>
        <v>14.16</v>
      </c>
    </row>
    <row r="29" spans="2:8" ht="13">
      <c r="B29" s="102" t="s">
        <v>278</v>
      </c>
    </row>
    <row r="30" spans="2:8">
      <c r="B30" s="92" t="s">
        <v>2949</v>
      </c>
      <c r="C30" s="94">
        <v>7.76</v>
      </c>
      <c r="D30" s="92" t="s">
        <v>279</v>
      </c>
      <c r="E30" s="92" t="s">
        <v>2105</v>
      </c>
      <c r="F30" s="93">
        <v>1000</v>
      </c>
      <c r="G30" s="93">
        <v>998.33</v>
      </c>
      <c r="H30" s="93">
        <v>9.4</v>
      </c>
    </row>
    <row r="31" spans="2:8">
      <c r="B31" s="92" t="s">
        <v>2948</v>
      </c>
      <c r="C31" s="94">
        <v>7.87</v>
      </c>
      <c r="D31" s="92" t="s">
        <v>279</v>
      </c>
      <c r="E31" s="92" t="s">
        <v>2367</v>
      </c>
      <c r="F31" s="93">
        <v>100</v>
      </c>
      <c r="G31" s="93">
        <v>997.31</v>
      </c>
      <c r="H31" s="93">
        <v>9.39</v>
      </c>
    </row>
    <row r="32" spans="2:8">
      <c r="B32" s="92" t="s">
        <v>2947</v>
      </c>
      <c r="C32" s="94">
        <v>7.65</v>
      </c>
      <c r="D32" s="92" t="s">
        <v>279</v>
      </c>
      <c r="E32" s="92" t="s">
        <v>2368</v>
      </c>
      <c r="F32" s="93">
        <v>1000</v>
      </c>
      <c r="G32" s="93">
        <v>994.31</v>
      </c>
      <c r="H32" s="93">
        <v>9.36</v>
      </c>
    </row>
    <row r="33" spans="2:8">
      <c r="B33" s="92" t="s">
        <v>2946</v>
      </c>
      <c r="C33" s="94">
        <v>8.33</v>
      </c>
      <c r="D33" s="92" t="s">
        <v>279</v>
      </c>
      <c r="E33" s="92" t="s">
        <v>2369</v>
      </c>
      <c r="F33" s="93">
        <v>1000</v>
      </c>
      <c r="G33" s="93">
        <v>989.73</v>
      </c>
      <c r="H33" s="93">
        <v>9.32</v>
      </c>
    </row>
    <row r="34" spans="2:8">
      <c r="B34" s="92" t="s">
        <v>2945</v>
      </c>
      <c r="C34" s="94">
        <v>7.73</v>
      </c>
      <c r="D34" s="92" t="s">
        <v>279</v>
      </c>
      <c r="E34" s="92" t="s">
        <v>2370</v>
      </c>
      <c r="F34" s="93">
        <v>1000</v>
      </c>
      <c r="G34" s="93">
        <v>977.55</v>
      </c>
      <c r="H34" s="93">
        <v>9.1999999999999993</v>
      </c>
    </row>
    <row r="35" spans="2:8">
      <c r="B35" s="92" t="s">
        <v>2944</v>
      </c>
      <c r="C35" s="94">
        <v>8.19</v>
      </c>
      <c r="D35" s="92" t="s">
        <v>674</v>
      </c>
      <c r="E35" s="92" t="s">
        <v>2371</v>
      </c>
      <c r="F35" s="93">
        <v>500</v>
      </c>
      <c r="G35" s="93">
        <v>499.93</v>
      </c>
      <c r="H35" s="93">
        <v>4.71</v>
      </c>
    </row>
    <row r="36" spans="2:8">
      <c r="B36" s="92" t="s">
        <v>2943</v>
      </c>
      <c r="C36" s="94">
        <v>8.44</v>
      </c>
      <c r="D36" s="92" t="s">
        <v>1696</v>
      </c>
      <c r="E36" s="92" t="s">
        <v>1697</v>
      </c>
      <c r="F36" s="93">
        <v>500</v>
      </c>
      <c r="G36" s="93">
        <v>499.52</v>
      </c>
      <c r="H36" s="93">
        <v>4.7</v>
      </c>
    </row>
    <row r="37" spans="2:8">
      <c r="B37" s="92" t="s">
        <v>2942</v>
      </c>
      <c r="C37" s="94">
        <v>8.4499999999999993</v>
      </c>
      <c r="D37" s="92" t="s">
        <v>1299</v>
      </c>
      <c r="E37" s="92" t="s">
        <v>1725</v>
      </c>
      <c r="F37" s="93">
        <v>500</v>
      </c>
      <c r="G37" s="93">
        <v>498.52</v>
      </c>
      <c r="H37" s="93">
        <v>4.6900000000000004</v>
      </c>
    </row>
    <row r="38" spans="2:8">
      <c r="B38" s="92" t="s">
        <v>2941</v>
      </c>
      <c r="C38" s="94">
        <v>8.4499999999999993</v>
      </c>
      <c r="D38" s="92" t="s">
        <v>279</v>
      </c>
      <c r="E38" s="92" t="s">
        <v>2048</v>
      </c>
      <c r="F38" s="93">
        <v>500</v>
      </c>
      <c r="G38" s="93">
        <v>497.92</v>
      </c>
      <c r="H38" s="93">
        <v>4.6900000000000004</v>
      </c>
    </row>
    <row r="39" spans="2:8">
      <c r="B39" s="92" t="s">
        <v>2372</v>
      </c>
      <c r="C39" s="94">
        <v>8.07</v>
      </c>
      <c r="D39" s="92" t="s">
        <v>279</v>
      </c>
      <c r="E39" s="92" t="s">
        <v>2373</v>
      </c>
      <c r="F39" s="93">
        <v>500</v>
      </c>
      <c r="G39" s="93">
        <v>494.91</v>
      </c>
      <c r="H39" s="93">
        <v>4.66</v>
      </c>
    </row>
    <row r="40" spans="2:8">
      <c r="B40" s="92" t="s">
        <v>2940</v>
      </c>
      <c r="C40" s="94">
        <v>7.95</v>
      </c>
      <c r="D40" s="92" t="s">
        <v>279</v>
      </c>
      <c r="E40" s="92" t="s">
        <v>2374</v>
      </c>
      <c r="F40" s="93">
        <v>40</v>
      </c>
      <c r="G40" s="93">
        <v>399.73</v>
      </c>
      <c r="H40" s="93">
        <v>3.76</v>
      </c>
    </row>
    <row r="41" spans="2:8">
      <c r="B41" s="92" t="s">
        <v>2939</v>
      </c>
      <c r="C41" s="94">
        <v>7.81</v>
      </c>
      <c r="D41" s="92" t="s">
        <v>279</v>
      </c>
      <c r="E41" s="92" t="s">
        <v>2375</v>
      </c>
      <c r="F41" s="93">
        <v>400</v>
      </c>
      <c r="G41" s="93">
        <v>398.52</v>
      </c>
      <c r="H41" s="93">
        <v>3.75</v>
      </c>
    </row>
    <row r="42" spans="2:8" ht="13">
      <c r="B42" s="102" t="s">
        <v>281</v>
      </c>
      <c r="C42" s="103"/>
      <c r="D42" s="102"/>
      <c r="E42" s="102"/>
      <c r="F42" s="98"/>
      <c r="G42" s="98">
        <f>SUM(G29:G41)</f>
        <v>8246.2800000000007</v>
      </c>
      <c r="H42" s="98">
        <f>SUM(H29:H41)</f>
        <v>77.63000000000001</v>
      </c>
    </row>
    <row r="43" spans="2:8" ht="13">
      <c r="B43" s="102" t="s">
        <v>2663</v>
      </c>
    </row>
    <row r="44" spans="2:8">
      <c r="B44" s="92" t="s">
        <v>2938</v>
      </c>
      <c r="C44" s="94">
        <v>9.75</v>
      </c>
      <c r="D44" s="92" t="s">
        <v>1305</v>
      </c>
      <c r="E44" s="92" t="s">
        <v>1736</v>
      </c>
      <c r="F44" s="93">
        <v>50000000</v>
      </c>
      <c r="G44" s="93">
        <v>386.55</v>
      </c>
      <c r="H44" s="93">
        <v>3.64</v>
      </c>
    </row>
    <row r="45" spans="2:8" ht="13">
      <c r="B45" s="102" t="s">
        <v>2661</v>
      </c>
      <c r="C45" s="103"/>
      <c r="D45" s="102"/>
      <c r="E45" s="102"/>
      <c r="F45" s="98"/>
      <c r="G45" s="98">
        <f>SUM(G43:G44)</f>
        <v>386.55</v>
      </c>
      <c r="H45" s="98">
        <f>SUM(H43:H44)</f>
        <v>3.64</v>
      </c>
    </row>
    <row r="46" spans="2:8" ht="13">
      <c r="B46" s="102" t="s">
        <v>392</v>
      </c>
    </row>
    <row r="47" spans="2:8">
      <c r="B47" s="92" t="s">
        <v>393</v>
      </c>
      <c r="C47" s="94" t="s">
        <v>151</v>
      </c>
      <c r="E47" s="92" t="s">
        <v>394</v>
      </c>
      <c r="F47" s="93">
        <v>696.06500000000005</v>
      </c>
      <c r="G47" s="93">
        <v>82.06</v>
      </c>
      <c r="H47" s="93">
        <v>0.77</v>
      </c>
    </row>
    <row r="48" spans="2:8" ht="13">
      <c r="B48" s="102" t="s">
        <v>395</v>
      </c>
      <c r="C48" s="103"/>
      <c r="D48" s="102"/>
      <c r="E48" s="102"/>
      <c r="F48" s="98"/>
      <c r="G48" s="98">
        <f>SUM(G46:G47)</f>
        <v>82.06</v>
      </c>
      <c r="H48" s="98">
        <f>SUM(H46:H47)</f>
        <v>0.77</v>
      </c>
    </row>
    <row r="49" spans="2:8" ht="13">
      <c r="B49" s="102" t="s">
        <v>679</v>
      </c>
      <c r="C49" s="103"/>
      <c r="D49" s="102"/>
      <c r="E49" s="102"/>
      <c r="F49" s="98"/>
      <c r="G49" s="98">
        <v>107.25</v>
      </c>
      <c r="H49" s="98">
        <v>1.01</v>
      </c>
    </row>
    <row r="50" spans="2:8" ht="13">
      <c r="B50" s="102" t="s">
        <v>154</v>
      </c>
      <c r="C50" s="103"/>
      <c r="D50" s="102"/>
      <c r="E50" s="102"/>
      <c r="F50" s="98"/>
      <c r="G50" s="98">
        <f>G49+G48+G45+G42+G28</f>
        <v>10326.820000000002</v>
      </c>
      <c r="H50" s="98">
        <f>H49+H48+H45+H42+H28</f>
        <v>97.210000000000008</v>
      </c>
    </row>
    <row r="51" spans="2:8" ht="13">
      <c r="B51" s="102" t="s">
        <v>2937</v>
      </c>
      <c r="C51" s="103"/>
      <c r="D51" s="102"/>
      <c r="E51" s="102"/>
      <c r="F51" s="98"/>
      <c r="G51" s="98">
        <f>G52-G50</f>
        <v>295.02230709999822</v>
      </c>
      <c r="H51" s="98">
        <f>H52-H50</f>
        <v>2.789999999999992</v>
      </c>
    </row>
    <row r="52" spans="2:8" ht="13">
      <c r="B52" s="102" t="s">
        <v>162</v>
      </c>
      <c r="C52" s="103"/>
      <c r="D52" s="102"/>
      <c r="E52" s="102"/>
      <c r="F52" s="98"/>
      <c r="G52" s="98">
        <v>10621.8423071</v>
      </c>
      <c r="H52" s="98">
        <v>100</v>
      </c>
    </row>
    <row r="53" spans="2:8">
      <c r="B53" s="92" t="s">
        <v>163</v>
      </c>
    </row>
    <row r="54" spans="2:8">
      <c r="B54" s="92" t="s">
        <v>164</v>
      </c>
    </row>
    <row r="55" spans="2:8">
      <c r="B55" s="92" t="s">
        <v>165</v>
      </c>
      <c r="C55" s="94" t="s">
        <v>166</v>
      </c>
    </row>
    <row r="56" spans="2:8" ht="13">
      <c r="B56" s="102" t="s">
        <v>2650</v>
      </c>
    </row>
    <row r="57" spans="2:8" ht="26">
      <c r="B57" s="119" t="s">
        <v>167</v>
      </c>
      <c r="C57" s="94" t="s">
        <v>168</v>
      </c>
    </row>
    <row r="58" spans="2:8" ht="13">
      <c r="B58" s="102"/>
    </row>
    <row r="59" spans="2:8" ht="13">
      <c r="B59" s="102" t="s">
        <v>169</v>
      </c>
      <c r="C59" s="94" t="s">
        <v>168</v>
      </c>
    </row>
    <row r="60" spans="2:8" ht="13">
      <c r="B60" s="102" t="s">
        <v>171</v>
      </c>
      <c r="C60" s="94" t="s">
        <v>172</v>
      </c>
    </row>
    <row r="61" spans="2:8" ht="13">
      <c r="B61" s="102" t="s">
        <v>2376</v>
      </c>
      <c r="C61" s="103"/>
    </row>
    <row r="62" spans="2:8" ht="13">
      <c r="B62" s="102" t="s">
        <v>2377</v>
      </c>
      <c r="C62" s="103"/>
    </row>
    <row r="63" spans="2:8" ht="13">
      <c r="B63" s="102" t="s">
        <v>2378</v>
      </c>
      <c r="C63" s="103"/>
    </row>
    <row r="64" spans="2:8" ht="13">
      <c r="B64" s="102" t="s">
        <v>2379</v>
      </c>
      <c r="C64" s="103"/>
    </row>
    <row r="65" spans="2:3" ht="13">
      <c r="B65" s="102" t="s">
        <v>2380</v>
      </c>
      <c r="C65" s="103"/>
    </row>
    <row r="66" spans="2:3" ht="13">
      <c r="B66" s="102" t="s">
        <v>2381</v>
      </c>
      <c r="C66" s="103"/>
    </row>
    <row r="67" spans="2:3" ht="13">
      <c r="B67" s="102" t="s">
        <v>2382</v>
      </c>
      <c r="C67" s="103"/>
    </row>
    <row r="68" spans="2:3" ht="13">
      <c r="B68" s="102" t="s">
        <v>2383</v>
      </c>
      <c r="C68" s="103"/>
    </row>
    <row r="69" spans="2:3" ht="13">
      <c r="B69" s="102" t="s">
        <v>2936</v>
      </c>
      <c r="C69" s="103"/>
    </row>
    <row r="70" spans="2:3" ht="13">
      <c r="B70" s="102" t="s">
        <v>2935</v>
      </c>
      <c r="C70" s="103"/>
    </row>
    <row r="71" spans="2:3" ht="13">
      <c r="B71" s="102" t="s">
        <v>2934</v>
      </c>
      <c r="C71" s="103"/>
    </row>
    <row r="72" spans="2:3" ht="13">
      <c r="B72" s="102" t="s">
        <v>2933</v>
      </c>
      <c r="C72" s="103"/>
    </row>
    <row r="73" spans="2:3" ht="13">
      <c r="B73" s="102" t="s">
        <v>2932</v>
      </c>
      <c r="C73" s="103"/>
    </row>
    <row r="74" spans="2:3" ht="13">
      <c r="B74" s="102" t="s">
        <v>2931</v>
      </c>
      <c r="C74" s="103"/>
    </row>
    <row r="75" spans="2:3" ht="13">
      <c r="B75" s="102" t="s">
        <v>2930</v>
      </c>
      <c r="C75" s="103"/>
    </row>
    <row r="76" spans="2:3" ht="13">
      <c r="B76" s="102" t="s">
        <v>2929</v>
      </c>
      <c r="C76" s="103"/>
    </row>
    <row r="77" spans="2:3" ht="13">
      <c r="B77" s="102" t="s">
        <v>2928</v>
      </c>
      <c r="C77" s="103"/>
    </row>
    <row r="78" spans="2:3">
      <c r="B78" s="92" t="s">
        <v>182</v>
      </c>
    </row>
    <row r="80" spans="2:3" ht="14.5">
      <c r="B80" s="112"/>
      <c r="C80" s="113" t="s">
        <v>183</v>
      </c>
    </row>
    <row r="81" spans="2:6" ht="14.5">
      <c r="B81" s="112" t="s">
        <v>184</v>
      </c>
      <c r="C81" s="115" t="s">
        <v>8</v>
      </c>
    </row>
    <row r="82" spans="2:6" ht="14.5">
      <c r="B82" s="112" t="s">
        <v>185</v>
      </c>
      <c r="C82" s="113"/>
    </row>
    <row r="83" spans="2:6" ht="14.5">
      <c r="B83" s="112"/>
      <c r="C83" s="113"/>
    </row>
    <row r="84" spans="2:6" ht="14.5">
      <c r="B84" s="146" t="s">
        <v>186</v>
      </c>
      <c r="C84" s="147">
        <v>7.7899999999999997E-2</v>
      </c>
    </row>
    <row r="85" spans="2:6" ht="14.5">
      <c r="B85" s="146"/>
      <c r="C85" s="145"/>
    </row>
    <row r="86" spans="2:6" ht="14.5">
      <c r="B86" s="146" t="s">
        <v>187</v>
      </c>
      <c r="C86" s="145" t="s">
        <v>2927</v>
      </c>
    </row>
    <row r="87" spans="2:6" ht="14.5">
      <c r="B87" s="146" t="s">
        <v>188</v>
      </c>
      <c r="C87" s="145" t="s">
        <v>2926</v>
      </c>
    </row>
    <row r="88" spans="2:6" ht="14.5">
      <c r="B88" s="112"/>
      <c r="C88" s="113"/>
    </row>
    <row r="89" spans="2:6" ht="14.5">
      <c r="B89" s="112" t="s">
        <v>189</v>
      </c>
      <c r="C89" s="113" t="s">
        <v>166</v>
      </c>
    </row>
    <row r="90" spans="2:6" ht="14.5">
      <c r="B90" s="290" t="s">
        <v>190</v>
      </c>
      <c r="C90" s="290"/>
    </row>
    <row r="92" spans="2:6" ht="14.5">
      <c r="B92" s="112" t="s">
        <v>191</v>
      </c>
      <c r="C92" s="113"/>
      <c r="D92" s="112"/>
    </row>
    <row r="93" spans="2:6" ht="29">
      <c r="B93" s="114" t="s">
        <v>192</v>
      </c>
      <c r="C93" s="115" t="s">
        <v>193</v>
      </c>
      <c r="D93" s="114" t="s">
        <v>194</v>
      </c>
    </row>
    <row r="94" spans="2:6" ht="14.5">
      <c r="B94" s="112" t="s">
        <v>168</v>
      </c>
      <c r="C94" s="113" t="s">
        <v>168</v>
      </c>
      <c r="D94" s="112" t="s">
        <v>168</v>
      </c>
    </row>
    <row r="96" spans="2:6" ht="13">
      <c r="B96" s="100" t="s">
        <v>195</v>
      </c>
      <c r="C96" s="111">
        <v>46173</v>
      </c>
      <c r="D96" s="96"/>
      <c r="E96" s="104"/>
      <c r="F96" s="110"/>
    </row>
    <row r="97" spans="2:7" ht="13">
      <c r="B97" s="100" t="s">
        <v>196</v>
      </c>
      <c r="C97" s="101" t="s">
        <v>197</v>
      </c>
      <c r="D97" s="100" t="s">
        <v>198</v>
      </c>
      <c r="E97" s="105" t="s">
        <v>199</v>
      </c>
      <c r="F97" s="99" t="s">
        <v>200</v>
      </c>
      <c r="G97" s="98"/>
    </row>
    <row r="98" spans="2:7">
      <c r="B98" s="108" t="s">
        <v>168</v>
      </c>
      <c r="C98" s="109" t="s">
        <v>168</v>
      </c>
      <c r="D98" s="108" t="s">
        <v>168</v>
      </c>
      <c r="E98" s="107" t="s">
        <v>168</v>
      </c>
      <c r="F98" s="106" t="s">
        <v>168</v>
      </c>
    </row>
    <row r="100" spans="2:7" ht="14.5">
      <c r="B100" s="326" t="s">
        <v>2925</v>
      </c>
      <c r="C100" s="327"/>
      <c r="D100" s="327"/>
      <c r="E100" s="327"/>
      <c r="F100" s="328"/>
    </row>
    <row r="101" spans="2:7">
      <c r="B101" s="166"/>
      <c r="C101" s="167"/>
      <c r="D101" s="136"/>
      <c r="E101" s="166"/>
      <c r="F101" s="165"/>
    </row>
    <row r="102" spans="2:7" ht="14.5">
      <c r="B102" s="329" t="s">
        <v>2639</v>
      </c>
      <c r="C102" s="330"/>
      <c r="D102" s="330"/>
      <c r="E102" s="330"/>
      <c r="F102" s="331"/>
    </row>
    <row r="104" spans="2:7" ht="13">
      <c r="B104" s="102" t="s">
        <v>201</v>
      </c>
    </row>
    <row r="105" spans="2:7" ht="13">
      <c r="B105" s="102"/>
    </row>
    <row r="106" spans="2:7" ht="13">
      <c r="B106" s="102" t="s">
        <v>202</v>
      </c>
    </row>
    <row r="107" spans="2:7" ht="13">
      <c r="B107" s="100" t="s">
        <v>203</v>
      </c>
      <c r="C107" s="101" t="s">
        <v>204</v>
      </c>
      <c r="D107" s="102"/>
    </row>
    <row r="108" spans="2:7">
      <c r="B108" s="96" t="s">
        <v>168</v>
      </c>
      <c r="C108" s="97" t="s">
        <v>168</v>
      </c>
    </row>
    <row r="110" spans="2:7" ht="13">
      <c r="B110" s="100" t="s">
        <v>205</v>
      </c>
      <c r="C110" s="101" t="s">
        <v>204</v>
      </c>
    </row>
    <row r="111" spans="2:7">
      <c r="B111" s="96" t="s">
        <v>168</v>
      </c>
      <c r="C111" s="97" t="s">
        <v>168</v>
      </c>
    </row>
    <row r="113" spans="2:7" ht="13">
      <c r="B113" s="100" t="s">
        <v>206</v>
      </c>
      <c r="C113" s="101" t="s">
        <v>207</v>
      </c>
    </row>
    <row r="114" spans="2:7">
      <c r="B114" s="96" t="s">
        <v>168</v>
      </c>
      <c r="C114" s="97" t="s">
        <v>168</v>
      </c>
    </row>
    <row r="116" spans="2:7" ht="13">
      <c r="B116" s="105" t="s">
        <v>208</v>
      </c>
      <c r="C116" s="101" t="s">
        <v>207</v>
      </c>
    </row>
    <row r="117" spans="2:7">
      <c r="B117" s="104" t="s">
        <v>168</v>
      </c>
      <c r="C117" s="97" t="s">
        <v>168</v>
      </c>
    </row>
    <row r="119" spans="2:7" ht="13">
      <c r="B119" s="100" t="s">
        <v>209</v>
      </c>
      <c r="C119" s="101" t="s">
        <v>168</v>
      </c>
    </row>
    <row r="121" spans="2:7" ht="13">
      <c r="B121" s="100" t="s">
        <v>210</v>
      </c>
      <c r="C121" s="111">
        <v>46173</v>
      </c>
      <c r="D121" s="96"/>
      <c r="E121" s="104"/>
      <c r="F121" s="110"/>
    </row>
    <row r="122" spans="2:7" ht="13">
      <c r="B122" s="100" t="s">
        <v>196</v>
      </c>
      <c r="C122" s="101" t="s">
        <v>197</v>
      </c>
      <c r="D122" s="100" t="s">
        <v>198</v>
      </c>
      <c r="E122" s="105" t="s">
        <v>199</v>
      </c>
      <c r="F122" s="99" t="s">
        <v>200</v>
      </c>
      <c r="G122" s="98"/>
    </row>
    <row r="123" spans="2:7">
      <c r="B123" s="108" t="s">
        <v>168</v>
      </c>
      <c r="C123" s="109" t="s">
        <v>168</v>
      </c>
      <c r="D123" s="108" t="s">
        <v>168</v>
      </c>
      <c r="E123" s="107" t="s">
        <v>168</v>
      </c>
      <c r="F123" s="106" t="s">
        <v>168</v>
      </c>
    </row>
    <row r="124" spans="2:7" ht="13">
      <c r="B124" s="102" t="s">
        <v>201</v>
      </c>
    </row>
    <row r="125" spans="2:7" ht="13">
      <c r="B125" s="102"/>
    </row>
    <row r="126" spans="2:7" ht="13">
      <c r="B126" s="102" t="s">
        <v>202</v>
      </c>
    </row>
    <row r="127" spans="2:7" ht="13">
      <c r="B127" s="100" t="s">
        <v>203</v>
      </c>
      <c r="C127" s="101" t="s">
        <v>204</v>
      </c>
      <c r="D127" s="102"/>
    </row>
    <row r="128" spans="2:7">
      <c r="B128" s="96" t="s">
        <v>168</v>
      </c>
      <c r="C128" s="97" t="s">
        <v>168</v>
      </c>
    </row>
    <row r="130" spans="2:6" ht="13">
      <c r="B130" s="100" t="s">
        <v>205</v>
      </c>
      <c r="C130" s="101" t="s">
        <v>204</v>
      </c>
    </row>
    <row r="131" spans="2:6">
      <c r="B131" s="96" t="s">
        <v>168</v>
      </c>
      <c r="C131" s="97" t="s">
        <v>168</v>
      </c>
    </row>
    <row r="133" spans="2:6" ht="13">
      <c r="B133" s="100" t="s">
        <v>206</v>
      </c>
      <c r="C133" s="101" t="s">
        <v>207</v>
      </c>
    </row>
    <row r="134" spans="2:6">
      <c r="B134" s="96" t="s">
        <v>168</v>
      </c>
      <c r="C134" s="97" t="s">
        <v>168</v>
      </c>
    </row>
    <row r="136" spans="2:6" ht="13">
      <c r="B136" s="105" t="s">
        <v>208</v>
      </c>
      <c r="C136" s="101" t="s">
        <v>207</v>
      </c>
    </row>
    <row r="137" spans="2:6">
      <c r="B137" s="104" t="s">
        <v>168</v>
      </c>
      <c r="C137" s="97" t="s">
        <v>168</v>
      </c>
    </row>
    <row r="139" spans="2:6" ht="13">
      <c r="B139" s="100" t="s">
        <v>209</v>
      </c>
      <c r="C139" s="101" t="s">
        <v>168</v>
      </c>
    </row>
    <row r="142" spans="2:6" ht="13">
      <c r="B142" s="102" t="s">
        <v>211</v>
      </c>
    </row>
    <row r="144" spans="2:6" ht="13">
      <c r="B144" s="100" t="s">
        <v>196</v>
      </c>
      <c r="C144" s="101" t="s">
        <v>212</v>
      </c>
      <c r="D144" s="100" t="s">
        <v>213</v>
      </c>
      <c r="E144" s="100" t="s">
        <v>214</v>
      </c>
      <c r="F144" s="98"/>
    </row>
    <row r="145" spans="2:80">
      <c r="B145" s="96" t="s">
        <v>168</v>
      </c>
      <c r="C145" s="97" t="s">
        <v>168</v>
      </c>
      <c r="D145" s="96" t="s">
        <v>168</v>
      </c>
      <c r="E145" s="96" t="s">
        <v>168</v>
      </c>
    </row>
    <row r="148" spans="2:80" ht="13">
      <c r="B148" s="102" t="s">
        <v>215</v>
      </c>
      <c r="C148" s="103" t="s">
        <v>168</v>
      </c>
      <c r="D148" s="102"/>
      <c r="E148" s="102"/>
      <c r="F148" s="98"/>
      <c r="G148" s="98"/>
      <c r="H148" s="98"/>
      <c r="I148" s="102"/>
      <c r="J148" s="102"/>
      <c r="K148" s="102"/>
      <c r="L148" s="102"/>
      <c r="M148" s="102"/>
      <c r="N148" s="102"/>
      <c r="O148" s="102"/>
      <c r="P148" s="102"/>
      <c r="Q148" s="102"/>
      <c r="R148" s="102"/>
      <c r="S148" s="102"/>
      <c r="T148" s="102"/>
      <c r="U148" s="102"/>
      <c r="V148" s="102"/>
      <c r="W148" s="102"/>
      <c r="X148" s="102"/>
      <c r="Y148" s="102"/>
      <c r="Z148" s="102"/>
      <c r="AA148" s="102"/>
      <c r="AB148" s="102"/>
      <c r="AC148" s="102"/>
      <c r="AD148" s="102"/>
      <c r="AE148" s="102"/>
      <c r="AF148" s="102"/>
      <c r="AG148" s="102"/>
      <c r="AH148" s="102"/>
      <c r="AI148" s="102"/>
      <c r="AJ148" s="102"/>
      <c r="AK148" s="102"/>
      <c r="AL148" s="102"/>
      <c r="AM148" s="102"/>
      <c r="AN148" s="102"/>
      <c r="AO148" s="102"/>
      <c r="AP148" s="102"/>
      <c r="AQ148" s="102"/>
      <c r="AR148" s="102"/>
      <c r="AS148" s="102"/>
      <c r="AT148" s="102"/>
      <c r="AU148" s="102"/>
      <c r="AV148" s="102"/>
      <c r="AW148" s="102"/>
      <c r="AX148" s="102"/>
      <c r="AY148" s="102"/>
      <c r="AZ148" s="102"/>
      <c r="BA148" s="102"/>
      <c r="BB148" s="102"/>
      <c r="BC148" s="102"/>
      <c r="BD148" s="102"/>
      <c r="BE148" s="102"/>
      <c r="BF148" s="102"/>
      <c r="BG148" s="102"/>
      <c r="BH148" s="102"/>
      <c r="BI148" s="102"/>
      <c r="BJ148" s="102"/>
      <c r="BK148" s="102"/>
      <c r="BL148" s="102"/>
      <c r="BM148" s="102"/>
      <c r="BN148" s="102"/>
      <c r="BO148" s="102"/>
      <c r="BP148" s="102"/>
      <c r="BQ148" s="102"/>
      <c r="BR148" s="102"/>
      <c r="BS148" s="102"/>
      <c r="BT148" s="102"/>
      <c r="BU148" s="102"/>
      <c r="BV148" s="102"/>
      <c r="BW148" s="102"/>
      <c r="BX148" s="102"/>
      <c r="BY148" s="102"/>
      <c r="BZ148" s="102"/>
      <c r="CA148" s="102"/>
      <c r="CB148" s="102"/>
    </row>
    <row r="150" spans="2:80" ht="13">
      <c r="B150" s="102" t="s">
        <v>216</v>
      </c>
    </row>
    <row r="152" spans="2:80" ht="13">
      <c r="B152" s="100" t="s">
        <v>217</v>
      </c>
      <c r="C152" s="101" t="s">
        <v>204</v>
      </c>
      <c r="D152" s="102"/>
    </row>
    <row r="153" spans="2:80">
      <c r="B153" s="96" t="s">
        <v>168</v>
      </c>
      <c r="C153" s="97" t="s">
        <v>168</v>
      </c>
    </row>
    <row r="156" spans="2:80" ht="13">
      <c r="B156" s="100" t="s">
        <v>218</v>
      </c>
      <c r="C156" s="101" t="s">
        <v>219</v>
      </c>
      <c r="D156" s="102"/>
    </row>
    <row r="157" spans="2:80">
      <c r="B157" s="96" t="s">
        <v>168</v>
      </c>
      <c r="C157" s="97" t="s">
        <v>168</v>
      </c>
    </row>
    <row r="160" spans="2:80" ht="13">
      <c r="B160" s="102" t="s">
        <v>220</v>
      </c>
    </row>
    <row r="163" spans="2:80" ht="13">
      <c r="B163" s="102" t="s">
        <v>221</v>
      </c>
    </row>
    <row r="165" spans="2:80" ht="13">
      <c r="B165" s="100" t="s">
        <v>196</v>
      </c>
      <c r="C165" s="101" t="s">
        <v>222</v>
      </c>
      <c r="D165" s="100" t="s">
        <v>212</v>
      </c>
      <c r="E165" s="100" t="s">
        <v>213</v>
      </c>
      <c r="F165" s="99" t="s">
        <v>214</v>
      </c>
      <c r="G165" s="98"/>
    </row>
    <row r="166" spans="2:80">
      <c r="B166" s="96" t="s">
        <v>168</v>
      </c>
      <c r="C166" s="97" t="s">
        <v>168</v>
      </c>
      <c r="D166" s="96" t="s">
        <v>168</v>
      </c>
      <c r="E166" s="96" t="s">
        <v>168</v>
      </c>
      <c r="F166" s="95" t="s">
        <v>168</v>
      </c>
    </row>
    <row r="169" spans="2:80" ht="13">
      <c r="B169" s="102" t="s">
        <v>215</v>
      </c>
      <c r="C169" s="103" t="s">
        <v>168</v>
      </c>
      <c r="D169" s="102"/>
      <c r="E169" s="102"/>
      <c r="F169" s="98"/>
      <c r="G169" s="98"/>
      <c r="H169" s="98"/>
      <c r="I169" s="102"/>
      <c r="J169" s="102"/>
      <c r="K169" s="102"/>
      <c r="L169" s="102"/>
      <c r="M169" s="102"/>
      <c r="N169" s="102"/>
      <c r="O169" s="102"/>
      <c r="P169" s="102"/>
      <c r="Q169" s="102"/>
      <c r="R169" s="102"/>
      <c r="S169" s="102"/>
      <c r="T169" s="102"/>
      <c r="U169" s="102"/>
      <c r="V169" s="102"/>
      <c r="W169" s="102"/>
      <c r="X169" s="102"/>
      <c r="Y169" s="102"/>
      <c r="Z169" s="102"/>
      <c r="AA169" s="102"/>
      <c r="AB169" s="102"/>
      <c r="AC169" s="102"/>
      <c r="AD169" s="102"/>
      <c r="AE169" s="102"/>
      <c r="AF169" s="102"/>
      <c r="AG169" s="102"/>
      <c r="AH169" s="102"/>
      <c r="AI169" s="102"/>
      <c r="AJ169" s="102"/>
      <c r="AK169" s="102"/>
      <c r="AL169" s="102"/>
      <c r="AM169" s="102"/>
      <c r="AN169" s="102"/>
      <c r="AO169" s="102"/>
      <c r="AP169" s="102"/>
      <c r="AQ169" s="102"/>
      <c r="AR169" s="102"/>
      <c r="AS169" s="102"/>
      <c r="AT169" s="102"/>
      <c r="AU169" s="102"/>
      <c r="AV169" s="102"/>
      <c r="AW169" s="102"/>
      <c r="AX169" s="102"/>
      <c r="AY169" s="102"/>
      <c r="AZ169" s="102"/>
      <c r="BA169" s="102"/>
      <c r="BB169" s="102"/>
      <c r="BC169" s="102"/>
      <c r="BD169" s="102"/>
      <c r="BE169" s="102"/>
      <c r="BF169" s="102"/>
      <c r="BG169" s="102"/>
      <c r="BH169" s="102"/>
      <c r="BI169" s="102"/>
      <c r="BJ169" s="102"/>
      <c r="BK169" s="102"/>
      <c r="BL169" s="102"/>
      <c r="BM169" s="102"/>
      <c r="BN169" s="102"/>
      <c r="BO169" s="102"/>
      <c r="BP169" s="102"/>
      <c r="BQ169" s="102"/>
      <c r="BR169" s="102"/>
      <c r="BS169" s="102"/>
      <c r="BT169" s="102"/>
      <c r="BU169" s="102"/>
      <c r="BV169" s="102"/>
      <c r="BW169" s="102"/>
      <c r="BX169" s="102"/>
      <c r="BY169" s="102"/>
      <c r="BZ169" s="102"/>
      <c r="CA169" s="102"/>
      <c r="CB169" s="102"/>
    </row>
    <row r="171" spans="2:80" ht="13">
      <c r="B171" s="102" t="s">
        <v>216</v>
      </c>
    </row>
    <row r="173" spans="2:80" ht="13">
      <c r="B173" s="100" t="s">
        <v>217</v>
      </c>
      <c r="C173" s="101" t="s">
        <v>204</v>
      </c>
      <c r="D173" s="102"/>
    </row>
    <row r="174" spans="2:80">
      <c r="B174" s="96" t="s">
        <v>168</v>
      </c>
      <c r="C174" s="97" t="s">
        <v>168</v>
      </c>
    </row>
    <row r="177" spans="2:7" ht="13">
      <c r="B177" s="100" t="s">
        <v>218</v>
      </c>
      <c r="C177" s="101" t="s">
        <v>219</v>
      </c>
      <c r="D177" s="102"/>
    </row>
    <row r="178" spans="2:7">
      <c r="B178" s="96" t="s">
        <v>168</v>
      </c>
      <c r="C178" s="97" t="s">
        <v>168</v>
      </c>
    </row>
    <row r="181" spans="2:7" ht="13">
      <c r="B181" s="102" t="s">
        <v>220</v>
      </c>
    </row>
    <row r="184" spans="2:7" ht="13">
      <c r="B184" s="102" t="s">
        <v>223</v>
      </c>
    </row>
    <row r="185" spans="2:7" ht="13">
      <c r="B185" s="100" t="s">
        <v>196</v>
      </c>
      <c r="C185" s="101" t="s">
        <v>224</v>
      </c>
      <c r="D185" s="100" t="s">
        <v>225</v>
      </c>
      <c r="E185" s="100" t="s">
        <v>226</v>
      </c>
      <c r="F185" s="99" t="s">
        <v>227</v>
      </c>
      <c r="G185" s="98"/>
    </row>
    <row r="186" spans="2:7">
      <c r="B186" s="140" t="s">
        <v>2924</v>
      </c>
      <c r="C186" s="139" t="s">
        <v>2633</v>
      </c>
      <c r="D186" s="139" t="s">
        <v>2632</v>
      </c>
      <c r="E186" s="138">
        <v>46231</v>
      </c>
      <c r="F186" s="137">
        <v>500</v>
      </c>
    </row>
    <row r="187" spans="2:7">
      <c r="B187" s="140" t="s">
        <v>2924</v>
      </c>
      <c r="C187" s="139" t="s">
        <v>2630</v>
      </c>
      <c r="D187" s="139" t="s">
        <v>2629</v>
      </c>
      <c r="E187" s="138">
        <v>46415</v>
      </c>
      <c r="F187" s="137">
        <v>-500</v>
      </c>
    </row>
    <row r="188" spans="2:7">
      <c r="B188" s="140" t="s">
        <v>2923</v>
      </c>
      <c r="C188" s="139" t="s">
        <v>2633</v>
      </c>
      <c r="D188" s="139" t="s">
        <v>2632</v>
      </c>
      <c r="E188" s="138">
        <v>46231</v>
      </c>
      <c r="F188" s="137">
        <v>250</v>
      </c>
    </row>
    <row r="189" spans="2:7">
      <c r="B189" s="140" t="s">
        <v>2923</v>
      </c>
      <c r="C189" s="139" t="s">
        <v>2630</v>
      </c>
      <c r="D189" s="139" t="s">
        <v>2629</v>
      </c>
      <c r="E189" s="138">
        <v>46415</v>
      </c>
      <c r="F189" s="137">
        <v>-250</v>
      </c>
    </row>
    <row r="190" spans="2:7">
      <c r="B190" s="140" t="s">
        <v>2922</v>
      </c>
      <c r="C190" s="139" t="s">
        <v>2633</v>
      </c>
      <c r="D190" s="139" t="s">
        <v>2632</v>
      </c>
      <c r="E190" s="138">
        <v>46231</v>
      </c>
      <c r="F190" s="137">
        <v>250</v>
      </c>
    </row>
    <row r="191" spans="2:7">
      <c r="B191" s="140" t="s">
        <v>2922</v>
      </c>
      <c r="C191" s="139" t="s">
        <v>2630</v>
      </c>
      <c r="D191" s="139" t="s">
        <v>2629</v>
      </c>
      <c r="E191" s="138">
        <v>46415</v>
      </c>
      <c r="F191" s="137">
        <v>-250</v>
      </c>
    </row>
    <row r="192" spans="2:7">
      <c r="B192" s="140" t="s">
        <v>2921</v>
      </c>
      <c r="C192" s="139" t="s">
        <v>2633</v>
      </c>
      <c r="D192" s="139" t="s">
        <v>2632</v>
      </c>
      <c r="E192" s="138">
        <v>46237</v>
      </c>
      <c r="F192" s="137">
        <v>1000</v>
      </c>
    </row>
    <row r="193" spans="2:6">
      <c r="B193" s="140" t="s">
        <v>2921</v>
      </c>
      <c r="C193" s="139" t="s">
        <v>2630</v>
      </c>
      <c r="D193" s="139" t="s">
        <v>2629</v>
      </c>
      <c r="E193" s="138">
        <v>46421</v>
      </c>
      <c r="F193" s="137">
        <v>-1000</v>
      </c>
    </row>
    <row r="194" spans="2:6">
      <c r="B194" s="140" t="s">
        <v>2920</v>
      </c>
      <c r="C194" s="139" t="s">
        <v>2633</v>
      </c>
      <c r="D194" s="139" t="s">
        <v>2632</v>
      </c>
      <c r="E194" s="138">
        <v>46251</v>
      </c>
      <c r="F194" s="137">
        <v>1000</v>
      </c>
    </row>
    <row r="195" spans="2:6">
      <c r="B195" s="140" t="s">
        <v>2920</v>
      </c>
      <c r="C195" s="139" t="s">
        <v>2630</v>
      </c>
      <c r="D195" s="139" t="s">
        <v>2629</v>
      </c>
      <c r="E195" s="138">
        <v>46435</v>
      </c>
      <c r="F195" s="137">
        <v>-1000</v>
      </c>
    </row>
    <row r="196" spans="2:6">
      <c r="B196" s="140" t="s">
        <v>2919</v>
      </c>
      <c r="C196" s="139" t="s">
        <v>2633</v>
      </c>
      <c r="D196" s="139" t="s">
        <v>2632</v>
      </c>
      <c r="E196" s="138">
        <v>46251</v>
      </c>
      <c r="F196" s="137">
        <v>500</v>
      </c>
    </row>
    <row r="197" spans="2:6">
      <c r="B197" s="140" t="s">
        <v>2919</v>
      </c>
      <c r="C197" s="139" t="s">
        <v>2630</v>
      </c>
      <c r="D197" s="139" t="s">
        <v>2629</v>
      </c>
      <c r="E197" s="138">
        <v>46435</v>
      </c>
      <c r="F197" s="137">
        <v>-500</v>
      </c>
    </row>
    <row r="198" spans="2:6">
      <c r="B198" s="140" t="s">
        <v>2918</v>
      </c>
      <c r="C198" s="139" t="s">
        <v>2633</v>
      </c>
      <c r="D198" s="139" t="s">
        <v>2632</v>
      </c>
      <c r="E198" s="138">
        <v>46251</v>
      </c>
      <c r="F198" s="137">
        <v>1000</v>
      </c>
    </row>
    <row r="199" spans="2:6">
      <c r="B199" s="140" t="s">
        <v>2918</v>
      </c>
      <c r="C199" s="139" t="s">
        <v>2630</v>
      </c>
      <c r="D199" s="139" t="s">
        <v>2629</v>
      </c>
      <c r="E199" s="138">
        <v>46435</v>
      </c>
      <c r="F199" s="137">
        <v>-1000</v>
      </c>
    </row>
    <row r="200" spans="2:6">
      <c r="B200" s="140" t="s">
        <v>1667</v>
      </c>
      <c r="C200" s="139" t="s">
        <v>2633</v>
      </c>
      <c r="D200" s="139" t="s">
        <v>2632</v>
      </c>
      <c r="E200" s="138">
        <v>46251</v>
      </c>
      <c r="F200" s="137">
        <v>500</v>
      </c>
    </row>
    <row r="201" spans="2:6">
      <c r="B201" s="140" t="s">
        <v>1667</v>
      </c>
      <c r="C201" s="139" t="s">
        <v>2630</v>
      </c>
      <c r="D201" s="139" t="s">
        <v>2629</v>
      </c>
      <c r="E201" s="138">
        <v>46435</v>
      </c>
      <c r="F201" s="137">
        <v>-500</v>
      </c>
    </row>
    <row r="202" spans="2:6">
      <c r="B202" s="140" t="s">
        <v>2917</v>
      </c>
      <c r="C202" s="139" t="s">
        <v>2633</v>
      </c>
      <c r="D202" s="139" t="s">
        <v>2632</v>
      </c>
      <c r="E202" s="138">
        <v>46277</v>
      </c>
      <c r="F202" s="137">
        <v>500</v>
      </c>
    </row>
    <row r="203" spans="2:6">
      <c r="B203" s="140" t="s">
        <v>2917</v>
      </c>
      <c r="C203" s="139" t="s">
        <v>2630</v>
      </c>
      <c r="D203" s="139" t="s">
        <v>2629</v>
      </c>
      <c r="E203" s="138">
        <v>46279</v>
      </c>
      <c r="F203" s="137">
        <v>-500</v>
      </c>
    </row>
    <row r="204" spans="2:6">
      <c r="B204" s="140" t="s">
        <v>2916</v>
      </c>
      <c r="C204" s="139" t="s">
        <v>2633</v>
      </c>
      <c r="D204" s="139" t="s">
        <v>2632</v>
      </c>
      <c r="E204" s="138">
        <v>46277</v>
      </c>
      <c r="F204" s="137">
        <v>1000</v>
      </c>
    </row>
    <row r="205" spans="2:6">
      <c r="B205" s="140" t="s">
        <v>2916</v>
      </c>
      <c r="C205" s="139" t="s">
        <v>2630</v>
      </c>
      <c r="D205" s="139" t="s">
        <v>2629</v>
      </c>
      <c r="E205" s="138">
        <v>46279</v>
      </c>
      <c r="F205" s="137">
        <v>-1000</v>
      </c>
    </row>
    <row r="206" spans="2:6">
      <c r="B206" s="140" t="s">
        <v>2915</v>
      </c>
      <c r="C206" s="139" t="s">
        <v>2633</v>
      </c>
      <c r="D206" s="139" t="s">
        <v>2632</v>
      </c>
      <c r="E206" s="138">
        <v>46255</v>
      </c>
      <c r="F206" s="137">
        <v>500</v>
      </c>
    </row>
    <row r="207" spans="2:6">
      <c r="B207" s="140" t="s">
        <v>2915</v>
      </c>
      <c r="C207" s="139" t="s">
        <v>2630</v>
      </c>
      <c r="D207" s="139" t="s">
        <v>2629</v>
      </c>
      <c r="E207" s="138">
        <v>46255</v>
      </c>
      <c r="F207" s="137">
        <v>-500</v>
      </c>
    </row>
    <row r="208" spans="2:6">
      <c r="B208" s="140" t="s">
        <v>1667</v>
      </c>
      <c r="C208" s="139" t="s">
        <v>2633</v>
      </c>
      <c r="D208" s="139" t="s">
        <v>2632</v>
      </c>
      <c r="E208" s="138">
        <v>46255</v>
      </c>
      <c r="F208" s="137">
        <v>500</v>
      </c>
    </row>
    <row r="209" spans="2:6">
      <c r="B209" s="140" t="s">
        <v>1667</v>
      </c>
      <c r="C209" s="139" t="s">
        <v>2630</v>
      </c>
      <c r="D209" s="139" t="s">
        <v>2629</v>
      </c>
      <c r="E209" s="138">
        <v>46255</v>
      </c>
      <c r="F209" s="137">
        <v>-500</v>
      </c>
    </row>
    <row r="210" spans="2:6">
      <c r="B210" s="136" t="s">
        <v>2576</v>
      </c>
    </row>
  </sheetData>
  <mergeCells count="11">
    <mergeCell ref="E12:E13"/>
    <mergeCell ref="B100:F100"/>
    <mergeCell ref="B102:F102"/>
    <mergeCell ref="B90:C90"/>
    <mergeCell ref="B1:E1"/>
    <mergeCell ref="C3:C6"/>
    <mergeCell ref="D3:D6"/>
    <mergeCell ref="B10:E10"/>
    <mergeCell ref="B11:E11"/>
    <mergeCell ref="C12:C13"/>
    <mergeCell ref="D12:D13"/>
  </mergeCells>
  <hyperlinks>
    <hyperlink ref="A1" location="Index!A1" display="Index" xr:uid="{67E802A1-43C6-45AC-B348-E9ABCFFE2765}"/>
  </hyperlinks>
  <pageMargins left="0.7" right="0.7" top="0.75" bottom="0.75" header="0.3" footer="0.3"/>
  <drawing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7DB3D-49A8-40B3-B5AD-9720F82E9D23}">
  <dimension ref="A1:CB274"/>
  <sheetViews>
    <sheetView workbookViewId="0"/>
  </sheetViews>
  <sheetFormatPr defaultColWidth="9.1796875" defaultRowHeight="12.5"/>
  <cols>
    <col min="1" max="1" width="5.453125" style="92" bestFit="1" customWidth="1"/>
    <col min="2" max="2" width="90.7265625" style="92" customWidth="1"/>
    <col min="3" max="3" width="30.7265625" style="94" customWidth="1"/>
    <col min="4" max="4" width="30.7265625" style="92" customWidth="1"/>
    <col min="5" max="5" width="34.1796875" style="92" customWidth="1"/>
    <col min="6" max="6" width="29" style="93" bestFit="1" customWidth="1"/>
    <col min="7" max="7" width="18.1796875" style="93" bestFit="1" customWidth="1"/>
    <col min="8" max="8" width="9.1796875" style="93" bestFit="1"/>
    <col min="9" max="16384" width="9.1796875" style="92"/>
  </cols>
  <sheetData>
    <row r="1" spans="1:5" ht="13">
      <c r="A1" s="3" t="s">
        <v>0</v>
      </c>
      <c r="B1" s="332" t="s">
        <v>2469</v>
      </c>
      <c r="C1" s="333"/>
      <c r="D1" s="333"/>
      <c r="E1" s="334"/>
    </row>
    <row r="3" spans="1:5" ht="14.5">
      <c r="B3" s="130" t="s">
        <v>2384</v>
      </c>
      <c r="C3" s="292"/>
      <c r="D3" s="293"/>
      <c r="E3" s="116"/>
    </row>
    <row r="4" spans="1:5" ht="58">
      <c r="B4" s="220" t="s">
        <v>2385</v>
      </c>
      <c r="C4" s="292"/>
      <c r="D4" s="293"/>
      <c r="E4" s="209"/>
    </row>
    <row r="5" spans="1:5" ht="14.5">
      <c r="B5" s="135" t="s">
        <v>140</v>
      </c>
      <c r="C5" s="292"/>
      <c r="D5" s="293"/>
      <c r="E5" s="116"/>
    </row>
    <row r="6" spans="1:5" ht="14.5">
      <c r="B6" s="135" t="s">
        <v>2386</v>
      </c>
      <c r="C6" s="292"/>
      <c r="D6" s="293"/>
      <c r="E6" s="116"/>
    </row>
    <row r="7" spans="1:5" ht="14.5">
      <c r="B7" s="135" t="s">
        <v>2387</v>
      </c>
      <c r="C7" s="292"/>
      <c r="D7" s="293"/>
      <c r="E7" s="116"/>
    </row>
    <row r="8" spans="1:5" ht="14.5">
      <c r="B8" s="112" t="s">
        <v>143</v>
      </c>
      <c r="C8" s="133" t="s">
        <v>144</v>
      </c>
      <c r="D8" s="133" t="s">
        <v>145</v>
      </c>
      <c r="E8" s="116"/>
    </row>
    <row r="9" spans="1:5" ht="14.5">
      <c r="B9" s="116"/>
      <c r="C9" s="124"/>
      <c r="D9" s="116"/>
      <c r="E9" s="116"/>
    </row>
    <row r="10" spans="1:5" ht="14.5">
      <c r="B10" s="296"/>
      <c r="C10" s="296"/>
      <c r="D10" s="296"/>
      <c r="E10" s="296"/>
    </row>
    <row r="11" spans="1:5" ht="14.5">
      <c r="B11" s="294" t="s">
        <v>258</v>
      </c>
      <c r="C11" s="294"/>
      <c r="D11" s="294"/>
      <c r="E11" s="294"/>
    </row>
    <row r="12" spans="1:5" ht="14.5">
      <c r="B12" s="125" t="s">
        <v>259</v>
      </c>
      <c r="C12" s="295" t="s">
        <v>260</v>
      </c>
      <c r="D12" s="294" t="s">
        <v>261</v>
      </c>
      <c r="E12" s="294" t="s">
        <v>262</v>
      </c>
    </row>
    <row r="13" spans="1:5" ht="14.5">
      <c r="B13" s="125" t="s">
        <v>263</v>
      </c>
      <c r="C13" s="295"/>
      <c r="D13" s="294"/>
      <c r="E13" s="294"/>
    </row>
    <row r="14" spans="1:5" ht="14.5">
      <c r="B14" s="130" t="s">
        <v>264</v>
      </c>
      <c r="C14" s="129"/>
      <c r="D14" s="128"/>
      <c r="E14" s="128"/>
    </row>
    <row r="15" spans="1:5" ht="14.5">
      <c r="B15" s="130" t="s">
        <v>266</v>
      </c>
      <c r="C15" s="129"/>
      <c r="D15" s="128"/>
      <c r="E15" s="128"/>
    </row>
    <row r="16" spans="1:5" ht="14.5">
      <c r="B16" s="130" t="s">
        <v>267</v>
      </c>
      <c r="C16" s="129"/>
      <c r="D16" s="219" t="s">
        <v>2093</v>
      </c>
      <c r="E16" s="148"/>
    </row>
    <row r="17" spans="2:8" ht="14.5">
      <c r="B17" s="127" t="s">
        <v>268</v>
      </c>
      <c r="C17" s="113"/>
      <c r="D17" s="112"/>
      <c r="E17" s="218"/>
    </row>
    <row r="18" spans="2:8" ht="14.5">
      <c r="B18" s="116"/>
      <c r="C18" s="124"/>
      <c r="D18" s="116"/>
      <c r="E18" s="116"/>
    </row>
    <row r="20" spans="2:8">
      <c r="B20" s="92" t="s">
        <v>2628</v>
      </c>
    </row>
    <row r="22" spans="2:8" ht="13">
      <c r="B22" s="122" t="s">
        <v>146</v>
      </c>
      <c r="C22" s="123" t="s">
        <v>147</v>
      </c>
      <c r="D22" s="122" t="s">
        <v>269</v>
      </c>
      <c r="E22" s="122" t="s">
        <v>149</v>
      </c>
      <c r="F22" s="121" t="s">
        <v>156</v>
      </c>
      <c r="G22" s="121" t="s">
        <v>157</v>
      </c>
      <c r="H22" s="121" t="s">
        <v>158</v>
      </c>
    </row>
    <row r="23" spans="2:8" ht="13">
      <c r="B23" s="102" t="s">
        <v>270</v>
      </c>
    </row>
    <row r="24" spans="2:8" ht="13">
      <c r="B24" s="102" t="s">
        <v>150</v>
      </c>
    </row>
    <row r="25" spans="2:8" ht="13">
      <c r="B25" s="102" t="s">
        <v>271</v>
      </c>
    </row>
    <row r="26" spans="2:8">
      <c r="B26" s="92" t="s">
        <v>652</v>
      </c>
      <c r="C26" s="94">
        <v>6.82</v>
      </c>
      <c r="D26" s="92" t="s">
        <v>273</v>
      </c>
      <c r="E26" s="92" t="s">
        <v>653</v>
      </c>
      <c r="F26" s="93">
        <v>11012200</v>
      </c>
      <c r="G26" s="93">
        <v>10809.43</v>
      </c>
      <c r="H26" s="93">
        <v>3.51</v>
      </c>
    </row>
    <row r="27" spans="2:8">
      <c r="B27" s="92" t="s">
        <v>2388</v>
      </c>
      <c r="C27" s="94">
        <v>7.67</v>
      </c>
      <c r="D27" s="92" t="s">
        <v>273</v>
      </c>
      <c r="E27" s="92" t="s">
        <v>2389</v>
      </c>
      <c r="F27" s="93">
        <v>10000000</v>
      </c>
      <c r="G27" s="93">
        <v>9926.98</v>
      </c>
      <c r="H27" s="93">
        <v>3.22</v>
      </c>
    </row>
    <row r="28" spans="2:8">
      <c r="B28" s="92" t="s">
        <v>1652</v>
      </c>
      <c r="C28" s="94">
        <v>7.68</v>
      </c>
      <c r="D28" s="92" t="s">
        <v>273</v>
      </c>
      <c r="E28" s="92" t="s">
        <v>1653</v>
      </c>
      <c r="F28" s="93">
        <v>8545100</v>
      </c>
      <c r="G28" s="93">
        <v>8185.86</v>
      </c>
      <c r="H28" s="93">
        <v>2.66</v>
      </c>
    </row>
    <row r="29" spans="2:8">
      <c r="B29" s="92" t="s">
        <v>662</v>
      </c>
      <c r="C29" s="94">
        <v>7</v>
      </c>
      <c r="D29" s="92" t="s">
        <v>273</v>
      </c>
      <c r="E29" s="92" t="s">
        <v>663</v>
      </c>
      <c r="F29" s="93">
        <v>5000000</v>
      </c>
      <c r="G29" s="93">
        <v>4821.74</v>
      </c>
      <c r="H29" s="93">
        <v>1.57</v>
      </c>
    </row>
    <row r="30" spans="2:8">
      <c r="B30" s="92" t="s">
        <v>1909</v>
      </c>
      <c r="C30" s="94">
        <v>7.47</v>
      </c>
      <c r="D30" s="92" t="s">
        <v>273</v>
      </c>
      <c r="E30" s="92" t="s">
        <v>1910</v>
      </c>
      <c r="F30" s="93">
        <v>3000000</v>
      </c>
      <c r="G30" s="93">
        <v>3019.8</v>
      </c>
      <c r="H30" s="93">
        <v>0.98</v>
      </c>
    </row>
    <row r="31" spans="2:8">
      <c r="B31" s="92" t="s">
        <v>1272</v>
      </c>
      <c r="C31" s="94">
        <v>7.02</v>
      </c>
      <c r="D31" s="92" t="s">
        <v>273</v>
      </c>
      <c r="E31" s="92" t="s">
        <v>1273</v>
      </c>
      <c r="F31" s="93">
        <v>2500000</v>
      </c>
      <c r="G31" s="93">
        <v>2522.39</v>
      </c>
      <c r="H31" s="93">
        <v>0.82</v>
      </c>
    </row>
    <row r="32" spans="2:8">
      <c r="B32" s="92" t="s">
        <v>2390</v>
      </c>
      <c r="C32" s="94">
        <v>7.21</v>
      </c>
      <c r="D32" s="92" t="s">
        <v>273</v>
      </c>
      <c r="E32" s="92" t="s">
        <v>2391</v>
      </c>
      <c r="F32" s="93">
        <v>1500000</v>
      </c>
      <c r="G32" s="93">
        <v>1502.24</v>
      </c>
      <c r="H32" s="93">
        <v>0.49</v>
      </c>
    </row>
    <row r="33" spans="2:8">
      <c r="B33" s="92" t="s">
        <v>2392</v>
      </c>
      <c r="C33" s="94">
        <v>7.6</v>
      </c>
      <c r="D33" s="92" t="s">
        <v>273</v>
      </c>
      <c r="E33" s="92" t="s">
        <v>2393</v>
      </c>
      <c r="F33" s="93">
        <v>1000000</v>
      </c>
      <c r="G33" s="93">
        <v>1005.58</v>
      </c>
      <c r="H33" s="93">
        <v>0.33</v>
      </c>
    </row>
    <row r="34" spans="2:8">
      <c r="B34" s="92" t="s">
        <v>2394</v>
      </c>
      <c r="C34" s="94">
        <v>7.67</v>
      </c>
      <c r="D34" s="92" t="s">
        <v>273</v>
      </c>
      <c r="E34" s="92" t="s">
        <v>2395</v>
      </c>
      <c r="F34" s="93">
        <v>399500</v>
      </c>
      <c r="G34" s="93">
        <v>391.82</v>
      </c>
      <c r="H34" s="93">
        <v>0.13</v>
      </c>
    </row>
    <row r="35" spans="2:8">
      <c r="B35" s="92" t="s">
        <v>2396</v>
      </c>
      <c r="C35" s="94">
        <v>6.92</v>
      </c>
      <c r="D35" s="92" t="s">
        <v>273</v>
      </c>
      <c r="E35" s="92" t="s">
        <v>2397</v>
      </c>
      <c r="F35" s="93">
        <v>200000</v>
      </c>
      <c r="G35" s="93">
        <v>197.89</v>
      </c>
      <c r="H35" s="93">
        <v>0.06</v>
      </c>
    </row>
    <row r="36" spans="2:8">
      <c r="B36" s="92" t="s">
        <v>2398</v>
      </c>
      <c r="C36" s="94">
        <v>7.46</v>
      </c>
      <c r="D36" s="92" t="s">
        <v>273</v>
      </c>
      <c r="E36" s="92" t="s">
        <v>2399</v>
      </c>
      <c r="F36" s="93">
        <v>71000</v>
      </c>
      <c r="G36" s="93">
        <v>72.540000000000006</v>
      </c>
      <c r="H36" s="93">
        <v>0.02</v>
      </c>
    </row>
    <row r="37" spans="2:8">
      <c r="B37" s="92" t="s">
        <v>2400</v>
      </c>
      <c r="C37" s="94">
        <v>7.67</v>
      </c>
      <c r="D37" s="92" t="s">
        <v>273</v>
      </c>
      <c r="E37" s="92" t="s">
        <v>2401</v>
      </c>
      <c r="F37" s="93">
        <v>59400</v>
      </c>
      <c r="G37" s="93">
        <v>59.5</v>
      </c>
      <c r="H37" s="93">
        <v>0.02</v>
      </c>
    </row>
    <row r="38" spans="2:8" ht="13">
      <c r="B38" s="102" t="s">
        <v>277</v>
      </c>
      <c r="C38" s="103"/>
      <c r="D38" s="102"/>
      <c r="E38" s="102"/>
      <c r="F38" s="98"/>
      <c r="G38" s="98">
        <f>SUM(G22:G37)</f>
        <v>42515.770000000004</v>
      </c>
      <c r="H38" s="98">
        <f>SUM(H22:H37)</f>
        <v>13.810000000000002</v>
      </c>
    </row>
    <row r="39" spans="2:8" ht="13">
      <c r="B39" s="102" t="s">
        <v>1694</v>
      </c>
    </row>
    <row r="40" spans="2:8">
      <c r="B40" s="92" t="s">
        <v>3000</v>
      </c>
      <c r="C40" s="94">
        <v>7.73</v>
      </c>
      <c r="D40" s="92" t="s">
        <v>279</v>
      </c>
      <c r="E40" s="92" t="s">
        <v>2370</v>
      </c>
      <c r="F40" s="93">
        <v>15000</v>
      </c>
      <c r="G40" s="93">
        <v>14663.21</v>
      </c>
      <c r="H40" s="93">
        <v>4.76</v>
      </c>
    </row>
    <row r="41" spans="2:8">
      <c r="B41" s="92" t="s">
        <v>1301</v>
      </c>
      <c r="C41" s="94">
        <v>7.84</v>
      </c>
      <c r="D41" s="92" t="s">
        <v>279</v>
      </c>
      <c r="E41" s="92" t="s">
        <v>1302</v>
      </c>
      <c r="F41" s="93">
        <v>12500</v>
      </c>
      <c r="G41" s="93">
        <v>12351.83</v>
      </c>
      <c r="H41" s="93">
        <v>4.01</v>
      </c>
    </row>
    <row r="42" spans="2:8">
      <c r="B42" s="92" t="s">
        <v>2042</v>
      </c>
      <c r="C42" s="94">
        <v>7.79</v>
      </c>
      <c r="D42" s="92" t="s">
        <v>279</v>
      </c>
      <c r="E42" s="92" t="s">
        <v>2043</v>
      </c>
      <c r="F42" s="93">
        <v>10000</v>
      </c>
      <c r="G42" s="93">
        <v>9930.4599999999991</v>
      </c>
      <c r="H42" s="93">
        <v>3.22</v>
      </c>
    </row>
    <row r="43" spans="2:8">
      <c r="B43" s="92" t="s">
        <v>1705</v>
      </c>
      <c r="C43" s="94">
        <v>7.76</v>
      </c>
      <c r="D43" s="92" t="s">
        <v>279</v>
      </c>
      <c r="E43" s="92" t="s">
        <v>1706</v>
      </c>
      <c r="F43" s="93">
        <v>10000</v>
      </c>
      <c r="G43" s="93">
        <v>9582.17</v>
      </c>
      <c r="H43" s="93">
        <v>3.11</v>
      </c>
    </row>
    <row r="44" spans="2:8">
      <c r="B44" s="92" t="s">
        <v>2774</v>
      </c>
      <c r="C44" s="94">
        <v>8.3800000000000008</v>
      </c>
      <c r="D44" s="92" t="s">
        <v>279</v>
      </c>
      <c r="E44" s="92" t="s">
        <v>1714</v>
      </c>
      <c r="F44" s="93">
        <v>9500</v>
      </c>
      <c r="G44" s="93">
        <v>9431.73</v>
      </c>
      <c r="H44" s="93">
        <v>3.06</v>
      </c>
    </row>
    <row r="45" spans="2:8">
      <c r="B45" s="92" t="s">
        <v>2127</v>
      </c>
      <c r="C45" s="94">
        <v>8.2200000000000006</v>
      </c>
      <c r="D45" s="92" t="s">
        <v>279</v>
      </c>
      <c r="E45" s="92" t="s">
        <v>2128</v>
      </c>
      <c r="F45" s="93">
        <v>7500</v>
      </c>
      <c r="G45" s="93">
        <v>7304.63</v>
      </c>
      <c r="H45" s="93">
        <v>2.37</v>
      </c>
    </row>
    <row r="46" spans="2:8">
      <c r="B46" s="92" t="s">
        <v>2402</v>
      </c>
      <c r="C46" s="94">
        <v>7.78</v>
      </c>
      <c r="D46" s="92" t="s">
        <v>279</v>
      </c>
      <c r="E46" s="92" t="s">
        <v>2403</v>
      </c>
      <c r="F46" s="93">
        <v>600</v>
      </c>
      <c r="G46" s="93">
        <v>6164.51</v>
      </c>
      <c r="H46" s="93">
        <v>2</v>
      </c>
    </row>
    <row r="47" spans="2:8">
      <c r="B47" s="92" t="s">
        <v>2999</v>
      </c>
      <c r="C47" s="94">
        <v>8.4</v>
      </c>
      <c r="D47" s="92" t="s">
        <v>1709</v>
      </c>
      <c r="E47" s="92" t="s">
        <v>2404</v>
      </c>
      <c r="F47" s="93">
        <v>6000</v>
      </c>
      <c r="G47" s="93">
        <v>5967.97</v>
      </c>
      <c r="H47" s="93">
        <v>1.94</v>
      </c>
    </row>
    <row r="48" spans="2:8">
      <c r="B48" s="92" t="s">
        <v>2998</v>
      </c>
      <c r="C48" s="94">
        <v>8.9</v>
      </c>
      <c r="D48" s="92" t="s">
        <v>1696</v>
      </c>
      <c r="E48" s="92" t="s">
        <v>1929</v>
      </c>
      <c r="F48" s="93">
        <v>5500</v>
      </c>
      <c r="G48" s="93">
        <v>5542.88</v>
      </c>
      <c r="H48" s="93">
        <v>1.8</v>
      </c>
    </row>
    <row r="49" spans="2:8">
      <c r="B49" s="92" t="s">
        <v>2997</v>
      </c>
      <c r="C49" s="94">
        <v>7.59</v>
      </c>
      <c r="D49" s="92" t="s">
        <v>279</v>
      </c>
      <c r="E49" s="92" t="s">
        <v>2405</v>
      </c>
      <c r="F49" s="93">
        <v>500</v>
      </c>
      <c r="G49" s="93">
        <v>5094.18</v>
      </c>
      <c r="H49" s="93">
        <v>1.65</v>
      </c>
    </row>
    <row r="50" spans="2:8">
      <c r="B50" s="92" t="s">
        <v>2768</v>
      </c>
      <c r="C50" s="94">
        <v>7.73</v>
      </c>
      <c r="D50" s="92" t="s">
        <v>279</v>
      </c>
      <c r="E50" s="92" t="s">
        <v>2123</v>
      </c>
      <c r="F50" s="93">
        <v>500</v>
      </c>
      <c r="G50" s="93">
        <v>5077.78</v>
      </c>
      <c r="H50" s="93">
        <v>1.65</v>
      </c>
    </row>
    <row r="51" spans="2:8">
      <c r="B51" s="92" t="s">
        <v>2996</v>
      </c>
      <c r="C51" s="94">
        <v>8.64</v>
      </c>
      <c r="D51" s="92" t="s">
        <v>1709</v>
      </c>
      <c r="E51" s="92" t="s">
        <v>2406</v>
      </c>
      <c r="F51" s="93">
        <v>5000</v>
      </c>
      <c r="G51" s="93">
        <v>5012.03</v>
      </c>
      <c r="H51" s="93">
        <v>1.63</v>
      </c>
    </row>
    <row r="52" spans="2:8">
      <c r="B52" s="92" t="s">
        <v>2407</v>
      </c>
      <c r="C52" s="94">
        <v>7.85</v>
      </c>
      <c r="D52" s="92" t="s">
        <v>279</v>
      </c>
      <c r="E52" s="92" t="s">
        <v>2408</v>
      </c>
      <c r="F52" s="93">
        <v>5000</v>
      </c>
      <c r="G52" s="93">
        <v>4991.6099999999997</v>
      </c>
      <c r="H52" s="93">
        <v>1.62</v>
      </c>
    </row>
    <row r="53" spans="2:8">
      <c r="B53" s="92" t="s">
        <v>2995</v>
      </c>
      <c r="C53" s="94">
        <v>7.9</v>
      </c>
      <c r="D53" s="92" t="s">
        <v>279</v>
      </c>
      <c r="E53" s="92" t="s">
        <v>2409</v>
      </c>
      <c r="F53" s="93">
        <v>5000</v>
      </c>
      <c r="G53" s="93">
        <v>4985.6000000000004</v>
      </c>
      <c r="H53" s="93">
        <v>1.62</v>
      </c>
    </row>
    <row r="54" spans="2:8">
      <c r="B54" s="92" t="s">
        <v>2410</v>
      </c>
      <c r="C54" s="94">
        <v>8.4</v>
      </c>
      <c r="D54" s="92" t="s">
        <v>279</v>
      </c>
      <c r="E54" s="92" t="s">
        <v>2411</v>
      </c>
      <c r="F54" s="93">
        <v>5000</v>
      </c>
      <c r="G54" s="93">
        <v>4978.8599999999997</v>
      </c>
      <c r="H54" s="93">
        <v>1.62</v>
      </c>
    </row>
    <row r="55" spans="2:8">
      <c r="B55" s="92" t="s">
        <v>670</v>
      </c>
      <c r="C55" s="94">
        <v>7.81</v>
      </c>
      <c r="D55" s="92" t="s">
        <v>279</v>
      </c>
      <c r="E55" s="92" t="s">
        <v>671</v>
      </c>
      <c r="F55" s="93">
        <v>5000</v>
      </c>
      <c r="G55" s="93">
        <v>4968.33</v>
      </c>
      <c r="H55" s="93">
        <v>1.61</v>
      </c>
    </row>
    <row r="56" spans="2:8">
      <c r="B56" s="92" t="s">
        <v>2412</v>
      </c>
      <c r="C56" s="94">
        <v>7.84</v>
      </c>
      <c r="D56" s="92" t="s">
        <v>279</v>
      </c>
      <c r="E56" s="92" t="s">
        <v>2413</v>
      </c>
      <c r="F56" s="93">
        <v>5000</v>
      </c>
      <c r="G56" s="93">
        <v>4945.74</v>
      </c>
      <c r="H56" s="93">
        <v>1.61</v>
      </c>
    </row>
    <row r="57" spans="2:8">
      <c r="B57" s="92" t="s">
        <v>2044</v>
      </c>
      <c r="C57" s="94">
        <v>8.19</v>
      </c>
      <c r="D57" s="92" t="s">
        <v>279</v>
      </c>
      <c r="E57" s="92" t="s">
        <v>2045</v>
      </c>
      <c r="F57" s="93">
        <v>5000</v>
      </c>
      <c r="G57" s="93">
        <v>4921.3500000000004</v>
      </c>
      <c r="H57" s="93">
        <v>1.6</v>
      </c>
    </row>
    <row r="58" spans="2:8">
      <c r="B58" s="92" t="s">
        <v>2414</v>
      </c>
      <c r="C58" s="94">
        <v>7.77</v>
      </c>
      <c r="D58" s="92" t="s">
        <v>279</v>
      </c>
      <c r="E58" s="92" t="s">
        <v>2415</v>
      </c>
      <c r="F58" s="93">
        <v>5000</v>
      </c>
      <c r="G58" s="93">
        <v>4906.24</v>
      </c>
      <c r="H58" s="93">
        <v>1.59</v>
      </c>
    </row>
    <row r="59" spans="2:8">
      <c r="B59" s="92" t="s">
        <v>2773</v>
      </c>
      <c r="C59" s="94">
        <v>7.79</v>
      </c>
      <c r="D59" s="92" t="s">
        <v>279</v>
      </c>
      <c r="E59" s="92" t="s">
        <v>2111</v>
      </c>
      <c r="F59" s="93">
        <v>5000</v>
      </c>
      <c r="G59" s="93">
        <v>4901.78</v>
      </c>
      <c r="H59" s="93">
        <v>1.59</v>
      </c>
    </row>
    <row r="60" spans="2:8">
      <c r="B60" s="92" t="s">
        <v>2416</v>
      </c>
      <c r="C60" s="94">
        <v>7.84</v>
      </c>
      <c r="D60" s="92" t="s">
        <v>279</v>
      </c>
      <c r="E60" s="92" t="s">
        <v>2417</v>
      </c>
      <c r="F60" s="93">
        <v>500</v>
      </c>
      <c r="G60" s="93">
        <v>4878.72</v>
      </c>
      <c r="H60" s="93">
        <v>1.58</v>
      </c>
    </row>
    <row r="61" spans="2:8">
      <c r="B61" s="92" t="s">
        <v>2418</v>
      </c>
      <c r="C61" s="94">
        <v>7.79</v>
      </c>
      <c r="D61" s="92" t="s">
        <v>279</v>
      </c>
      <c r="E61" s="92" t="s">
        <v>2419</v>
      </c>
      <c r="F61" s="93">
        <v>5000</v>
      </c>
      <c r="G61" s="93">
        <v>4829.33</v>
      </c>
      <c r="H61" s="93">
        <v>1.57</v>
      </c>
    </row>
    <row r="62" spans="2:8">
      <c r="B62" s="92" t="s">
        <v>2994</v>
      </c>
      <c r="C62" s="94">
        <v>7.97</v>
      </c>
      <c r="D62" s="92" t="s">
        <v>279</v>
      </c>
      <c r="E62" s="92" t="s">
        <v>2420</v>
      </c>
      <c r="F62" s="93">
        <v>450</v>
      </c>
      <c r="G62" s="93">
        <v>4501.01</v>
      </c>
      <c r="H62" s="93">
        <v>1.46</v>
      </c>
    </row>
    <row r="63" spans="2:8">
      <c r="B63" s="92" t="s">
        <v>2993</v>
      </c>
      <c r="C63" s="94">
        <v>8.64</v>
      </c>
      <c r="D63" s="92" t="s">
        <v>1709</v>
      </c>
      <c r="E63" s="92" t="s">
        <v>2421</v>
      </c>
      <c r="F63" s="93">
        <v>4500</v>
      </c>
      <c r="G63" s="93">
        <v>4497.46</v>
      </c>
      <c r="H63" s="93">
        <v>1.46</v>
      </c>
    </row>
    <row r="64" spans="2:8">
      <c r="B64" s="92" t="s">
        <v>2992</v>
      </c>
      <c r="C64" s="94">
        <v>7.71</v>
      </c>
      <c r="D64" s="92" t="s">
        <v>279</v>
      </c>
      <c r="E64" s="92" t="s">
        <v>2422</v>
      </c>
      <c r="F64" s="93">
        <v>4500</v>
      </c>
      <c r="G64" s="93">
        <v>4470.3100000000004</v>
      </c>
      <c r="H64" s="93">
        <v>1.45</v>
      </c>
    </row>
    <row r="65" spans="2:8">
      <c r="B65" s="92" t="s">
        <v>2991</v>
      </c>
      <c r="C65" s="94">
        <v>8.1</v>
      </c>
      <c r="D65" s="92" t="s">
        <v>279</v>
      </c>
      <c r="E65" s="92" t="s">
        <v>2423</v>
      </c>
      <c r="F65" s="93">
        <v>4000</v>
      </c>
      <c r="G65" s="93">
        <v>3977.58</v>
      </c>
      <c r="H65" s="93">
        <v>1.29</v>
      </c>
    </row>
    <row r="66" spans="2:8">
      <c r="B66" s="92" t="s">
        <v>2990</v>
      </c>
      <c r="C66" s="94">
        <v>7.59</v>
      </c>
      <c r="D66" s="92" t="s">
        <v>279</v>
      </c>
      <c r="E66" s="92" t="s">
        <v>2424</v>
      </c>
      <c r="F66" s="93">
        <v>350</v>
      </c>
      <c r="G66" s="93">
        <v>3550.38</v>
      </c>
      <c r="H66" s="93">
        <v>1.1499999999999999</v>
      </c>
    </row>
    <row r="67" spans="2:8">
      <c r="B67" s="92" t="s">
        <v>2989</v>
      </c>
      <c r="C67" s="94">
        <v>8.09</v>
      </c>
      <c r="D67" s="92" t="s">
        <v>279</v>
      </c>
      <c r="E67" s="92" t="s">
        <v>2425</v>
      </c>
      <c r="F67" s="93">
        <v>3271</v>
      </c>
      <c r="G67" s="93">
        <v>3206.13</v>
      </c>
      <c r="H67" s="93">
        <v>1.04</v>
      </c>
    </row>
    <row r="68" spans="2:8">
      <c r="B68" s="92" t="s">
        <v>2988</v>
      </c>
      <c r="C68" s="94">
        <v>8.2899999999999991</v>
      </c>
      <c r="D68" s="92" t="s">
        <v>279</v>
      </c>
      <c r="E68" s="92" t="s">
        <v>2426</v>
      </c>
      <c r="F68" s="93">
        <v>3000</v>
      </c>
      <c r="G68" s="93">
        <v>3074.92</v>
      </c>
      <c r="H68" s="93">
        <v>1</v>
      </c>
    </row>
    <row r="69" spans="2:8">
      <c r="B69" s="92" t="s">
        <v>2427</v>
      </c>
      <c r="C69" s="94">
        <v>7.85</v>
      </c>
      <c r="D69" s="92" t="s">
        <v>279</v>
      </c>
      <c r="E69" s="92" t="s">
        <v>2428</v>
      </c>
      <c r="F69" s="93">
        <v>3000</v>
      </c>
      <c r="G69" s="93">
        <v>2995.06</v>
      </c>
      <c r="H69" s="93">
        <v>0.97</v>
      </c>
    </row>
    <row r="70" spans="2:8">
      <c r="B70" s="92" t="s">
        <v>2987</v>
      </c>
      <c r="C70" s="94">
        <v>7.88</v>
      </c>
      <c r="D70" s="92" t="s">
        <v>279</v>
      </c>
      <c r="E70" s="92" t="s">
        <v>2429</v>
      </c>
      <c r="F70" s="93">
        <v>300</v>
      </c>
      <c r="G70" s="93">
        <v>2976.64</v>
      </c>
      <c r="H70" s="93">
        <v>0.97</v>
      </c>
    </row>
    <row r="71" spans="2:8">
      <c r="B71" s="92" t="s">
        <v>2986</v>
      </c>
      <c r="C71" s="94">
        <v>8.9700000000000006</v>
      </c>
      <c r="D71" s="92" t="s">
        <v>1696</v>
      </c>
      <c r="E71" s="92" t="s">
        <v>2430</v>
      </c>
      <c r="F71" s="93">
        <v>2500</v>
      </c>
      <c r="G71" s="93">
        <v>2502.4699999999998</v>
      </c>
      <c r="H71" s="93">
        <v>0.81</v>
      </c>
    </row>
    <row r="72" spans="2:8">
      <c r="B72" s="92" t="s">
        <v>2985</v>
      </c>
      <c r="C72" s="94">
        <v>8.0500000000000007</v>
      </c>
      <c r="D72" s="92" t="s">
        <v>1709</v>
      </c>
      <c r="E72" s="92" t="s">
        <v>2431</v>
      </c>
      <c r="F72" s="93">
        <v>2500</v>
      </c>
      <c r="G72" s="93">
        <v>2498.4299999999998</v>
      </c>
      <c r="H72" s="93">
        <v>0.81</v>
      </c>
    </row>
    <row r="73" spans="2:8">
      <c r="B73" s="92" t="s">
        <v>2432</v>
      </c>
      <c r="C73" s="94">
        <v>7.75</v>
      </c>
      <c r="D73" s="92" t="s">
        <v>279</v>
      </c>
      <c r="E73" s="92" t="s">
        <v>2433</v>
      </c>
      <c r="F73" s="93">
        <v>250</v>
      </c>
      <c r="G73" s="93">
        <v>2498.04</v>
      </c>
      <c r="H73" s="93">
        <v>0.81</v>
      </c>
    </row>
    <row r="74" spans="2:8">
      <c r="B74" s="92" t="s">
        <v>2984</v>
      </c>
      <c r="C74" s="94">
        <v>8.01</v>
      </c>
      <c r="D74" s="92" t="s">
        <v>279</v>
      </c>
      <c r="E74" s="92" t="s">
        <v>2434</v>
      </c>
      <c r="F74" s="93">
        <v>250</v>
      </c>
      <c r="G74" s="93">
        <v>2497.79</v>
      </c>
      <c r="H74" s="93">
        <v>0.81</v>
      </c>
    </row>
    <row r="75" spans="2:8">
      <c r="B75" s="92" t="s">
        <v>2983</v>
      </c>
      <c r="C75" s="94">
        <v>8</v>
      </c>
      <c r="D75" s="92" t="s">
        <v>279</v>
      </c>
      <c r="E75" s="92" t="s">
        <v>2435</v>
      </c>
      <c r="F75" s="93">
        <v>2500</v>
      </c>
      <c r="G75" s="93">
        <v>2493.21</v>
      </c>
      <c r="H75" s="93">
        <v>0.81</v>
      </c>
    </row>
    <row r="76" spans="2:8">
      <c r="B76" s="92" t="s">
        <v>2982</v>
      </c>
      <c r="C76" s="94">
        <v>7.95</v>
      </c>
      <c r="D76" s="92" t="s">
        <v>279</v>
      </c>
      <c r="E76" s="92" t="s">
        <v>2436</v>
      </c>
      <c r="F76" s="93">
        <v>2500</v>
      </c>
      <c r="G76" s="93">
        <v>2490.4</v>
      </c>
      <c r="H76" s="93">
        <v>0.81</v>
      </c>
    </row>
    <row r="77" spans="2:8">
      <c r="B77" s="92" t="s">
        <v>2981</v>
      </c>
      <c r="C77" s="94">
        <v>8.64</v>
      </c>
      <c r="D77" s="92" t="s">
        <v>1709</v>
      </c>
      <c r="E77" s="92" t="s">
        <v>2437</v>
      </c>
      <c r="F77" s="93">
        <v>2500</v>
      </c>
      <c r="G77" s="93">
        <v>2478.3200000000002</v>
      </c>
      <c r="H77" s="93">
        <v>0.8</v>
      </c>
    </row>
    <row r="78" spans="2:8">
      <c r="B78" s="92" t="s">
        <v>2980</v>
      </c>
      <c r="C78" s="94">
        <v>8.4</v>
      </c>
      <c r="D78" s="92" t="s">
        <v>279</v>
      </c>
      <c r="E78" s="92" t="s">
        <v>2438</v>
      </c>
      <c r="F78" s="93">
        <v>2500</v>
      </c>
      <c r="G78" s="93">
        <v>2471.9699999999998</v>
      </c>
      <c r="H78" s="93">
        <v>0.8</v>
      </c>
    </row>
    <row r="79" spans="2:8">
      <c r="B79" s="92" t="s">
        <v>2979</v>
      </c>
      <c r="C79" s="94">
        <v>7.93</v>
      </c>
      <c r="D79" s="92" t="s">
        <v>279</v>
      </c>
      <c r="E79" s="92" t="s">
        <v>2439</v>
      </c>
      <c r="F79" s="93">
        <v>2500</v>
      </c>
      <c r="G79" s="93">
        <v>2465.5500000000002</v>
      </c>
      <c r="H79" s="93">
        <v>0.8</v>
      </c>
    </row>
    <row r="80" spans="2:8">
      <c r="B80" s="92" t="s">
        <v>2978</v>
      </c>
      <c r="C80" s="94">
        <v>7.93</v>
      </c>
      <c r="D80" s="92" t="s">
        <v>279</v>
      </c>
      <c r="E80" s="92" t="s">
        <v>2440</v>
      </c>
      <c r="F80" s="93">
        <v>2500</v>
      </c>
      <c r="G80" s="93">
        <v>2464.67</v>
      </c>
      <c r="H80" s="93">
        <v>0.8</v>
      </c>
    </row>
    <row r="81" spans="2:8">
      <c r="B81" s="92" t="s">
        <v>2977</v>
      </c>
      <c r="C81" s="94">
        <v>7.79</v>
      </c>
      <c r="D81" s="92" t="s">
        <v>279</v>
      </c>
      <c r="E81" s="92" t="s">
        <v>2441</v>
      </c>
      <c r="F81" s="93">
        <v>2500</v>
      </c>
      <c r="G81" s="93">
        <v>2462.34</v>
      </c>
      <c r="H81" s="93">
        <v>0.8</v>
      </c>
    </row>
    <row r="82" spans="2:8">
      <c r="B82" s="92" t="s">
        <v>2976</v>
      </c>
      <c r="C82" s="94">
        <v>8</v>
      </c>
      <c r="D82" s="92" t="s">
        <v>279</v>
      </c>
      <c r="E82" s="92" t="s">
        <v>2442</v>
      </c>
      <c r="F82" s="93">
        <v>2500</v>
      </c>
      <c r="G82" s="93">
        <v>2451.62</v>
      </c>
      <c r="H82" s="93">
        <v>0.8</v>
      </c>
    </row>
    <row r="83" spans="2:8">
      <c r="B83" s="92" t="s">
        <v>2975</v>
      </c>
      <c r="C83" s="94">
        <v>7.79</v>
      </c>
      <c r="D83" s="92" t="s">
        <v>279</v>
      </c>
      <c r="E83" s="92" t="s">
        <v>1303</v>
      </c>
      <c r="F83" s="93">
        <v>2500</v>
      </c>
      <c r="G83" s="93">
        <v>2450.63</v>
      </c>
      <c r="H83" s="93">
        <v>0.8</v>
      </c>
    </row>
    <row r="84" spans="2:8">
      <c r="B84" s="92" t="s">
        <v>2443</v>
      </c>
      <c r="C84" s="94">
        <v>7.84</v>
      </c>
      <c r="D84" s="92" t="s">
        <v>279</v>
      </c>
      <c r="E84" s="92" t="s">
        <v>2444</v>
      </c>
      <c r="F84" s="93">
        <v>2500</v>
      </c>
      <c r="G84" s="93">
        <v>2441.85</v>
      </c>
      <c r="H84" s="93">
        <v>0.79</v>
      </c>
    </row>
    <row r="85" spans="2:8">
      <c r="B85" s="92" t="s">
        <v>2974</v>
      </c>
      <c r="C85" s="94">
        <v>8.1</v>
      </c>
      <c r="D85" s="92" t="s">
        <v>279</v>
      </c>
      <c r="E85" s="92" t="s">
        <v>2445</v>
      </c>
      <c r="F85" s="93">
        <v>2500</v>
      </c>
      <c r="G85" s="93">
        <v>2429.38</v>
      </c>
      <c r="H85" s="93">
        <v>0.79</v>
      </c>
    </row>
    <row r="86" spans="2:8">
      <c r="B86" s="92" t="s">
        <v>2446</v>
      </c>
      <c r="C86" s="94">
        <v>8.19</v>
      </c>
      <c r="D86" s="92" t="s">
        <v>279</v>
      </c>
      <c r="E86" s="92" t="s">
        <v>2447</v>
      </c>
      <c r="F86" s="93">
        <v>150</v>
      </c>
      <c r="G86" s="93">
        <v>1499.94</v>
      </c>
      <c r="H86" s="93">
        <v>0.49</v>
      </c>
    </row>
    <row r="87" spans="2:8">
      <c r="B87" s="92" t="s">
        <v>2973</v>
      </c>
      <c r="C87" s="94">
        <v>7.01</v>
      </c>
      <c r="D87" s="92" t="s">
        <v>279</v>
      </c>
      <c r="E87" s="92" t="s">
        <v>1731</v>
      </c>
      <c r="F87" s="93">
        <v>2500</v>
      </c>
      <c r="G87" s="93">
        <v>1313.03</v>
      </c>
      <c r="H87" s="93">
        <v>0.43</v>
      </c>
    </row>
    <row r="88" spans="2:8">
      <c r="B88" s="92" t="s">
        <v>2972</v>
      </c>
      <c r="C88" s="94">
        <v>8.08</v>
      </c>
      <c r="D88" s="92" t="s">
        <v>2448</v>
      </c>
      <c r="E88" s="92" t="s">
        <v>2449</v>
      </c>
      <c r="F88" s="93">
        <v>100</v>
      </c>
      <c r="G88" s="93">
        <v>989.67</v>
      </c>
      <c r="H88" s="93">
        <v>0.32</v>
      </c>
    </row>
    <row r="89" spans="2:8">
      <c r="B89" s="92" t="s">
        <v>2450</v>
      </c>
      <c r="C89" s="94">
        <v>7.95</v>
      </c>
      <c r="D89" s="92" t="s">
        <v>279</v>
      </c>
      <c r="E89" s="92" t="s">
        <v>2451</v>
      </c>
      <c r="F89" s="93">
        <v>50</v>
      </c>
      <c r="G89" s="93">
        <v>513.73</v>
      </c>
      <c r="H89" s="93">
        <v>0.17</v>
      </c>
    </row>
    <row r="90" spans="2:8">
      <c r="B90" s="92" t="s">
        <v>2971</v>
      </c>
      <c r="C90" s="94">
        <v>8.64</v>
      </c>
      <c r="D90" s="92" t="s">
        <v>1709</v>
      </c>
      <c r="E90" s="92" t="s">
        <v>2452</v>
      </c>
      <c r="F90" s="93">
        <v>500</v>
      </c>
      <c r="G90" s="93">
        <v>498.96</v>
      </c>
      <c r="H90" s="93">
        <v>0.16</v>
      </c>
    </row>
    <row r="91" spans="2:8">
      <c r="B91" s="92" t="s">
        <v>2970</v>
      </c>
      <c r="C91" s="94">
        <v>7.71</v>
      </c>
      <c r="D91" s="92" t="s">
        <v>279</v>
      </c>
      <c r="E91" s="92" t="s">
        <v>2453</v>
      </c>
      <c r="F91" s="93">
        <v>30</v>
      </c>
      <c r="G91" s="93">
        <v>305.98</v>
      </c>
      <c r="H91" s="93">
        <v>0.1</v>
      </c>
    </row>
    <row r="92" spans="2:8">
      <c r="B92" s="92" t="s">
        <v>2969</v>
      </c>
      <c r="C92" s="94">
        <v>7.94</v>
      </c>
      <c r="D92" s="92" t="s">
        <v>279</v>
      </c>
      <c r="E92" s="92" t="s">
        <v>2454</v>
      </c>
      <c r="F92" s="93">
        <v>12</v>
      </c>
      <c r="G92" s="93">
        <v>120.03</v>
      </c>
      <c r="H92" s="93">
        <v>0.04</v>
      </c>
    </row>
    <row r="93" spans="2:8">
      <c r="B93" s="92" t="s">
        <v>2968</v>
      </c>
      <c r="C93" s="94">
        <v>7.71</v>
      </c>
      <c r="D93" s="92" t="s">
        <v>279</v>
      </c>
      <c r="E93" s="92" t="s">
        <v>2455</v>
      </c>
      <c r="F93" s="93">
        <v>10</v>
      </c>
      <c r="G93" s="93">
        <v>101.55</v>
      </c>
      <c r="H93" s="93">
        <v>0.03</v>
      </c>
    </row>
    <row r="94" spans="2:8">
      <c r="B94" s="92" t="s">
        <v>2967</v>
      </c>
      <c r="C94" s="94">
        <v>7.72</v>
      </c>
      <c r="D94" s="92" t="s">
        <v>279</v>
      </c>
      <c r="E94" s="92" t="s">
        <v>1932</v>
      </c>
      <c r="F94" s="93">
        <v>10</v>
      </c>
      <c r="G94" s="93">
        <v>96.69</v>
      </c>
      <c r="H94" s="93">
        <v>0.03</v>
      </c>
    </row>
    <row r="95" spans="2:8" ht="13">
      <c r="B95" s="102" t="s">
        <v>281</v>
      </c>
      <c r="C95" s="103"/>
      <c r="D95" s="102"/>
      <c r="E95" s="102"/>
      <c r="F95" s="98"/>
      <c r="G95" s="98">
        <f>SUM(G39:G94)</f>
        <v>221216.68000000008</v>
      </c>
      <c r="H95" s="98">
        <f>SUM(H39:H94)</f>
        <v>71.81</v>
      </c>
    </row>
    <row r="96" spans="2:8" ht="13">
      <c r="B96" s="102" t="s">
        <v>2663</v>
      </c>
    </row>
    <row r="97" spans="2:8">
      <c r="B97" s="92" t="s">
        <v>2966</v>
      </c>
      <c r="C97" s="94">
        <v>8.17</v>
      </c>
      <c r="D97" s="92" t="s">
        <v>1305</v>
      </c>
      <c r="E97" s="92" t="s">
        <v>2456</v>
      </c>
      <c r="F97" s="93">
        <v>100</v>
      </c>
      <c r="G97" s="93">
        <v>9747.48</v>
      </c>
      <c r="H97" s="93">
        <v>3.16</v>
      </c>
    </row>
    <row r="98" spans="2:8">
      <c r="B98" s="92" t="s">
        <v>2662</v>
      </c>
      <c r="C98" s="94">
        <v>10.119999999999999</v>
      </c>
      <c r="D98" s="92" t="s">
        <v>1305</v>
      </c>
      <c r="E98" s="92" t="s">
        <v>1306</v>
      </c>
      <c r="F98" s="93">
        <v>1143</v>
      </c>
      <c r="G98" s="93">
        <v>8100.01</v>
      </c>
      <c r="H98" s="93">
        <v>2.63</v>
      </c>
    </row>
    <row r="99" spans="2:8">
      <c r="B99" s="92" t="s">
        <v>2965</v>
      </c>
      <c r="C99" s="94">
        <v>8.76</v>
      </c>
      <c r="D99" s="92" t="s">
        <v>1733</v>
      </c>
      <c r="E99" s="92" t="s">
        <v>1734</v>
      </c>
      <c r="F99" s="93">
        <v>47</v>
      </c>
      <c r="G99" s="93">
        <v>4141.18</v>
      </c>
      <c r="H99" s="93">
        <v>1.34</v>
      </c>
    </row>
    <row r="100" spans="2:8">
      <c r="B100" s="92" t="s">
        <v>2938</v>
      </c>
      <c r="C100" s="94">
        <v>9.75</v>
      </c>
      <c r="D100" s="92" t="s">
        <v>1305</v>
      </c>
      <c r="E100" s="92" t="s">
        <v>1736</v>
      </c>
      <c r="F100" s="93">
        <v>500000000</v>
      </c>
      <c r="G100" s="93">
        <v>3865.5</v>
      </c>
      <c r="H100" s="93">
        <v>1.25</v>
      </c>
    </row>
    <row r="101" spans="2:8">
      <c r="B101" s="92" t="s">
        <v>2964</v>
      </c>
      <c r="C101" s="94">
        <v>8.76</v>
      </c>
      <c r="D101" s="92" t="s">
        <v>1305</v>
      </c>
      <c r="E101" s="92" t="s">
        <v>1740</v>
      </c>
      <c r="F101" s="93">
        <v>24</v>
      </c>
      <c r="G101" s="93">
        <v>2213.42</v>
      </c>
      <c r="H101" s="93">
        <v>0.72</v>
      </c>
    </row>
    <row r="102" spans="2:8">
      <c r="B102" s="92" t="s">
        <v>2765</v>
      </c>
      <c r="C102" s="94">
        <v>9.5</v>
      </c>
      <c r="D102" s="92" t="s">
        <v>1305</v>
      </c>
      <c r="E102" s="92" t="s">
        <v>1738</v>
      </c>
      <c r="F102" s="93">
        <v>750000000</v>
      </c>
      <c r="G102" s="93">
        <v>1527</v>
      </c>
      <c r="H102" s="93">
        <v>0.5</v>
      </c>
    </row>
    <row r="103" spans="2:8" ht="13">
      <c r="B103" s="102" t="s">
        <v>2661</v>
      </c>
      <c r="C103" s="103"/>
      <c r="D103" s="102"/>
      <c r="E103" s="102"/>
      <c r="F103" s="98"/>
      <c r="G103" s="98">
        <f>SUM(G96:G102)</f>
        <v>29594.589999999997</v>
      </c>
      <c r="H103" s="98">
        <f>SUM(H96:H102)</f>
        <v>9.6</v>
      </c>
    </row>
    <row r="104" spans="2:8" ht="13">
      <c r="B104" s="102" t="s">
        <v>392</v>
      </c>
    </row>
    <row r="105" spans="2:8">
      <c r="B105" s="92" t="s">
        <v>393</v>
      </c>
      <c r="C105" s="94" t="s">
        <v>151</v>
      </c>
      <c r="E105" s="92" t="s">
        <v>394</v>
      </c>
      <c r="F105" s="93">
        <v>9871.7199999999993</v>
      </c>
      <c r="G105" s="93">
        <v>1163.76</v>
      </c>
      <c r="H105" s="93">
        <v>0.38</v>
      </c>
    </row>
    <row r="106" spans="2:8" ht="13">
      <c r="B106" s="102" t="s">
        <v>395</v>
      </c>
      <c r="C106" s="103"/>
      <c r="D106" s="102"/>
      <c r="E106" s="102"/>
      <c r="F106" s="98"/>
      <c r="G106" s="98">
        <f>SUM(G104:G105)</f>
        <v>1163.76</v>
      </c>
      <c r="H106" s="98">
        <f>SUM(H104:H105)</f>
        <v>0.38</v>
      </c>
    </row>
    <row r="107" spans="2:8" ht="13">
      <c r="B107" s="102" t="s">
        <v>679</v>
      </c>
      <c r="C107" s="103"/>
      <c r="D107" s="102"/>
      <c r="E107" s="102"/>
      <c r="F107" s="98"/>
      <c r="G107" s="98">
        <v>2791.38</v>
      </c>
      <c r="H107" s="98">
        <v>0.91</v>
      </c>
    </row>
    <row r="108" spans="2:8" ht="13">
      <c r="B108" s="102" t="s">
        <v>154</v>
      </c>
      <c r="C108" s="103"/>
      <c r="D108" s="102"/>
      <c r="E108" s="102"/>
      <c r="F108" s="98"/>
      <c r="G108" s="98">
        <v>297282.18</v>
      </c>
      <c r="H108" s="98">
        <v>96.51</v>
      </c>
    </row>
    <row r="109" spans="2:8" ht="13">
      <c r="B109" s="102" t="s">
        <v>155</v>
      </c>
      <c r="C109" s="103"/>
      <c r="D109" s="102"/>
      <c r="E109" s="102"/>
      <c r="F109" s="98"/>
      <c r="G109" s="98">
        <v>10767.553695179991</v>
      </c>
      <c r="H109" s="98">
        <v>3.4899999999999949</v>
      </c>
    </row>
    <row r="110" spans="2:8" ht="13">
      <c r="B110" s="102" t="s">
        <v>162</v>
      </c>
      <c r="C110" s="103"/>
      <c r="D110" s="102"/>
      <c r="E110" s="102"/>
      <c r="F110" s="98"/>
      <c r="G110" s="98">
        <v>308049.73369517998</v>
      </c>
      <c r="H110" s="98">
        <v>100</v>
      </c>
    </row>
    <row r="111" spans="2:8">
      <c r="B111" s="92" t="s">
        <v>163</v>
      </c>
    </row>
    <row r="112" spans="2:8">
      <c r="B112" s="92" t="s">
        <v>164</v>
      </c>
    </row>
    <row r="113" spans="2:3">
      <c r="B113" s="92" t="s">
        <v>165</v>
      </c>
      <c r="C113" s="94" t="s">
        <v>166</v>
      </c>
    </row>
    <row r="114" spans="2:3" ht="13">
      <c r="B114" s="120" t="s">
        <v>2587</v>
      </c>
    </row>
    <row r="115" spans="2:3" ht="26">
      <c r="B115" s="119" t="s">
        <v>167</v>
      </c>
      <c r="C115" s="94" t="s">
        <v>168</v>
      </c>
    </row>
    <row r="116" spans="2:3" ht="13">
      <c r="B116" s="102"/>
    </row>
    <row r="117" spans="2:3" ht="13">
      <c r="B117" s="102" t="s">
        <v>169</v>
      </c>
      <c r="C117" s="94" t="s">
        <v>168</v>
      </c>
    </row>
    <row r="118" spans="2:3" ht="13">
      <c r="B118" s="102" t="s">
        <v>171</v>
      </c>
      <c r="C118" s="94" t="s">
        <v>172</v>
      </c>
    </row>
    <row r="119" spans="2:3" ht="13">
      <c r="B119" s="102" t="s">
        <v>2457</v>
      </c>
      <c r="C119" s="103"/>
    </row>
    <row r="120" spans="2:3" ht="13">
      <c r="B120" s="102" t="s">
        <v>2458</v>
      </c>
      <c r="C120" s="103"/>
    </row>
    <row r="121" spans="2:3" ht="13">
      <c r="B121" s="102" t="s">
        <v>2459</v>
      </c>
      <c r="C121" s="103"/>
    </row>
    <row r="122" spans="2:3" ht="13">
      <c r="B122" s="102" t="s">
        <v>2460</v>
      </c>
      <c r="C122" s="103"/>
    </row>
    <row r="123" spans="2:3" ht="13">
      <c r="B123" s="102" t="s">
        <v>2461</v>
      </c>
      <c r="C123" s="103"/>
    </row>
    <row r="124" spans="2:3" ht="13">
      <c r="B124" s="102" t="s">
        <v>2462</v>
      </c>
      <c r="C124" s="103"/>
    </row>
    <row r="125" spans="2:3" ht="13">
      <c r="B125" s="102" t="s">
        <v>2463</v>
      </c>
      <c r="C125" s="103"/>
    </row>
    <row r="126" spans="2:3" ht="13">
      <c r="B126" s="102" t="s">
        <v>2464</v>
      </c>
      <c r="C126" s="103"/>
    </row>
    <row r="127" spans="2:3" ht="13">
      <c r="B127" s="102" t="s">
        <v>2963</v>
      </c>
      <c r="C127" s="103"/>
    </row>
    <row r="128" spans="2:3" ht="13">
      <c r="B128" s="102" t="s">
        <v>2962</v>
      </c>
      <c r="C128" s="103"/>
    </row>
    <row r="129" spans="2:3" ht="13">
      <c r="B129" s="102" t="s">
        <v>2961</v>
      </c>
      <c r="C129" s="103"/>
    </row>
    <row r="130" spans="2:3" ht="13">
      <c r="B130" s="102" t="s">
        <v>2960</v>
      </c>
      <c r="C130" s="103"/>
    </row>
    <row r="131" spans="2:3" ht="13">
      <c r="B131" s="102" t="s">
        <v>2959</v>
      </c>
      <c r="C131" s="103"/>
    </row>
    <row r="132" spans="2:3" ht="13">
      <c r="B132" s="102" t="s">
        <v>2958</v>
      </c>
      <c r="C132" s="103"/>
    </row>
    <row r="133" spans="2:3" ht="13">
      <c r="B133" s="102" t="s">
        <v>2957</v>
      </c>
      <c r="C133" s="103"/>
    </row>
    <row r="134" spans="2:3" ht="13">
      <c r="B134" s="102" t="s">
        <v>2956</v>
      </c>
      <c r="C134" s="103"/>
    </row>
    <row r="135" spans="2:3" ht="13">
      <c r="B135" s="102" t="s">
        <v>2955</v>
      </c>
      <c r="C135" s="103"/>
    </row>
    <row r="136" spans="2:3">
      <c r="B136" s="92" t="s">
        <v>182</v>
      </c>
    </row>
    <row r="138" spans="2:3" ht="14.5">
      <c r="B138" s="112"/>
      <c r="C138" s="113" t="s">
        <v>183</v>
      </c>
    </row>
    <row r="139" spans="2:3" ht="14.5">
      <c r="B139" s="112" t="s">
        <v>184</v>
      </c>
      <c r="C139" s="115" t="s">
        <v>6</v>
      </c>
    </row>
    <row r="140" spans="2:3" ht="14.5">
      <c r="B140" s="112" t="s">
        <v>185</v>
      </c>
      <c r="C140" s="113"/>
    </row>
    <row r="141" spans="2:3" ht="14.5">
      <c r="B141" s="112"/>
      <c r="C141" s="113"/>
    </row>
    <row r="142" spans="2:3" ht="14.5">
      <c r="B142" s="146" t="s">
        <v>186</v>
      </c>
      <c r="C142" s="147">
        <v>7.9799999999999996E-2</v>
      </c>
    </row>
    <row r="143" spans="2:3" ht="14.5">
      <c r="B143" s="146"/>
      <c r="C143" s="145"/>
    </row>
    <row r="144" spans="2:3" ht="14.5">
      <c r="B144" s="146" t="s">
        <v>187</v>
      </c>
      <c r="C144" s="145" t="s">
        <v>2954</v>
      </c>
    </row>
    <row r="145" spans="2:6" ht="14.5">
      <c r="B145" s="146" t="s">
        <v>188</v>
      </c>
      <c r="C145" s="145" t="s">
        <v>2953</v>
      </c>
    </row>
    <row r="146" spans="2:6" ht="14.5">
      <c r="B146" s="112"/>
      <c r="C146" s="113"/>
    </row>
    <row r="147" spans="2:6" ht="14.5">
      <c r="B147" s="112" t="s">
        <v>189</v>
      </c>
      <c r="C147" s="113" t="s">
        <v>166</v>
      </c>
    </row>
    <row r="148" spans="2:6" ht="14.5">
      <c r="B148" s="290" t="s">
        <v>190</v>
      </c>
      <c r="C148" s="290"/>
    </row>
    <row r="150" spans="2:6" ht="14.5">
      <c r="B150" s="112" t="s">
        <v>191</v>
      </c>
      <c r="C150" s="113"/>
      <c r="D150" s="112"/>
    </row>
    <row r="151" spans="2:6" ht="29">
      <c r="B151" s="114" t="s">
        <v>192</v>
      </c>
      <c r="C151" s="115" t="s">
        <v>193</v>
      </c>
      <c r="D151" s="114" t="s">
        <v>194</v>
      </c>
    </row>
    <row r="152" spans="2:6" ht="14.5">
      <c r="B152" s="217" t="s">
        <v>1643</v>
      </c>
      <c r="C152" s="215">
        <v>49.997500125000002</v>
      </c>
      <c r="D152" s="214">
        <v>5.7009312666559337E-3</v>
      </c>
    </row>
    <row r="153" spans="2:6" ht="14.5">
      <c r="B153" s="217" t="s">
        <v>31</v>
      </c>
      <c r="C153" s="215">
        <v>49.997500125000002</v>
      </c>
      <c r="D153" s="214">
        <v>1.3581945584246656E-2</v>
      </c>
    </row>
    <row r="154" spans="2:6" ht="14.5">
      <c r="B154" s="146" t="s">
        <v>136</v>
      </c>
      <c r="C154" s="215">
        <v>143.010806487</v>
      </c>
      <c r="D154" s="214">
        <v>0.58541588975154213</v>
      </c>
    </row>
    <row r="155" spans="2:6" ht="14.5">
      <c r="B155" s="172"/>
      <c r="C155" s="213"/>
      <c r="D155" s="212"/>
    </row>
    <row r="156" spans="2:6" ht="14.5">
      <c r="B156" s="326" t="s">
        <v>2952</v>
      </c>
      <c r="C156" s="327"/>
      <c r="D156" s="327"/>
      <c r="E156" s="328"/>
    </row>
    <row r="157" spans="2:6" ht="14.5">
      <c r="B157" s="172"/>
      <c r="C157" s="213"/>
      <c r="D157" s="212"/>
    </row>
    <row r="158" spans="2:6" ht="14.5">
      <c r="B158" s="329" t="s">
        <v>2639</v>
      </c>
      <c r="C158" s="330"/>
      <c r="D158" s="330"/>
      <c r="E158" s="330"/>
      <c r="F158" s="331"/>
    </row>
    <row r="160" spans="2:6" ht="13">
      <c r="B160" s="100" t="s">
        <v>195</v>
      </c>
      <c r="C160" s="111">
        <v>46173</v>
      </c>
      <c r="D160" s="96"/>
      <c r="E160" s="104"/>
      <c r="F160" s="110"/>
    </row>
    <row r="161" spans="2:7" ht="13">
      <c r="B161" s="100" t="s">
        <v>196</v>
      </c>
      <c r="C161" s="101" t="s">
        <v>197</v>
      </c>
      <c r="D161" s="100" t="s">
        <v>198</v>
      </c>
      <c r="E161" s="105" t="s">
        <v>199</v>
      </c>
      <c r="F161" s="99" t="s">
        <v>200</v>
      </c>
      <c r="G161" s="98"/>
    </row>
    <row r="162" spans="2:7">
      <c r="B162" s="108" t="s">
        <v>168</v>
      </c>
      <c r="C162" s="109" t="s">
        <v>168</v>
      </c>
      <c r="D162" s="108" t="s">
        <v>168</v>
      </c>
      <c r="E162" s="107" t="s">
        <v>168</v>
      </c>
      <c r="F162" s="106" t="s">
        <v>168</v>
      </c>
    </row>
    <row r="165" spans="2:7" ht="13">
      <c r="B165" s="102" t="s">
        <v>201</v>
      </c>
    </row>
    <row r="166" spans="2:7" ht="13">
      <c r="B166" s="102"/>
    </row>
    <row r="167" spans="2:7" ht="13">
      <c r="B167" s="102" t="s">
        <v>202</v>
      </c>
    </row>
    <row r="168" spans="2:7" ht="13">
      <c r="B168" s="100" t="s">
        <v>203</v>
      </c>
      <c r="C168" s="101" t="s">
        <v>204</v>
      </c>
      <c r="D168" s="102"/>
    </row>
    <row r="169" spans="2:7">
      <c r="B169" s="96" t="s">
        <v>168</v>
      </c>
      <c r="C169" s="97" t="s">
        <v>168</v>
      </c>
    </row>
    <row r="171" spans="2:7" ht="13">
      <c r="B171" s="100" t="s">
        <v>205</v>
      </c>
      <c r="C171" s="101" t="s">
        <v>204</v>
      </c>
    </row>
    <row r="172" spans="2:7">
      <c r="B172" s="96" t="s">
        <v>168</v>
      </c>
      <c r="C172" s="97" t="s">
        <v>168</v>
      </c>
    </row>
    <row r="174" spans="2:7" ht="13">
      <c r="B174" s="100" t="s">
        <v>206</v>
      </c>
      <c r="C174" s="101" t="s">
        <v>207</v>
      </c>
    </row>
    <row r="175" spans="2:7">
      <c r="B175" s="96" t="s">
        <v>168</v>
      </c>
      <c r="C175" s="97" t="s">
        <v>168</v>
      </c>
    </row>
    <row r="177" spans="2:7" ht="13">
      <c r="B177" s="105" t="s">
        <v>208</v>
      </c>
      <c r="C177" s="101" t="s">
        <v>207</v>
      </c>
    </row>
    <row r="178" spans="2:7">
      <c r="B178" s="104" t="s">
        <v>168</v>
      </c>
      <c r="C178" s="97" t="s">
        <v>168</v>
      </c>
    </row>
    <row r="180" spans="2:7" ht="13">
      <c r="B180" s="100" t="s">
        <v>209</v>
      </c>
      <c r="C180" s="101" t="s">
        <v>168</v>
      </c>
    </row>
    <row r="182" spans="2:7" ht="13">
      <c r="B182" s="100" t="s">
        <v>210</v>
      </c>
      <c r="C182" s="111">
        <v>46173</v>
      </c>
      <c r="D182" s="96"/>
      <c r="E182" s="104"/>
      <c r="F182" s="110"/>
    </row>
    <row r="183" spans="2:7" ht="13">
      <c r="B183" s="100" t="s">
        <v>196</v>
      </c>
      <c r="C183" s="101" t="s">
        <v>197</v>
      </c>
      <c r="D183" s="100" t="s">
        <v>198</v>
      </c>
      <c r="E183" s="105" t="s">
        <v>199</v>
      </c>
      <c r="F183" s="99" t="s">
        <v>200</v>
      </c>
      <c r="G183" s="98"/>
    </row>
    <row r="184" spans="2:7">
      <c r="B184" s="108" t="s">
        <v>168</v>
      </c>
      <c r="C184" s="109" t="s">
        <v>168</v>
      </c>
      <c r="D184" s="108" t="s">
        <v>168</v>
      </c>
      <c r="E184" s="107" t="s">
        <v>168</v>
      </c>
      <c r="F184" s="106" t="s">
        <v>168</v>
      </c>
    </row>
    <row r="185" spans="2:7" ht="13">
      <c r="B185" s="102" t="s">
        <v>201</v>
      </c>
    </row>
    <row r="186" spans="2:7" ht="13">
      <c r="B186" s="102"/>
    </row>
    <row r="187" spans="2:7" ht="13">
      <c r="B187" s="102" t="s">
        <v>202</v>
      </c>
    </row>
    <row r="188" spans="2:7" ht="13">
      <c r="B188" s="100" t="s">
        <v>203</v>
      </c>
      <c r="C188" s="101" t="s">
        <v>204</v>
      </c>
      <c r="D188" s="102"/>
    </row>
    <row r="189" spans="2:7">
      <c r="B189" s="96" t="s">
        <v>168</v>
      </c>
      <c r="C189" s="97" t="s">
        <v>168</v>
      </c>
    </row>
    <row r="191" spans="2:7" ht="13">
      <c r="B191" s="100" t="s">
        <v>205</v>
      </c>
      <c r="C191" s="101" t="s">
        <v>204</v>
      </c>
    </row>
    <row r="192" spans="2:7">
      <c r="B192" s="96" t="s">
        <v>168</v>
      </c>
      <c r="C192" s="97" t="s">
        <v>168</v>
      </c>
    </row>
    <row r="194" spans="2:6" ht="13">
      <c r="B194" s="100" t="s">
        <v>206</v>
      </c>
      <c r="C194" s="101" t="s">
        <v>207</v>
      </c>
    </row>
    <row r="195" spans="2:6">
      <c r="B195" s="96" t="s">
        <v>168</v>
      </c>
      <c r="C195" s="97" t="s">
        <v>168</v>
      </c>
    </row>
    <row r="197" spans="2:6" ht="13">
      <c r="B197" s="105" t="s">
        <v>208</v>
      </c>
      <c r="C197" s="101" t="s">
        <v>207</v>
      </c>
    </row>
    <row r="198" spans="2:6">
      <c r="B198" s="104" t="s">
        <v>168</v>
      </c>
      <c r="C198" s="97" t="s">
        <v>168</v>
      </c>
    </row>
    <row r="200" spans="2:6" ht="13">
      <c r="B200" s="100" t="s">
        <v>209</v>
      </c>
      <c r="C200" s="101" t="s">
        <v>168</v>
      </c>
    </row>
    <row r="203" spans="2:6" ht="13">
      <c r="B203" s="102" t="s">
        <v>211</v>
      </c>
    </row>
    <row r="205" spans="2:6" ht="13">
      <c r="B205" s="100" t="s">
        <v>196</v>
      </c>
      <c r="C205" s="101" t="s">
        <v>212</v>
      </c>
      <c r="D205" s="100" t="s">
        <v>213</v>
      </c>
      <c r="E205" s="100" t="s">
        <v>214</v>
      </c>
      <c r="F205" s="98"/>
    </row>
    <row r="206" spans="2:6">
      <c r="B206" s="96" t="s">
        <v>168</v>
      </c>
      <c r="C206" s="97" t="s">
        <v>168</v>
      </c>
      <c r="D206" s="96" t="s">
        <v>168</v>
      </c>
      <c r="E206" s="96" t="s">
        <v>168</v>
      </c>
    </row>
    <row r="209" spans="2:80" ht="13">
      <c r="B209" s="102" t="s">
        <v>215</v>
      </c>
      <c r="C209" s="103" t="s">
        <v>168</v>
      </c>
      <c r="D209" s="102"/>
      <c r="E209" s="102"/>
      <c r="F209" s="98"/>
      <c r="G209" s="98"/>
      <c r="H209" s="98"/>
      <c r="I209" s="102"/>
      <c r="J209" s="102"/>
      <c r="K209" s="102"/>
      <c r="L209" s="102"/>
      <c r="M209" s="102"/>
      <c r="N209" s="102"/>
      <c r="O209" s="102"/>
      <c r="P209" s="102"/>
      <c r="Q209" s="102"/>
      <c r="R209" s="102"/>
      <c r="S209" s="102"/>
      <c r="T209" s="102"/>
      <c r="U209" s="102"/>
      <c r="V209" s="102"/>
      <c r="W209" s="102"/>
      <c r="X209" s="102"/>
      <c r="Y209" s="102"/>
      <c r="Z209" s="102"/>
      <c r="AA209" s="102"/>
      <c r="AB209" s="102"/>
      <c r="AC209" s="102"/>
      <c r="AD209" s="102"/>
      <c r="AE209" s="102"/>
      <c r="AF209" s="102"/>
      <c r="AG209" s="102"/>
      <c r="AH209" s="102"/>
      <c r="AI209" s="102"/>
      <c r="AJ209" s="102"/>
      <c r="AK209" s="102"/>
      <c r="AL209" s="102"/>
      <c r="AM209" s="102"/>
      <c r="AN209" s="102"/>
      <c r="AO209" s="102"/>
      <c r="AP209" s="102"/>
      <c r="AQ209" s="102"/>
      <c r="AR209" s="102"/>
      <c r="AS209" s="102"/>
      <c r="AT209" s="102"/>
      <c r="AU209" s="102"/>
      <c r="AV209" s="102"/>
      <c r="AW209" s="102"/>
      <c r="AX209" s="102"/>
      <c r="AY209" s="102"/>
      <c r="AZ209" s="102"/>
      <c r="BA209" s="102"/>
      <c r="BB209" s="102"/>
      <c r="BC209" s="102"/>
      <c r="BD209" s="102"/>
      <c r="BE209" s="102"/>
      <c r="BF209" s="102"/>
      <c r="BG209" s="102"/>
      <c r="BH209" s="102"/>
      <c r="BI209" s="102"/>
      <c r="BJ209" s="102"/>
      <c r="BK209" s="102"/>
      <c r="BL209" s="102"/>
      <c r="BM209" s="102"/>
      <c r="BN209" s="102"/>
      <c r="BO209" s="102"/>
      <c r="BP209" s="102"/>
      <c r="BQ209" s="102"/>
      <c r="BR209" s="102"/>
      <c r="BS209" s="102"/>
      <c r="BT209" s="102"/>
      <c r="BU209" s="102"/>
      <c r="BV209" s="102"/>
      <c r="BW209" s="102"/>
      <c r="BX209" s="102"/>
      <c r="BY209" s="102"/>
      <c r="BZ209" s="102"/>
      <c r="CA209" s="102"/>
      <c r="CB209" s="102"/>
    </row>
    <row r="211" spans="2:80" ht="13">
      <c r="B211" s="102" t="s">
        <v>216</v>
      </c>
    </row>
    <row r="213" spans="2:80" ht="13">
      <c r="B213" s="100" t="s">
        <v>217</v>
      </c>
      <c r="C213" s="101" t="s">
        <v>204</v>
      </c>
      <c r="D213" s="102"/>
    </row>
    <row r="214" spans="2:80">
      <c r="B214" s="96" t="s">
        <v>168</v>
      </c>
      <c r="C214" s="97" t="s">
        <v>168</v>
      </c>
    </row>
    <row r="217" spans="2:80" ht="13">
      <c r="B217" s="100" t="s">
        <v>218</v>
      </c>
      <c r="C217" s="101" t="s">
        <v>219</v>
      </c>
      <c r="D217" s="102"/>
    </row>
    <row r="218" spans="2:80">
      <c r="B218" s="96" t="s">
        <v>168</v>
      </c>
      <c r="C218" s="97" t="s">
        <v>168</v>
      </c>
    </row>
    <row r="221" spans="2:80" ht="13">
      <c r="B221" s="102" t="s">
        <v>220</v>
      </c>
    </row>
    <row r="224" spans="2:80" ht="13">
      <c r="B224" s="102" t="s">
        <v>221</v>
      </c>
    </row>
    <row r="226" spans="2:80" ht="13">
      <c r="B226" s="100" t="s">
        <v>196</v>
      </c>
      <c r="C226" s="101" t="s">
        <v>222</v>
      </c>
      <c r="D226" s="100" t="s">
        <v>212</v>
      </c>
      <c r="E226" s="100" t="s">
        <v>213</v>
      </c>
      <c r="F226" s="99" t="s">
        <v>214</v>
      </c>
      <c r="G226" s="98"/>
    </row>
    <row r="227" spans="2:80">
      <c r="B227" s="96" t="s">
        <v>168</v>
      </c>
      <c r="C227" s="97" t="s">
        <v>168</v>
      </c>
      <c r="D227" s="96" t="s">
        <v>168</v>
      </c>
      <c r="E227" s="96" t="s">
        <v>168</v>
      </c>
      <c r="F227" s="95" t="s">
        <v>168</v>
      </c>
    </row>
    <row r="230" spans="2:80" ht="13">
      <c r="B230" s="102" t="s">
        <v>215</v>
      </c>
      <c r="C230" s="103" t="s">
        <v>168</v>
      </c>
      <c r="D230" s="102"/>
      <c r="E230" s="102"/>
      <c r="F230" s="98"/>
      <c r="G230" s="98"/>
      <c r="H230" s="98"/>
      <c r="I230" s="102"/>
      <c r="J230" s="102"/>
      <c r="K230" s="102"/>
      <c r="L230" s="102"/>
      <c r="M230" s="102"/>
      <c r="N230" s="102"/>
      <c r="O230" s="102"/>
      <c r="P230" s="102"/>
      <c r="Q230" s="102"/>
      <c r="R230" s="102"/>
      <c r="S230" s="102"/>
      <c r="T230" s="102"/>
      <c r="U230" s="102"/>
      <c r="V230" s="102"/>
      <c r="W230" s="102"/>
      <c r="X230" s="102"/>
      <c r="Y230" s="102"/>
      <c r="Z230" s="102"/>
      <c r="AA230" s="102"/>
      <c r="AB230" s="102"/>
      <c r="AC230" s="102"/>
      <c r="AD230" s="102"/>
      <c r="AE230" s="102"/>
      <c r="AF230" s="102"/>
      <c r="AG230" s="102"/>
      <c r="AH230" s="102"/>
      <c r="AI230" s="102"/>
      <c r="AJ230" s="102"/>
      <c r="AK230" s="102"/>
      <c r="AL230" s="102"/>
      <c r="AM230" s="102"/>
      <c r="AN230" s="102"/>
      <c r="AO230" s="102"/>
      <c r="AP230" s="102"/>
      <c r="AQ230" s="102"/>
      <c r="AR230" s="102"/>
      <c r="AS230" s="102"/>
      <c r="AT230" s="102"/>
      <c r="AU230" s="102"/>
      <c r="AV230" s="102"/>
      <c r="AW230" s="102"/>
      <c r="AX230" s="102"/>
      <c r="AY230" s="102"/>
      <c r="AZ230" s="102"/>
      <c r="BA230" s="102"/>
      <c r="BB230" s="102"/>
      <c r="BC230" s="102"/>
      <c r="BD230" s="102"/>
      <c r="BE230" s="102"/>
      <c r="BF230" s="102"/>
      <c r="BG230" s="102"/>
      <c r="BH230" s="102"/>
      <c r="BI230" s="102"/>
      <c r="BJ230" s="102"/>
      <c r="BK230" s="102"/>
      <c r="BL230" s="102"/>
      <c r="BM230" s="102"/>
      <c r="BN230" s="102"/>
      <c r="BO230" s="102"/>
      <c r="BP230" s="102"/>
      <c r="BQ230" s="102"/>
      <c r="BR230" s="102"/>
      <c r="BS230" s="102"/>
      <c r="BT230" s="102"/>
      <c r="BU230" s="102"/>
      <c r="BV230" s="102"/>
      <c r="BW230" s="102"/>
      <c r="BX230" s="102"/>
      <c r="BY230" s="102"/>
      <c r="BZ230" s="102"/>
      <c r="CA230" s="102"/>
      <c r="CB230" s="102"/>
    </row>
    <row r="232" spans="2:80" ht="13">
      <c r="B232" s="102" t="s">
        <v>216</v>
      </c>
    </row>
    <row r="234" spans="2:80" ht="13">
      <c r="B234" s="100" t="s">
        <v>217</v>
      </c>
      <c r="C234" s="101" t="s">
        <v>204</v>
      </c>
      <c r="D234" s="102"/>
    </row>
    <row r="235" spans="2:80">
      <c r="B235" s="96" t="s">
        <v>168</v>
      </c>
      <c r="C235" s="97" t="s">
        <v>168</v>
      </c>
    </row>
    <row r="238" spans="2:80" ht="13">
      <c r="B238" s="100" t="s">
        <v>218</v>
      </c>
      <c r="C238" s="101" t="s">
        <v>219</v>
      </c>
      <c r="D238" s="102"/>
    </row>
    <row r="239" spans="2:80">
      <c r="B239" s="96" t="s">
        <v>168</v>
      </c>
      <c r="C239" s="97" t="s">
        <v>168</v>
      </c>
    </row>
    <row r="242" spans="2:7" ht="13">
      <c r="B242" s="102" t="s">
        <v>220</v>
      </c>
    </row>
    <row r="245" spans="2:7" ht="13">
      <c r="B245" s="102" t="s">
        <v>223</v>
      </c>
    </row>
    <row r="246" spans="2:7" ht="13">
      <c r="B246" s="100" t="s">
        <v>196</v>
      </c>
      <c r="C246" s="101" t="s">
        <v>224</v>
      </c>
      <c r="D246" s="100" t="s">
        <v>225</v>
      </c>
      <c r="E246" s="100" t="s">
        <v>226</v>
      </c>
      <c r="F246" s="99" t="s">
        <v>227</v>
      </c>
      <c r="G246" s="98"/>
    </row>
    <row r="247" spans="2:7">
      <c r="B247" s="96" t="s">
        <v>168</v>
      </c>
      <c r="C247" s="97" t="s">
        <v>168</v>
      </c>
      <c r="D247" s="96" t="s">
        <v>168</v>
      </c>
      <c r="E247" s="96" t="s">
        <v>168</v>
      </c>
      <c r="F247" s="95" t="s">
        <v>168</v>
      </c>
    </row>
    <row r="248" spans="2:7">
      <c r="B248" s="92" t="s">
        <v>2576</v>
      </c>
    </row>
    <row r="250" spans="2:7" ht="14.5">
      <c r="B250" s="297" t="s">
        <v>2951</v>
      </c>
      <c r="C250" s="297"/>
      <c r="D250" s="297"/>
      <c r="E250" s="297"/>
    </row>
    <row r="251" spans="2:7" ht="14.5">
      <c r="B251" s="155"/>
      <c r="C251" s="216"/>
      <c r="D251" s="155"/>
      <c r="E251" s="155"/>
    </row>
    <row r="252" spans="2:7" ht="14.5">
      <c r="B252" s="159"/>
      <c r="C252" s="163"/>
      <c r="D252" s="159"/>
      <c r="E252" s="159"/>
    </row>
    <row r="253" spans="2:7" ht="14.5">
      <c r="B253" s="164" t="s">
        <v>2689</v>
      </c>
      <c r="C253" s="163"/>
      <c r="D253" s="159"/>
      <c r="E253" s="159"/>
    </row>
    <row r="254" spans="2:7" ht="14.5">
      <c r="B254" s="159"/>
      <c r="C254" s="163"/>
      <c r="D254" s="159"/>
      <c r="E254" s="159"/>
    </row>
    <row r="255" spans="2:7" ht="14.5">
      <c r="B255" s="159" t="s">
        <v>2688</v>
      </c>
      <c r="C255" s="162"/>
      <c r="D255" s="153"/>
      <c r="E255" s="153"/>
    </row>
    <row r="256" spans="2:7" ht="14.5">
      <c r="B256" s="155"/>
      <c r="C256" s="162"/>
      <c r="D256" s="153"/>
      <c r="E256" s="153"/>
    </row>
    <row r="257" spans="2:5" ht="14.5">
      <c r="B257" s="155"/>
      <c r="C257" s="162"/>
      <c r="D257" s="153"/>
      <c r="E257" s="153"/>
    </row>
    <row r="258" spans="2:5" ht="14.5">
      <c r="B258" s="155" t="s">
        <v>2687</v>
      </c>
      <c r="C258" s="160">
        <v>117800066.05</v>
      </c>
      <c r="D258" s="153"/>
      <c r="E258" s="153"/>
    </row>
    <row r="259" spans="2:5" ht="14.5">
      <c r="B259" s="155"/>
      <c r="C259" s="160"/>
      <c r="D259" s="153"/>
      <c r="E259" s="153"/>
    </row>
    <row r="260" spans="2:5" ht="14.5">
      <c r="B260" s="155" t="s">
        <v>2686</v>
      </c>
      <c r="C260" s="160">
        <v>102800066.05</v>
      </c>
      <c r="D260" s="153"/>
      <c r="E260" s="153"/>
    </row>
    <row r="261" spans="2:5" ht="14.5">
      <c r="B261" s="155"/>
      <c r="C261" s="160"/>
      <c r="D261" s="153"/>
      <c r="E261" s="153"/>
    </row>
    <row r="262" spans="2:5" ht="14.5">
      <c r="B262" s="155" t="s">
        <v>2685</v>
      </c>
      <c r="C262" s="160">
        <v>15000000</v>
      </c>
      <c r="D262" s="153"/>
      <c r="E262" s="153"/>
    </row>
    <row r="263" spans="2:5" ht="14.5">
      <c r="B263" s="155"/>
      <c r="C263" s="160"/>
      <c r="D263" s="153"/>
      <c r="E263" s="153"/>
    </row>
    <row r="264" spans="2:5" ht="14.5">
      <c r="B264" s="159" t="s">
        <v>2684</v>
      </c>
      <c r="C264" s="158">
        <v>45427916</v>
      </c>
      <c r="D264" s="153"/>
      <c r="E264" s="153"/>
    </row>
    <row r="265" spans="2:5" ht="14.5">
      <c r="B265" s="155"/>
      <c r="C265" s="160"/>
      <c r="D265" s="153"/>
      <c r="E265" s="153"/>
    </row>
    <row r="266" spans="2:5" ht="14.5">
      <c r="B266" s="155" t="s">
        <v>2683</v>
      </c>
      <c r="C266" s="160">
        <v>20635916</v>
      </c>
      <c r="D266" s="153"/>
      <c r="E266" s="153"/>
    </row>
    <row r="267" spans="2:5" ht="14.5">
      <c r="B267" s="155"/>
      <c r="C267" s="160"/>
      <c r="D267" s="153"/>
      <c r="E267" s="153"/>
    </row>
    <row r="268" spans="2:5" ht="29">
      <c r="B268" s="161" t="s">
        <v>2682</v>
      </c>
      <c r="C268" s="160">
        <v>24792000</v>
      </c>
      <c r="D268" s="153"/>
      <c r="E268" s="153"/>
    </row>
    <row r="269" spans="2:5" ht="14.5">
      <c r="B269" s="155"/>
      <c r="C269" s="160"/>
      <c r="D269" s="153"/>
      <c r="E269" s="153"/>
    </row>
    <row r="270" spans="2:5" ht="29">
      <c r="B270" s="161" t="s">
        <v>2681</v>
      </c>
      <c r="C270" s="154">
        <v>21291359.450000003</v>
      </c>
      <c r="D270" s="153"/>
      <c r="E270" s="153"/>
    </row>
    <row r="271" spans="2:5" ht="14.5">
      <c r="B271" s="155"/>
      <c r="C271" s="160"/>
      <c r="D271" s="153"/>
      <c r="E271" s="153"/>
    </row>
    <row r="272" spans="2:5" ht="14.5">
      <c r="B272" s="159" t="s">
        <v>2680</v>
      </c>
      <c r="C272" s="158">
        <v>41927275.450000003</v>
      </c>
      <c r="D272" s="153"/>
      <c r="E272" s="153"/>
    </row>
    <row r="273" spans="2:5" ht="14.5">
      <c r="B273" s="157"/>
      <c r="C273" s="162"/>
      <c r="D273" s="153"/>
      <c r="E273" s="153"/>
    </row>
    <row r="274" spans="2:5" ht="14.5">
      <c r="B274" s="155" t="s">
        <v>2679</v>
      </c>
      <c r="C274" s="154"/>
      <c r="D274" s="153"/>
      <c r="E274" s="153"/>
    </row>
  </sheetData>
  <mergeCells count="12">
    <mergeCell ref="B1:E1"/>
    <mergeCell ref="C3:C7"/>
    <mergeCell ref="D3:D7"/>
    <mergeCell ref="B10:E10"/>
    <mergeCell ref="B11:E11"/>
    <mergeCell ref="D12:D13"/>
    <mergeCell ref="E12:E13"/>
    <mergeCell ref="B156:E156"/>
    <mergeCell ref="B158:F158"/>
    <mergeCell ref="B250:E250"/>
    <mergeCell ref="B148:C148"/>
    <mergeCell ref="C12:C13"/>
  </mergeCells>
  <hyperlinks>
    <hyperlink ref="A1" location="Index!A1" display="Index" xr:uid="{8C6F632B-0553-4E08-ABCF-7F74B42B78D5}"/>
  </hyperlink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70</vt:i4>
      </vt:variant>
      <vt:variant>
        <vt:lpstr>Named Ranges</vt:lpstr>
      </vt:variant>
      <vt:variant>
        <vt:i4>245</vt:i4>
      </vt:variant>
    </vt:vector>
  </HeadingPairs>
  <TitlesOfParts>
    <vt:vector size="315" baseType="lpstr">
      <vt:lpstr>Index</vt:lpstr>
      <vt:lpstr>Dividend History</vt:lpstr>
      <vt:lpstr>Tata Scheme Risk-o-meter</vt:lpstr>
      <vt:lpstr>Debt Index Replication Factor</vt:lpstr>
      <vt:lpstr>TSLVFOF</vt:lpstr>
      <vt:lpstr>TGLDFOF</vt:lpstr>
      <vt:lpstr>TIPAAFOF</vt:lpstr>
      <vt:lpstr>TSLVETF</vt:lpstr>
      <vt:lpstr>TGLDETF</vt:lpstr>
      <vt:lpstr>TEQPEF</vt:lpstr>
      <vt:lpstr>TSCAPF</vt:lpstr>
      <vt:lpstr>TRSFP</vt:lpstr>
      <vt:lpstr>TRSFM</vt:lpstr>
      <vt:lpstr>TREF</vt:lpstr>
      <vt:lpstr>TNMIIF</vt:lpstr>
      <vt:lpstr>TNMIMIF</vt:lpstr>
      <vt:lpstr>TNA30IF</vt:lpstr>
      <vt:lpstr>TNRIF</vt:lpstr>
      <vt:lpstr>TNPBETF</vt:lpstr>
      <vt:lpstr>TNNIF</vt:lpstr>
      <vt:lpstr>TNMSHIF</vt:lpstr>
      <vt:lpstr>TNMMIF</vt:lpstr>
      <vt:lpstr>TNMIF150</vt:lpstr>
      <vt:lpstr>TNITIF</vt:lpstr>
      <vt:lpstr>TNIDETF</vt:lpstr>
      <vt:lpstr>TNIDFOF</vt:lpstr>
      <vt:lpstr>TNFSIF</vt:lpstr>
      <vt:lpstr>TNCMIF</vt:lpstr>
      <vt:lpstr>TNAIF</vt:lpstr>
      <vt:lpstr>TIFNA</vt:lpstr>
      <vt:lpstr>TNETF</vt:lpstr>
      <vt:lpstr>TMULTICF</vt:lpstr>
      <vt:lpstr>TMAOF</vt:lpstr>
      <vt:lpstr>TINR</vt:lpstr>
      <vt:lpstr>TTOFE</vt:lpstr>
      <vt:lpstr>TEOF</vt:lpstr>
      <vt:lpstr>TISF</vt:lpstr>
      <vt:lpstr>TIPHF</vt:lpstr>
      <vt:lpstr>TIIF</vt:lpstr>
      <vt:lpstr>TICF</vt:lpstr>
      <vt:lpstr>THOF</vt:lpstr>
      <vt:lpstr>TFEF</vt:lpstr>
      <vt:lpstr>TMCAPF</vt:lpstr>
      <vt:lpstr>TCS</vt:lpstr>
      <vt:lpstr>TTSF96</vt:lpstr>
      <vt:lpstr>TDIVYF</vt:lpstr>
      <vt:lpstr>TDIF</vt:lpstr>
      <vt:lpstr>TYCF</vt:lpstr>
      <vt:lpstr>TBCF</vt:lpstr>
      <vt:lpstr>TIFSA</vt:lpstr>
      <vt:lpstr>TBSBGIF</vt:lpstr>
      <vt:lpstr>TBSEQIF</vt:lpstr>
      <vt:lpstr>TBMCIF</vt:lpstr>
      <vt:lpstr>TBFSF</vt:lpstr>
      <vt:lpstr>TBAF</vt:lpstr>
      <vt:lpstr>TAF</vt:lpstr>
      <vt:lpstr>TEGF</vt:lpstr>
      <vt:lpstr>TFRSTF</vt:lpstr>
      <vt:lpstr>TUSTF</vt:lpstr>
      <vt:lpstr>TFF</vt:lpstr>
      <vt:lpstr>TSTBF</vt:lpstr>
      <vt:lpstr>TRSFC</vt:lpstr>
      <vt:lpstr>TOF</vt:lpstr>
      <vt:lpstr>TNSIFDEC27</vt:lpstr>
      <vt:lpstr>TNGIF1229</vt:lpstr>
      <vt:lpstr>TNGIF1226</vt:lpstr>
      <vt:lpstr>TLF</vt:lpstr>
      <vt:lpstr>TGSFR</vt:lpstr>
      <vt:lpstr>TFRF</vt:lpstr>
      <vt:lpstr>TCORPBF</vt:lpstr>
      <vt:lpstr>Index!Main_Sheet_1</vt:lpstr>
      <vt:lpstr>TAF</vt:lpstr>
      <vt:lpstr>TAF!TAF_Debt_Related</vt:lpstr>
      <vt:lpstr>TAF!TAF_EQ</vt:lpstr>
      <vt:lpstr>TAF!TAF_EQ_Related</vt:lpstr>
      <vt:lpstr>TAF!TAF_MM</vt:lpstr>
      <vt:lpstr>TAF!TAF_Mutual_F_Units</vt:lpstr>
      <vt:lpstr>TAF!TAFNAV</vt:lpstr>
      <vt:lpstr>TBAF</vt:lpstr>
      <vt:lpstr>TBAF!TBAF_Debt_Related</vt:lpstr>
      <vt:lpstr>TBAF!TBAF_EQ</vt:lpstr>
      <vt:lpstr>TBAF!TBAF_EQ_FU_Related</vt:lpstr>
      <vt:lpstr>TBAF!TBAF_EQ_Related</vt:lpstr>
      <vt:lpstr>TBAF!TBAF_GOV_SEC</vt:lpstr>
      <vt:lpstr>TBAF!TBAF_Mutual_F_Units</vt:lpstr>
      <vt:lpstr>TBAF!TBAF_Securitied_Debt</vt:lpstr>
      <vt:lpstr>TBAF!TBAFNAV</vt:lpstr>
      <vt:lpstr>TBCF</vt:lpstr>
      <vt:lpstr>TBCF!TBCF_EQ</vt:lpstr>
      <vt:lpstr>TBCF!TBCF_Mutual_F_Units</vt:lpstr>
      <vt:lpstr>TBCF!TBCFNAV</vt:lpstr>
      <vt:lpstr>TBFSF</vt:lpstr>
      <vt:lpstr>TBFSF!TBFSF_EQ</vt:lpstr>
      <vt:lpstr>TBFSF!TBFSFNAV</vt:lpstr>
      <vt:lpstr>TBMCIF</vt:lpstr>
      <vt:lpstr>TBMCIF!TBMCIF_EQ</vt:lpstr>
      <vt:lpstr>TBMCIF!TBMCIFNAV</vt:lpstr>
      <vt:lpstr>TBSBGIF</vt:lpstr>
      <vt:lpstr>TBSBGIF!TBSBGIF_EQ</vt:lpstr>
      <vt:lpstr>TBSBGIF!TBSBGIFNAV</vt:lpstr>
      <vt:lpstr>TBSEQIF</vt:lpstr>
      <vt:lpstr>TBSEQIF!TBSEQIF_EQ</vt:lpstr>
      <vt:lpstr>TBSEQIF!TBSEQIFNAV</vt:lpstr>
      <vt:lpstr>TCORPBF!TCORPBF_Aif_cat</vt:lpstr>
      <vt:lpstr>TCORPBF!TCORPBF_Debt_Related</vt:lpstr>
      <vt:lpstr>TCORPBF!TCORPBF_GOV_SEC</vt:lpstr>
      <vt:lpstr>TCORPBF!TCORPBF_Securitied_Debt</vt:lpstr>
      <vt:lpstr>TCORPBF!TCORPBFNAV</vt:lpstr>
      <vt:lpstr>TCS</vt:lpstr>
      <vt:lpstr>TCS!TCS_EQ</vt:lpstr>
      <vt:lpstr>TCS!TCSNAV</vt:lpstr>
      <vt:lpstr>TDIF</vt:lpstr>
      <vt:lpstr>TDIF!TDIF_EQ</vt:lpstr>
      <vt:lpstr>TDIF!TDIF_EQ_Related</vt:lpstr>
      <vt:lpstr>TDIF!TDIFNAV</vt:lpstr>
      <vt:lpstr>TDIVYF</vt:lpstr>
      <vt:lpstr>TDIVYF!TDIVYF_EQ</vt:lpstr>
      <vt:lpstr>TDIVYF!TDIVYF_EQ_FU_Related</vt:lpstr>
      <vt:lpstr>TDIVYF!TDIVYF_Mutual_F_Units</vt:lpstr>
      <vt:lpstr>TDIVYF!TDIVYFNAV</vt:lpstr>
      <vt:lpstr>TEGF</vt:lpstr>
      <vt:lpstr>TEGF!TEGF_Debt_Related</vt:lpstr>
      <vt:lpstr>TEGF!TEGF_EQ</vt:lpstr>
      <vt:lpstr>TEGF!TEGF_GOV_SEC</vt:lpstr>
      <vt:lpstr>TEGF!TEGF_Mutual_F_Units</vt:lpstr>
      <vt:lpstr>TEGF!TEGF_Securitied_Debt</vt:lpstr>
      <vt:lpstr>TEGF!TEGFNAV</vt:lpstr>
      <vt:lpstr>TEOF</vt:lpstr>
      <vt:lpstr>TEOF!TEOF_EQ</vt:lpstr>
      <vt:lpstr>TEOF!TEOFNAV</vt:lpstr>
      <vt:lpstr>TEQPEF</vt:lpstr>
      <vt:lpstr>TEQPEF!TEQPEF_EQ</vt:lpstr>
      <vt:lpstr>TEQPEF!TEQPEFNAV</vt:lpstr>
      <vt:lpstr>TFEF</vt:lpstr>
      <vt:lpstr>TFEF!TFEF_EQ</vt:lpstr>
      <vt:lpstr>TFEF!TFEFNAV</vt:lpstr>
      <vt:lpstr>TFF!TFF_Aif_cat</vt:lpstr>
      <vt:lpstr>TFF!TFF_Debt_Related</vt:lpstr>
      <vt:lpstr>TFF!TFF_GOV_SEC</vt:lpstr>
      <vt:lpstr>TFF!TFF_MM</vt:lpstr>
      <vt:lpstr>TFF!TFF_Securitied_Debt</vt:lpstr>
      <vt:lpstr>TFF!TFFNAV</vt:lpstr>
      <vt:lpstr>TFRF!TFRF_Aif_cat</vt:lpstr>
      <vt:lpstr>TFRF!TFRF_Debt_Related</vt:lpstr>
      <vt:lpstr>TFRF!TFRF_GOV_SEC</vt:lpstr>
      <vt:lpstr>TFRF!TFRF_Securitied_Debt</vt:lpstr>
      <vt:lpstr>TFRF!TFRFNAV</vt:lpstr>
      <vt:lpstr>TFRSTF!TFRSTF_Aif_cat</vt:lpstr>
      <vt:lpstr>TFRSTF!TFRSTF_Debt_Related</vt:lpstr>
      <vt:lpstr>TFRSTF!TFRSTF_GOV_SEC</vt:lpstr>
      <vt:lpstr>TFRSTF!TFRSTF_MM</vt:lpstr>
      <vt:lpstr>TFRSTF!TFRSTFNAV</vt:lpstr>
      <vt:lpstr>TGLDETF</vt:lpstr>
      <vt:lpstr>TGLDETF!TGLDETF_EQ</vt:lpstr>
      <vt:lpstr>TGLDETF!TGLDETFNAV</vt:lpstr>
      <vt:lpstr>TGLDFOF</vt:lpstr>
      <vt:lpstr>TGLDFOF!TGLDFOF_EQ</vt:lpstr>
      <vt:lpstr>TGLDFOF!TGLDFOFNAV</vt:lpstr>
      <vt:lpstr>TGSFR!TGSFR_GOV_SEC</vt:lpstr>
      <vt:lpstr>TGSFR!TGSFRNAV</vt:lpstr>
      <vt:lpstr>THOF</vt:lpstr>
      <vt:lpstr>THOF!THOF_EQ</vt:lpstr>
      <vt:lpstr>THOF!THOFNAV</vt:lpstr>
      <vt:lpstr>TICF</vt:lpstr>
      <vt:lpstr>TICF!TICF_EQ</vt:lpstr>
      <vt:lpstr>TICF!TICFNAV</vt:lpstr>
      <vt:lpstr>TIFNA</vt:lpstr>
      <vt:lpstr>TIFNA!TIFNA_EQ</vt:lpstr>
      <vt:lpstr>TIFNA!TIFNANAV</vt:lpstr>
      <vt:lpstr>TIFSA</vt:lpstr>
      <vt:lpstr>TIFSA!TIFSA_EQ</vt:lpstr>
      <vt:lpstr>TIFSA!TIFSANAV</vt:lpstr>
      <vt:lpstr>TIIF</vt:lpstr>
      <vt:lpstr>TIIF!TIIF_EQ</vt:lpstr>
      <vt:lpstr>TIIF!TIIFNAV</vt:lpstr>
      <vt:lpstr>TINR</vt:lpstr>
      <vt:lpstr>TINR!TINR_EQ</vt:lpstr>
      <vt:lpstr>TINR!TINRNAV</vt:lpstr>
      <vt:lpstr>TIPAAFOF</vt:lpstr>
      <vt:lpstr>TIPAAFOF!TIPAAFOF_Mutual_F_Units</vt:lpstr>
      <vt:lpstr>TIPAAFOF!TIPAAFOFNAV</vt:lpstr>
      <vt:lpstr>TIPHF</vt:lpstr>
      <vt:lpstr>TIPHF!TIPHF_EQ</vt:lpstr>
      <vt:lpstr>TIPHF!TIPHFNAV</vt:lpstr>
      <vt:lpstr>TISF</vt:lpstr>
      <vt:lpstr>TISF!TISF_EQ</vt:lpstr>
      <vt:lpstr>TISF!TISF_EQ_FU_Related</vt:lpstr>
      <vt:lpstr>TISF!TISFNAV</vt:lpstr>
      <vt:lpstr>TLF!TLF_Aif_cat</vt:lpstr>
      <vt:lpstr>TLF!TLF_GOV_SEC</vt:lpstr>
      <vt:lpstr>TLF!TLF_MM</vt:lpstr>
      <vt:lpstr>TLF!TLFNAV</vt:lpstr>
      <vt:lpstr>TMAOF</vt:lpstr>
      <vt:lpstr>TMAOF!TMAOF_Debt_Related</vt:lpstr>
      <vt:lpstr>TMAOF!TMAOF_EQ</vt:lpstr>
      <vt:lpstr>TMAOF!TMAOF_EQ_Related</vt:lpstr>
      <vt:lpstr>TMAOF!TMAOF_GOV_SEC</vt:lpstr>
      <vt:lpstr>TMAOF!TMAOF_Mutual_F_Units</vt:lpstr>
      <vt:lpstr>TMAOF!TMAOF_Securitied_Debt</vt:lpstr>
      <vt:lpstr>TMAOF!TMAOFNAV</vt:lpstr>
      <vt:lpstr>TMCAPF</vt:lpstr>
      <vt:lpstr>TMCAPF!TMCAPF_EQ</vt:lpstr>
      <vt:lpstr>TMCAPF!TMCAPF_EQ_FU_Related</vt:lpstr>
      <vt:lpstr>TMCAPF!TMCAPFNAV</vt:lpstr>
      <vt:lpstr>TMULTICF</vt:lpstr>
      <vt:lpstr>TMULTICF!TMULTICF_EQ</vt:lpstr>
      <vt:lpstr>TMULTICF!TMULTICFNAV</vt:lpstr>
      <vt:lpstr>TNA30IF</vt:lpstr>
      <vt:lpstr>TNA30IF!TNA30IF_EQ</vt:lpstr>
      <vt:lpstr>TNA30IF!TNA30IFNAV</vt:lpstr>
      <vt:lpstr>TNAIF</vt:lpstr>
      <vt:lpstr>TNAIF!TNAIF_EQ</vt:lpstr>
      <vt:lpstr>TNAIF!TNAIF_EQ_FU_Related</vt:lpstr>
      <vt:lpstr>TNAIF!TNAIFNAV</vt:lpstr>
      <vt:lpstr>TNCMIF</vt:lpstr>
      <vt:lpstr>TNCMIF!TNCMIF_EQ</vt:lpstr>
      <vt:lpstr>TNCMIF!TNCMIFNAV</vt:lpstr>
      <vt:lpstr>TNETF</vt:lpstr>
      <vt:lpstr>TNETF!TNETF_EQ</vt:lpstr>
      <vt:lpstr>TNETF!TNETFNAV</vt:lpstr>
      <vt:lpstr>TNFSIF</vt:lpstr>
      <vt:lpstr>TNFSIF!TNFSIF_EQ</vt:lpstr>
      <vt:lpstr>TNFSIF!TNFSIFNAV</vt:lpstr>
      <vt:lpstr>TNGIF1226!TNGIF1226_GOV_SEC</vt:lpstr>
      <vt:lpstr>TNGIF1226!TNGIF1226NAV</vt:lpstr>
      <vt:lpstr>TNGIF1229!TNGIF1229_GOV_SEC</vt:lpstr>
      <vt:lpstr>TNGIF1229!TNGIF1229NAV</vt:lpstr>
      <vt:lpstr>TNIDETF</vt:lpstr>
      <vt:lpstr>TNIDETF!TNIDETF_EQ</vt:lpstr>
      <vt:lpstr>TNIDETF!TNIDETFNAV</vt:lpstr>
      <vt:lpstr>TNIDFOF</vt:lpstr>
      <vt:lpstr>TNIDFOF!TNIDFOF_Mutual_F_Units</vt:lpstr>
      <vt:lpstr>TNIDFOF!TNIDFOFNAV</vt:lpstr>
      <vt:lpstr>TNITIF</vt:lpstr>
      <vt:lpstr>TNITIF!TNITIF_EQ</vt:lpstr>
      <vt:lpstr>TNITIF!TNITIFNAV</vt:lpstr>
      <vt:lpstr>TNMIF150</vt:lpstr>
      <vt:lpstr>TNMIF150!TNMIF150_EQ</vt:lpstr>
      <vt:lpstr>TNMIF150!TNMIF150NAV</vt:lpstr>
      <vt:lpstr>TNMIIF</vt:lpstr>
      <vt:lpstr>TNMIIF!TNMIIF_EQ</vt:lpstr>
      <vt:lpstr>TNMIIF!TNMIIFNAV</vt:lpstr>
      <vt:lpstr>TNMIMIF</vt:lpstr>
      <vt:lpstr>TNMIMIF!TNMIMIF_EQ</vt:lpstr>
      <vt:lpstr>TNMIMIF!TNMIMIFNAV</vt:lpstr>
      <vt:lpstr>TNMMIF</vt:lpstr>
      <vt:lpstr>TNMMIF!TNMMIF_EQ</vt:lpstr>
      <vt:lpstr>TNMMIF!TNMMIFNAV</vt:lpstr>
      <vt:lpstr>TNMSHIF</vt:lpstr>
      <vt:lpstr>TNMSHIF!TNMSHIF_EQ</vt:lpstr>
      <vt:lpstr>TNMSHIF!TNMSHIFNAV</vt:lpstr>
      <vt:lpstr>TNNIF</vt:lpstr>
      <vt:lpstr>TNNIF!TNNIF_EQ</vt:lpstr>
      <vt:lpstr>TNNIF!TNNIFNAV</vt:lpstr>
      <vt:lpstr>TNPBETF</vt:lpstr>
      <vt:lpstr>TNPBETF!TNPBETF_EQ</vt:lpstr>
      <vt:lpstr>TNPBETF!TNPBETFNAV</vt:lpstr>
      <vt:lpstr>TNRIF</vt:lpstr>
      <vt:lpstr>TNRIF!TNRIF_EQ</vt:lpstr>
      <vt:lpstr>TNRIF!TNRIFNAV</vt:lpstr>
      <vt:lpstr>TNSIFDEC27!TNSIFDEC27_Debt_Related</vt:lpstr>
      <vt:lpstr>TNSIFDEC27!TNSIFDEC27_GOV_SEC</vt:lpstr>
      <vt:lpstr>TNSIFDEC27!TNSIFDEC27NAV</vt:lpstr>
      <vt:lpstr>TOF!TOF_MM</vt:lpstr>
      <vt:lpstr>TOF!TOFNAV</vt:lpstr>
      <vt:lpstr>TREF</vt:lpstr>
      <vt:lpstr>TREF!TREF_EQ</vt:lpstr>
      <vt:lpstr>TREF!TREFNAV</vt:lpstr>
      <vt:lpstr>TRSFC!TRSFC_Debt_Related</vt:lpstr>
      <vt:lpstr>TRSFC!TRSFC_EQ</vt:lpstr>
      <vt:lpstr>TRSFC!TRSFC_GOV_SEC</vt:lpstr>
      <vt:lpstr>TRSFC!TRSFC_Securitied_Debt</vt:lpstr>
      <vt:lpstr>TRSFC!TRSFCNAV</vt:lpstr>
      <vt:lpstr>TRSFM</vt:lpstr>
      <vt:lpstr>TRSFM!TRSFM_Debt_Related</vt:lpstr>
      <vt:lpstr>TRSFM!TRSFM_EQ</vt:lpstr>
      <vt:lpstr>TRSFM!TRSFM_GOV_SEC</vt:lpstr>
      <vt:lpstr>TRSFM!TRSFM_Securitied_Debt</vt:lpstr>
      <vt:lpstr>TRSFM!TRSFMNAV</vt:lpstr>
      <vt:lpstr>TRSFP</vt:lpstr>
      <vt:lpstr>TRSFP!TRSFP_EQ</vt:lpstr>
      <vt:lpstr>TRSFP!TRSFPNAV</vt:lpstr>
      <vt:lpstr>TSCAPF</vt:lpstr>
      <vt:lpstr>TSCAPF!TSCAPF_EQ</vt:lpstr>
      <vt:lpstr>TSCAPF!TSCAPF_EQ_FU_Related</vt:lpstr>
      <vt:lpstr>TSCAPF!TSCAPFNAV</vt:lpstr>
      <vt:lpstr>TSLVETF</vt:lpstr>
      <vt:lpstr>TSLVETF!TSLVETF_EQ</vt:lpstr>
      <vt:lpstr>TSLVETF!TSLVETFNAV</vt:lpstr>
      <vt:lpstr>TSLVFOF</vt:lpstr>
      <vt:lpstr>TSLVFOF!TSLVFOF_EQ</vt:lpstr>
      <vt:lpstr>TSLVFOF!TSLVFOFNAV</vt:lpstr>
      <vt:lpstr>TSTBF!TSTBF_Aif_cat</vt:lpstr>
      <vt:lpstr>TSTBF!TSTBF_Debt_Related</vt:lpstr>
      <vt:lpstr>TSTBF!TSTBF_GOV_SEC</vt:lpstr>
      <vt:lpstr>TSTBF!TSTBF_MM</vt:lpstr>
      <vt:lpstr>TSTBF!TSTBF_Mutual_F_Units</vt:lpstr>
      <vt:lpstr>TSTBF!TSTBF_Securitied_Debt</vt:lpstr>
      <vt:lpstr>TSTBF!TSTBFNAV</vt:lpstr>
      <vt:lpstr>TTOFE</vt:lpstr>
      <vt:lpstr>TTOFE!TTOFE_EQ</vt:lpstr>
      <vt:lpstr>TTOFE!TTOFENAV</vt:lpstr>
      <vt:lpstr>TTSF96</vt:lpstr>
      <vt:lpstr>TTSF96!TTSF96_EQ</vt:lpstr>
      <vt:lpstr>TTSF96!TTSF96NAV</vt:lpstr>
      <vt:lpstr>TUSTF!TUSTF_Aif_cat</vt:lpstr>
      <vt:lpstr>TUSTF!TUSTF_Debt_Related</vt:lpstr>
      <vt:lpstr>TUSTF!TUSTF_GOV_SEC</vt:lpstr>
      <vt:lpstr>TUSTF!TUSTF_MM</vt:lpstr>
      <vt:lpstr>TUSTF!TUSTF_Securitied_Debt</vt:lpstr>
      <vt:lpstr>TUSTF!TUSTFNAV</vt:lpstr>
      <vt:lpstr>TYCF</vt:lpstr>
      <vt:lpstr>TYCF!TYCF_EQ</vt:lpstr>
      <vt:lpstr>TYCF!TYCF_EQ_FU_Related</vt:lpstr>
      <vt:lpstr>TYCF!TYCFNAV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Ponlinga Raja</dc:creator>
  <cp:lastModifiedBy>Bhavya Kaushik Shah</cp:lastModifiedBy>
  <dcterms:created xsi:type="dcterms:W3CDTF">2026-06-01T07:12:22Z</dcterms:created>
  <dcterms:modified xsi:type="dcterms:W3CDTF">2026-06-06T11:03:57Z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992d650-9f13-46a3-b8fc-6df5be32bb6b_Enabled">
    <vt:lpwstr>true</vt:lpwstr>
  </property>
  <property fmtid="{D5CDD505-2E9C-101B-9397-08002B2CF9AE}" pid="3" name="MSIP_Label_4992d650-9f13-46a3-b8fc-6df5be32bb6b_SetDate">
    <vt:lpwstr>2026-06-01T07:13:08Z</vt:lpwstr>
  </property>
  <property fmtid="{D5CDD505-2E9C-101B-9397-08002B2CF9AE}" pid="4" name="MSIP_Label_4992d650-9f13-46a3-b8fc-6df5be32bb6b_Method">
    <vt:lpwstr>Standard</vt:lpwstr>
  </property>
  <property fmtid="{D5CDD505-2E9C-101B-9397-08002B2CF9AE}" pid="5" name="MSIP_Label_4992d650-9f13-46a3-b8fc-6df5be32bb6b_Name">
    <vt:lpwstr>Public</vt:lpwstr>
  </property>
  <property fmtid="{D5CDD505-2E9C-101B-9397-08002B2CF9AE}" pid="6" name="MSIP_Label_4992d650-9f13-46a3-b8fc-6df5be32bb6b_SiteId">
    <vt:lpwstr>0c4669bc-3858-4b9c-8f39-1b8858daf382</vt:lpwstr>
  </property>
  <property fmtid="{D5CDD505-2E9C-101B-9397-08002B2CF9AE}" pid="7" name="MSIP_Label_4992d650-9f13-46a3-b8fc-6df5be32bb6b_ActionId">
    <vt:lpwstr>034fc664-cf5e-43cf-a370-bb880f0faf19</vt:lpwstr>
  </property>
  <property fmtid="{D5CDD505-2E9C-101B-9397-08002B2CF9AE}" pid="8" name="MSIP_Label_4992d650-9f13-46a3-b8fc-6df5be32bb6b_ContentBits">
    <vt:lpwstr>0</vt:lpwstr>
  </property>
  <property fmtid="{D5CDD505-2E9C-101B-9397-08002B2CF9AE}" pid="9" name="MSIP_Label_4992d650-9f13-46a3-b8fc-6df5be32bb6b_Tag">
    <vt:lpwstr>10, 3, 0, 1</vt:lpwstr>
  </property>
</Properties>
</file>