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<sst xmlns="http://schemas.openxmlformats.org/spreadsheetml/2006/main" count="40" uniqueCount="37">
  <si>
    <t>Components</t>
  </si>
  <si>
    <t>Quantity</t>
  </si>
  <si>
    <t>Model Name</t>
  </si>
  <si>
    <t>Price per qty (₹)</t>
  </si>
  <si>
    <t>Price (₹)</t>
  </si>
  <si>
    <t>Access link</t>
  </si>
  <si>
    <t>Servo Motors</t>
  </si>
  <si>
    <t>DC GEARED MOTOR</t>
  </si>
  <si>
    <t>Servo</t>
  </si>
  <si>
    <t>Stepper Motors</t>
  </si>
  <si>
    <t>D-Type Shaft</t>
  </si>
  <si>
    <t>Stepper</t>
  </si>
  <si>
    <t>Rotary Encoder Sensors</t>
  </si>
  <si>
    <t xml:space="preserve">E60H </t>
  </si>
  <si>
    <t>Rotary Encoder</t>
  </si>
  <si>
    <t>cMOS Camera</t>
  </si>
  <si>
    <t>OV5640</t>
  </si>
  <si>
    <t>Angular velocity sensor</t>
  </si>
  <si>
    <t>MPU6050</t>
  </si>
  <si>
    <t>AV Sensor</t>
  </si>
  <si>
    <t>Charging Cable</t>
  </si>
  <si>
    <t>5(m)</t>
  </si>
  <si>
    <t>Havells power cable</t>
  </si>
  <si>
    <t>Charging cable</t>
  </si>
  <si>
    <t xml:space="preserve">Processor </t>
  </si>
  <si>
    <t>Rasberry pi controller</t>
  </si>
  <si>
    <t>Processor</t>
  </si>
  <si>
    <t>RFID</t>
  </si>
  <si>
    <t xml:space="preserve">RC522 </t>
  </si>
  <si>
    <t xml:space="preserve">Al 6061 T6 pipes </t>
  </si>
  <si>
    <t>8.5 (kg)</t>
  </si>
  <si>
    <t>OD: 4", thickness: 4 mm</t>
  </si>
  <si>
    <t>Al pipes</t>
  </si>
  <si>
    <t>PLA</t>
  </si>
  <si>
    <t>3 (kg)</t>
  </si>
  <si>
    <t>1.75mm Diameter wire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</si>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</sst>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rgb="FF000000"/>
      <name val="&quot;Trebuchet MS&quot;"/>
    </font>
    <font>
      <color rgb="FF000000"/>
      <name val="Arial"/>
    </font>
    <font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rgb="FF20124D"/>
      <name val="&quot;Trebuchet MS&quot;"/>
    </font>
    <font>
      <color rgb="FF20124D"/>
      <name val="&quot;Trebuchet MS&quot;"/>
    </font>
    <font>
      <b/>
      <u/>
      <color rgb="FF85200C"/>
      <name val="&quot;Trebuchet MS&quot;"/>
    </font>
    <font>
      <b/>
      <color theme="1"/>
      <name val="&quot;Trebuchet MS&quot;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0" fillId="2" fontId="2" numFmtId="0" xfId="0" applyAlignment="1" applyFont="1">
      <alignment vertical="bottom"/>
    </xf>
    <xf borderId="0" fillId="2" fontId="3" numFmtId="0" xfId="0" applyFont="1"/>
    <xf borderId="1" fillId="2" fontId="4" numFmtId="0" xfId="0" applyAlignment="1" applyBorder="1" applyFont="1">
      <alignment vertical="bottom"/>
    </xf>
    <xf borderId="1" fillId="2" fontId="4" numFmtId="2" xfId="0" applyAlignment="1" applyBorder="1" applyFont="1" applyNumberFormat="1">
      <alignment vertical="bottom"/>
    </xf>
    <xf borderId="0" fillId="2" fontId="4" numFmtId="0" xfId="0" applyAlignment="1" applyFont="1">
      <alignment vertical="bottom"/>
    </xf>
    <xf borderId="0" fillId="2" fontId="5" numFmtId="0" xfId="0" applyFont="1"/>
    <xf borderId="1" fillId="2" fontId="6" numFmtId="0" xfId="0" applyAlignment="1" applyBorder="1" applyFont="1">
      <alignment vertical="bottom"/>
    </xf>
    <xf borderId="1" fillId="2" fontId="7" numFmtId="0" xfId="0" applyAlignment="1" applyBorder="1" applyFont="1">
      <alignment horizontal="center" vertical="bottom"/>
    </xf>
    <xf borderId="1" fillId="2" fontId="7" numFmtId="0" xfId="0" applyAlignment="1" applyBorder="1" applyFont="1">
      <alignment readingOrder="0" vertical="bottom"/>
    </xf>
    <xf borderId="1" fillId="2" fontId="7" numFmtId="4" xfId="0" applyAlignment="1" applyBorder="1" applyFont="1" applyNumberFormat="1">
      <alignment horizontal="right" vertical="bottom"/>
    </xf>
    <xf borderId="1" fillId="2" fontId="8" numFmtId="0" xfId="0" applyAlignment="1" applyBorder="1" applyFont="1">
      <alignment vertical="bottom"/>
    </xf>
    <xf borderId="1" fillId="2" fontId="7" numFmtId="0" xfId="0" applyAlignment="1" applyBorder="1" applyFont="1">
      <alignment vertical="bottom"/>
    </xf>
    <xf borderId="1" fillId="2" fontId="4" numFmtId="4" xfId="0" applyAlignment="1" applyBorder="1" applyFont="1" applyNumberFormat="1">
      <alignment vertical="bottom"/>
    </xf>
    <xf borderId="1" fillId="2" fontId="9" numFmtId="4" xfId="0" applyAlignment="1" applyBorder="1" applyFont="1" applyNumberFormat="1">
      <alignment horizontal="center" vertical="bottom"/>
    </xf>
    <xf borderId="1" fillId="2" fontId="9" numFmtId="4" xfId="0" applyAlignment="1" applyBorder="1" applyFont="1" applyNumberForma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okits.co.in/motors/mega-torque-18v-250w-dc-motor/mega-torque-geared-18v-dc-motor/mega-torque-planetary-dc-geared-motor-250w-25rpm-18vdc" TargetMode="External"/><Relationship Id="rId2" Type="http://schemas.openxmlformats.org/officeDocument/2006/relationships/hyperlink" Target="https://robu.in/product/5-5-kg-cm-nema-17-stepper-motor-4-wire-bipolar-cnc-3d-printer-robotics/" TargetMode="External"/><Relationship Id="rId3" Type="http://schemas.openxmlformats.org/officeDocument/2006/relationships/hyperlink" Target="https://www.tradeindia.com/products/e-60-series-encoder-8244740.html" TargetMode="External"/><Relationship Id="rId4" Type="http://schemas.openxmlformats.org/officeDocument/2006/relationships/hyperlink" Target="https://thinkrobotics.in/products/ov5640-5mp-usb-camera?variant=40097096171606&amp;currency=INR&amp;utm_medium=product_sync&amp;utm_source=google&amp;utm_content=sag_organic&amp;utm_campaign=sag_organic&amp;utm_source=googleads&amp;utm_medium=cpc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roboticsdna.in/product/ducho-filla-pla-white-filaments-1kg-1-75mm-diameter/" TargetMode="External"/><Relationship Id="rId9" Type="http://schemas.openxmlformats.org/officeDocument/2006/relationships/hyperlink" Target="https://www.indiamart.com/proddetail/aluminium-round-tube-6061-11473302391.html" TargetMode="External"/><Relationship Id="rId5" Type="http://schemas.openxmlformats.org/officeDocument/2006/relationships/hyperlink" Target="https://robu.in/product/mpu-6050-gyro-sensor-2-accelerometer/" TargetMode="External"/><Relationship Id="rId6" Type="http://schemas.openxmlformats.org/officeDocument/2006/relationships/hyperlink" Target="https://www.bestofelectricals.com/havells-25-sqmm-3-core-aluminium-armoured-power-cable" TargetMode="External"/><Relationship Id="rId7" Type="http://schemas.openxmlformats.org/officeDocument/2006/relationships/hyperlink" Target="https://www.indiamart.com/proddetail/raspberry-pi-4-model-b-8-gb-ram-controller-27556240055.html" TargetMode="External"/><Relationship Id="rId8" Type="http://schemas.openxmlformats.org/officeDocument/2006/relationships/hyperlink" Target="https://robu.in/product/mifare-rfid-readerwriter-13-56mhz-rc522-spi-s50-fudan-card-and-keycha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0.25"/>
    <col customWidth="1" min="3" max="3" width="21.75"/>
    <col customWidth="1" min="4" max="4" width="15.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1" t="s">
        <v>5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6"/>
      <c r="C2" s="6"/>
      <c r="D2" s="7"/>
      <c r="E2" s="7"/>
      <c r="F2" s="6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6</v>
      </c>
      <c r="B3" s="11">
        <v>2.0</v>
      </c>
      <c r="C3" s="12" t="s">
        <v>7</v>
      </c>
      <c r="D3" s="13">
        <v>4250.0</v>
      </c>
      <c r="E3" s="13">
        <f t="shared" ref="E3:E7" si="1">B3*D3</f>
        <v>8500</v>
      </c>
      <c r="F3" s="14" t="s">
        <v>8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 t="s">
        <v>9</v>
      </c>
      <c r="B4" s="11">
        <v>4.0</v>
      </c>
      <c r="C4" s="15" t="s">
        <v>10</v>
      </c>
      <c r="D4" s="13">
        <v>979.0</v>
      </c>
      <c r="E4" s="13">
        <f t="shared" si="1"/>
        <v>3916</v>
      </c>
      <c r="F4" s="14" t="s">
        <v>11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 t="s">
        <v>12</v>
      </c>
      <c r="B5" s="11">
        <v>6.0</v>
      </c>
      <c r="C5" s="15" t="s">
        <v>13</v>
      </c>
      <c r="D5" s="13">
        <v>100.0</v>
      </c>
      <c r="E5" s="13">
        <f t="shared" si="1"/>
        <v>600</v>
      </c>
      <c r="F5" s="14" t="s">
        <v>14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 t="s">
        <v>15</v>
      </c>
      <c r="B6" s="11">
        <v>3.0</v>
      </c>
      <c r="C6" s="15" t="s">
        <v>16</v>
      </c>
      <c r="D6" s="13">
        <v>3899.0</v>
      </c>
      <c r="E6" s="13">
        <f t="shared" si="1"/>
        <v>11697</v>
      </c>
      <c r="F6" s="14" t="s">
        <v>15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 t="s">
        <v>17</v>
      </c>
      <c r="B7" s="11">
        <v>6.0</v>
      </c>
      <c r="C7" s="15" t="s">
        <v>18</v>
      </c>
      <c r="D7" s="13">
        <v>155.0</v>
      </c>
      <c r="E7" s="13">
        <f t="shared" si="1"/>
        <v>930</v>
      </c>
      <c r="F7" s="14" t="s">
        <v>19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 t="s">
        <v>20</v>
      </c>
      <c r="B8" s="11" t="s">
        <v>21</v>
      </c>
      <c r="C8" s="15" t="s">
        <v>22</v>
      </c>
      <c r="D8" s="13">
        <v>273.0</v>
      </c>
      <c r="E8" s="13">
        <f>D8*5</f>
        <v>1365</v>
      </c>
      <c r="F8" s="14" t="s">
        <v>23</v>
      </c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 t="s">
        <v>24</v>
      </c>
      <c r="B9" s="11">
        <v>1.0</v>
      </c>
      <c r="C9" s="15" t="s">
        <v>25</v>
      </c>
      <c r="D9" s="13">
        <v>10500.0</v>
      </c>
      <c r="E9" s="13">
        <f t="shared" ref="E9:E10" si="2">D9*B9</f>
        <v>10500</v>
      </c>
      <c r="F9" s="14" t="s">
        <v>26</v>
      </c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 t="s">
        <v>27</v>
      </c>
      <c r="B10" s="11">
        <v>1.0</v>
      </c>
      <c r="C10" s="15" t="s">
        <v>28</v>
      </c>
      <c r="D10" s="13">
        <v>125.0</v>
      </c>
      <c r="E10" s="13">
        <f t="shared" si="2"/>
        <v>125</v>
      </c>
      <c r="F10" s="14" t="s">
        <v>27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 t="s">
        <v>29</v>
      </c>
      <c r="B11" s="11" t="s">
        <v>30</v>
      </c>
      <c r="C11" s="15" t="s">
        <v>31</v>
      </c>
      <c r="D11" s="13">
        <v>365.0</v>
      </c>
      <c r="E11" s="13">
        <f>D11*8.5</f>
        <v>3102.5</v>
      </c>
      <c r="F11" s="14" t="s">
        <v>32</v>
      </c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 t="s">
        <v>33</v>
      </c>
      <c r="B12" s="11" t="s">
        <v>34</v>
      </c>
      <c r="C12" s="15" t="s">
        <v>35</v>
      </c>
      <c r="D12" s="13">
        <v>1003.0</v>
      </c>
      <c r="E12" s="13">
        <f>3*D12</f>
        <v>3009</v>
      </c>
      <c r="F12" s="14" t="s">
        <v>33</v>
      </c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6"/>
      <c r="B13" s="6"/>
      <c r="C13" s="6"/>
      <c r="D13" s="16"/>
      <c r="E13" s="16"/>
      <c r="F13" s="6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6"/>
      <c r="B14" s="6"/>
      <c r="C14" s="6"/>
      <c r="D14" s="17" t="s">
        <v>36</v>
      </c>
      <c r="E14" s="18">
        <f>sum(E3:E12)</f>
        <v>43744.5</v>
      </c>
      <c r="F14" s="6"/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9"/>
      <c r="B15" s="19"/>
      <c r="C15" s="19"/>
      <c r="D15" s="19"/>
      <c r="E15" s="19"/>
      <c r="F15" s="19"/>
      <c r="G15" s="19"/>
    </row>
    <row r="16">
      <c r="A16" s="19"/>
      <c r="B16" s="19"/>
      <c r="C16" s="19"/>
      <c r="D16" s="19"/>
      <c r="E16" s="19"/>
      <c r="F16" s="19"/>
      <c r="G16" s="19"/>
    </row>
  </sheetData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</hyperlinks>
  <printOptions gridLines="1" horizontalCentered="1" verticalCentered="1"/>
  <pageMargins bottom="0.75" footer="0.0" header="0.0" left="0.7" right="0.7" top="0.75"/>
  <pageSetup paperSize="12" cellComments="atEnd" orientation="portrait" pageOrder="overThenDown"/>
  <drawing r:id="rId11"/>
</worksheet>
</file>