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anh\Documents\Miscelleneous files\"/>
    </mc:Choice>
  </mc:AlternateContent>
  <xr:revisionPtr revIDLastSave="0" documentId="8_{9B313B9B-70D1-4224-B4E1-2AB546A10A71}" xr6:coauthVersionLast="36" xr6:coauthVersionMax="36" xr10:uidLastSave="{00000000-0000-0000-0000-000000000000}"/>
  <bookViews>
    <workbookView xWindow="0" yWindow="0" windowWidth="20400" windowHeight="7545" xr2:uid="{86879086-E0A9-4F94-82D5-889711941EED}"/>
  </bookViews>
  <sheets>
    <sheet name="sales vs Forecast" sheetId="1" r:id="rId1"/>
    <sheet name="f.0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2" i="1" l="1"/>
  <c r="M31" i="1" l="1"/>
  <c r="R33" i="1" l="1"/>
  <c r="R32" i="1"/>
  <c r="R31" i="1"/>
  <c r="R30" i="1"/>
  <c r="R29" i="1"/>
  <c r="R28" i="1"/>
  <c r="R27" i="1"/>
  <c r="R26" i="1"/>
  <c r="R25" i="1"/>
  <c r="R24" i="1"/>
  <c r="R23" i="1"/>
  <c r="R22" i="1"/>
  <c r="R16" i="1"/>
  <c r="R15" i="1"/>
  <c r="R14" i="1"/>
  <c r="R13" i="1"/>
  <c r="R12" i="1"/>
  <c r="R11" i="1"/>
  <c r="R10" i="1"/>
  <c r="R9" i="1"/>
  <c r="R8" i="1"/>
  <c r="R7" i="1"/>
  <c r="R6" i="1"/>
  <c r="R5" i="1"/>
  <c r="L33" i="1"/>
  <c r="L32" i="1"/>
  <c r="L31" i="1"/>
  <c r="L30" i="1"/>
  <c r="L29" i="1"/>
  <c r="L28" i="1"/>
  <c r="L27" i="1"/>
  <c r="L26" i="1"/>
  <c r="L25" i="1"/>
  <c r="L24" i="1"/>
  <c r="L23" i="1"/>
  <c r="L22" i="1"/>
  <c r="E33" i="1"/>
  <c r="E32" i="1"/>
  <c r="E31" i="1"/>
  <c r="E30" i="1"/>
  <c r="E29" i="1"/>
  <c r="E28" i="1"/>
  <c r="E27" i="1"/>
  <c r="E26" i="1"/>
  <c r="E25" i="1"/>
  <c r="E24" i="1"/>
  <c r="E23" i="1"/>
  <c r="E22" i="1"/>
  <c r="L16" i="1"/>
  <c r="L15" i="1"/>
  <c r="L14" i="1"/>
  <c r="L13" i="1"/>
  <c r="L12" i="1"/>
  <c r="L11" i="1"/>
  <c r="L10" i="1"/>
  <c r="L9" i="1"/>
  <c r="L8" i="1"/>
  <c r="L7" i="1"/>
  <c r="L6" i="1"/>
  <c r="L5" i="1"/>
  <c r="E7" i="1"/>
  <c r="E8" i="1"/>
  <c r="E9" i="1"/>
  <c r="E10" i="1"/>
  <c r="E11" i="1"/>
  <c r="E12" i="1"/>
  <c r="E13" i="1"/>
  <c r="E14" i="1"/>
  <c r="E15" i="1"/>
  <c r="E16" i="1"/>
  <c r="E6" i="1"/>
  <c r="E5" i="1"/>
</calcChain>
</file>

<file path=xl/sharedStrings.xml><?xml version="1.0" encoding="utf-8"?>
<sst xmlns="http://schemas.openxmlformats.org/spreadsheetml/2006/main" count="201" uniqueCount="78">
  <si>
    <t xml:space="preserve">Month </t>
  </si>
  <si>
    <t>Revenue achieved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</si>
  <si>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</si>
  <si>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</si>
  <si>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</si>
  <si>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</si>
  <si>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</si>
  <si>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</si>
  <si>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</si>
  <si>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</si>
  <si>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</si>
  <si>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</si>
  <si>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</si>
  <si>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</si>
  <si>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forecast value</t>
  </si>
  <si>
    <t>Amt in INR</t>
  </si>
  <si>
    <t>Anushka H &lt;anushka.h@in.abb.com&gt;</t>
  </si>
  <si>
    <t>Sales Third/Rel Parties</t>
  </si>
  <si>
    <t>00710101 Period end sales Reversal - 3rd Party</t>
  </si>
  <si>
    <t>00710102 Manufacturing sales Home at 3rd Party</t>
  </si>
  <si>
    <t>00710103 Trading Sales Home 3rd party</t>
  </si>
  <si>
    <t>00710104 Service Sales Home 3rd party</t>
  </si>
  <si>
    <t>00710105 Manufacturing sales Foreign 3rd Party</t>
  </si>
  <si>
    <t>00710110 Scrap Sales</t>
  </si>
  <si>
    <t>00710120 Manufacturing sales Home Third party- Manual</t>
  </si>
  <si>
    <t>00710121 Trading sales Home Third party- Manual</t>
  </si>
  <si>
    <t>00710122 Service sales Home Third party- Manual</t>
  </si>
  <si>
    <t>00716201 FAS133 Gain/Loss Accounts Recble 3rd Pty Realised</t>
  </si>
  <si>
    <t>00716202 FAS133 Gain/Loss Accounts Recble 3rd Pty UnRealisd</t>
  </si>
  <si>
    <t>00716401 FAS133 Gain/Loss Acc Recv Realised ABB Grp OD</t>
  </si>
  <si>
    <t>00716402 FAS133 Gain/Loss Acc Recv Realised ABB Grp SD OBU</t>
  </si>
  <si>
    <t>00716403 FAS133 Gain/Loss Acc Recv Rzd ABB Grp SD SBU OPG</t>
  </si>
  <si>
    <t>00716404 FAS133 Gain/Loss Acc Recv Rzd ABB Grp SD SBU SPG</t>
  </si>
  <si>
    <t>00717401 FAS52 Gain/Loss Accounts Recvble 3rd Pty Realised</t>
  </si>
  <si>
    <t>00717402 FAS52 Gain/Loss Accounts Recvble 3rd Pty UnRealisd</t>
  </si>
  <si>
    <t>00717601 FAS52 Gain/Loss Acc Recv Realised ABB Grp OD</t>
  </si>
  <si>
    <t>00717602 FAS52 Gain/Loss Acc Recv Realised ABB Grp SD OBU</t>
  </si>
  <si>
    <t>00717603 FAS52 Gain/Loss Acc Recv Realsd ABB Grp SD SBU OPG</t>
  </si>
  <si>
    <t>00717604 FAS52 Gain/Loss Acc Recv Realsd ABB Grp SD SBU SPG</t>
  </si>
  <si>
    <t>00717605 FAS52 Gain/Loss Acc Recv UnRealised ABB Grp OD</t>
  </si>
  <si>
    <t>00717606 FAS52 Gain/Loss Acc Recv UnRealised ABB Grp SD OBU</t>
  </si>
  <si>
    <t>00717607 FAS52 Gain/Loss Acc Recv UnRzd ABB Grp SD SBU OPG</t>
  </si>
  <si>
    <t>00718001 Cash Discounts to Customers</t>
  </si>
  <si>
    <t>00718002 Volume/Target Discount to Customers</t>
  </si>
  <si>
    <t>00720401 Penalties-settled in cash, 3rd.party</t>
  </si>
  <si>
    <t>Other operating income Third/Rel Parties</t>
  </si>
  <si>
    <t>00758007 Compensation in lieu of notice pay</t>
  </si>
  <si>
    <t>ABB Grp OD (order related)</t>
  </si>
  <si>
    <t>00710507 Mfg Sales Foreign ABB Grp Other Div Ord Rel</t>
  </si>
  <si>
    <t>00710508 Trdg Sales Foreign ABB Grp Other Div Ord Rel</t>
  </si>
  <si>
    <t>ABB Grp SD OBU (order related)</t>
  </si>
  <si>
    <t>00711507 Mfg Sales, Foreign, ABB Grp, SameDiv, OtherBU OR</t>
  </si>
  <si>
    <t>00711509 Service Sales, Foreign, ABB Grp, Same Div, OBU OR</t>
  </si>
  <si>
    <t>ABB Grp SBU (order related)</t>
  </si>
  <si>
    <t>00711607 Mfg Sales, Foreign, ABB Grp, SD, SBU, Other PG OR</t>
  </si>
  <si>
    <t>00711608 Tradg Sales, Foreign, ABB Grp, SD, SBU, OtherPG OR</t>
  </si>
  <si>
    <t>00711609 Serv Sales, Foreign, ABB Grp, SD, SBU, Other PG OR</t>
  </si>
  <si>
    <t>00711610 Period End Revenue Reversal Foreign ABB Grp SBU</t>
  </si>
  <si>
    <t>00711613 Mfg Sales, Foreign, ABB Grp, SD, SBU, Same PG OR</t>
  </si>
  <si>
    <t>00711614 Tradg Sales, Foreign, ABB Grp, SD, SBU, Same PG OR</t>
  </si>
  <si>
    <t>00711615 Serv Sales, Foreign, ABB Grp, SD, SBU, Same PG OR</t>
  </si>
  <si>
    <t>00711618 Period End Rev reversal, ABB Grp Forign SD SBU SPG</t>
  </si>
  <si>
    <t>Internal OD (order related)</t>
  </si>
  <si>
    <t>00711801 Manufacturing Sales, Home, Internal Other Division</t>
  </si>
  <si>
    <t>00711802 Trading Sales, Home,- Internal Other Di</t>
  </si>
  <si>
    <t>00711803 Service Sales,home - Internal other Div</t>
  </si>
  <si>
    <t>Internal SD OBU (order related)</t>
  </si>
  <si>
    <t>00712001 Manufacturing Sales, Internal, SD, OBU, Order Rel</t>
  </si>
  <si>
    <t>00712002 Trading Sales, Internal, SD, OBU, Order Related</t>
  </si>
  <si>
    <t>00712003 Service Sales, Internal, SD, OBU, Order Related</t>
  </si>
  <si>
    <t>00712101 Mfg Sales, Internal, SD, SBU, Other PG Ord Rel</t>
  </si>
  <si>
    <t>00712102 Trading Sales, Internal, SD, SBU, Other PG Ord Rel</t>
  </si>
  <si>
    <t>00712103 Service Sales, Internal, SD, SBU, Other PG Ord Rel</t>
  </si>
  <si>
    <t>Revenues Internal SD SBU SPG (order related)</t>
  </si>
  <si>
    <t>00712301 Mfg Sales, Internal, Same Div, SBU Same PG OR</t>
  </si>
  <si>
    <t>Total Revenues</t>
  </si>
  <si>
    <t>Month Wise</t>
  </si>
  <si>
    <t>All in 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</si>
</sst>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43" fontId="0" fillId="0" borderId="1" xfId="1" applyFont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Fill="1" applyBorder="1" applyAlignment="1">
      <alignment horizontal="center"/>
    </xf>
    <xf numFmtId="43" fontId="0" fillId="0" borderId="0" xfId="1" applyFont="1"/>
    <xf numFmtId="43" fontId="0" fillId="0" borderId="0" xfId="0" applyNumberFormat="1"/>
    <xf numFmtId="0" fontId="0" fillId="0" borderId="3" xfId="0" applyBorder="1"/>
    <xf numFmtId="0" fontId="2" fillId="4" borderId="4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9" borderId="7" xfId="0" applyFill="1" applyBorder="1"/>
    <xf numFmtId="0" fontId="0" fillId="0" borderId="6" xfId="0" applyBorder="1"/>
    <xf numFmtId="43" fontId="0" fillId="0" borderId="7" xfId="1" applyFont="1" applyBorder="1"/>
    <xf numFmtId="43" fontId="0" fillId="0" borderId="8" xfId="1" applyFont="1" applyBorder="1"/>
    <xf numFmtId="0" fontId="0" fillId="0" borderId="9" xfId="0" applyBorder="1"/>
    <xf numFmtId="0" fontId="0" fillId="0" borderId="10" xfId="0" applyBorder="1" applyAlignment="1">
      <alignment horizontal="center"/>
    </xf>
    <xf numFmtId="43" fontId="0" fillId="0" borderId="10" xfId="1" applyFont="1" applyBorder="1"/>
    <xf numFmtId="43" fontId="0" fillId="0" borderId="11" xfId="1" applyFont="1" applyBorder="1"/>
    <xf numFmtId="0" fontId="2" fillId="5" borderId="4" xfId="0" applyFont="1" applyFill="1" applyBorder="1" applyAlignment="1">
      <alignment horizontal="center"/>
    </xf>
    <xf numFmtId="164" fontId="0" fillId="0" borderId="7" xfId="1" applyNumberFormat="1" applyFont="1" applyBorder="1"/>
    <xf numFmtId="0" fontId="2" fillId="3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164" fontId="0" fillId="0" borderId="10" xfId="1" applyNumberFormat="1" applyFont="1" applyBorder="1"/>
    <xf numFmtId="164" fontId="0" fillId="0" borderId="11" xfId="1" applyNumberFormat="1" applyFont="1" applyBorder="1"/>
    <xf numFmtId="0" fontId="2" fillId="6" borderId="4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43" fontId="0" fillId="8" borderId="10" xfId="1" applyFont="1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8802-2D37-4AF3-8BDC-62F0EF706C56}">
  <dimension ref="A1:S42"/>
  <sheetViews>
    <sheetView tabSelected="1" zoomScale="85" zoomScaleNormal="85" workbookViewId="0">
      <selection activeCell="S2" sqref="S2"/>
    </sheetView>
  </sheetViews>
  <sheetFormatPr defaultRowHeight="15" x14ac:dyDescent="0.25"/>
  <cols>
    <col min="1" max="1" width="17.85546875" customWidth="1"/>
    <col min="2" max="2" width="5.85546875" bestFit="1" customWidth="1"/>
    <col min="3" max="3" width="9.140625" bestFit="1" customWidth="1"/>
    <col min="4" max="4" width="20.5703125" bestFit="1" customWidth="1"/>
    <col min="5" max="5" width="20.5703125" customWidth="1"/>
    <col min="6" max="6" width="15.28515625" bestFit="1" customWidth="1"/>
    <col min="7" max="7" width="6" customWidth="1"/>
    <col min="9" max="9" width="10.28515625" bestFit="1" customWidth="1"/>
    <col min="10" max="10" width="9.140625" bestFit="1" customWidth="1"/>
    <col min="11" max="11" width="19.28515625" bestFit="1" customWidth="1"/>
    <col min="12" max="12" width="19.28515625" customWidth="1"/>
    <col min="13" max="13" width="15.28515625" bestFit="1" customWidth="1"/>
    <col min="15" max="15" width="5.85546875" bestFit="1" customWidth="1"/>
    <col min="16" max="16" width="9.140625" bestFit="1" customWidth="1"/>
    <col min="17" max="17" width="19.28515625" bestFit="1" customWidth="1"/>
    <col min="18" max="18" width="19.28515625" customWidth="1"/>
    <col min="19" max="19" width="16.85546875" bestFit="1" customWidth="1"/>
    <col min="21" max="21" width="5.85546875" bestFit="1" customWidth="1"/>
    <col min="22" max="22" width="7.7109375" bestFit="1" customWidth="1"/>
    <col min="23" max="23" width="19.28515625" bestFit="1" customWidth="1"/>
    <col min="24" max="24" width="14.5703125" bestFit="1" customWidth="1"/>
    <col min="26" max="26" width="5.85546875" bestFit="1" customWidth="1"/>
    <col min="27" max="27" width="7.7109375" bestFit="1" customWidth="1"/>
    <col min="28" max="28" width="19.28515625" bestFit="1" customWidth="1"/>
    <col min="29" max="29" width="14.5703125" bestFit="1" customWidth="1"/>
    <col min="31" max="31" width="5.85546875" bestFit="1" customWidth="1"/>
    <col min="32" max="32" width="7.7109375" bestFit="1" customWidth="1"/>
    <col min="33" max="33" width="19.28515625" bestFit="1" customWidth="1"/>
    <col min="34" max="34" width="14.5703125" bestFit="1" customWidth="1"/>
  </cols>
  <sheetData>
    <row r="1" spans="1:19" x14ac:dyDescent="0.25">
      <c r="A1" s="31" t="s">
        <v>16</v>
      </c>
      <c r="B1" s="32"/>
      <c r="C1" s="32"/>
      <c r="D1" s="32"/>
      <c r="E1" s="32"/>
      <c r="F1" s="32"/>
    </row>
    <row r="2" spans="1:19" ht="15.75" thickBot="1" x14ac:dyDescent="0.3">
      <c r="S2" t="s">
        <v>77</v>
      </c>
    </row>
    <row r="3" spans="1:19" ht="23.25" x14ac:dyDescent="0.35">
      <c r="B3" s="9"/>
      <c r="C3" s="24">
        <v>2013</v>
      </c>
      <c r="D3" s="11" t="s">
        <v>15</v>
      </c>
      <c r="E3" s="11"/>
      <c r="F3" s="12"/>
      <c r="I3" s="9"/>
      <c r="J3" s="10">
        <v>2014</v>
      </c>
      <c r="K3" s="11" t="s">
        <v>15</v>
      </c>
      <c r="L3" s="11"/>
      <c r="M3" s="12"/>
      <c r="O3" s="9"/>
      <c r="P3" s="22">
        <v>2015</v>
      </c>
      <c r="Q3" s="11" t="s">
        <v>15</v>
      </c>
      <c r="R3" s="11"/>
      <c r="S3" s="12"/>
    </row>
    <row r="4" spans="1:19" x14ac:dyDescent="0.25">
      <c r="B4" s="13"/>
      <c r="C4" s="1" t="s">
        <v>0</v>
      </c>
      <c r="D4" s="1" t="s">
        <v>1</v>
      </c>
      <c r="E4" s="1" t="s">
        <v>76</v>
      </c>
      <c r="F4" s="14" t="s">
        <v>14</v>
      </c>
      <c r="I4" s="13"/>
      <c r="J4" s="1" t="s">
        <v>0</v>
      </c>
      <c r="K4" s="1" t="s">
        <v>1</v>
      </c>
      <c r="L4" s="1" t="s">
        <v>76</v>
      </c>
      <c r="M4" s="14" t="s">
        <v>14</v>
      </c>
      <c r="O4" s="13"/>
      <c r="P4" s="1" t="s">
        <v>0</v>
      </c>
      <c r="Q4" s="1" t="s">
        <v>1</v>
      </c>
      <c r="R4" s="1" t="s">
        <v>76</v>
      </c>
      <c r="S4" s="14" t="s">
        <v>14</v>
      </c>
    </row>
    <row r="5" spans="1:19" x14ac:dyDescent="0.25">
      <c r="B5" s="15" t="s">
        <v>2</v>
      </c>
      <c r="C5" s="2">
        <v>1</v>
      </c>
      <c r="D5" s="3">
        <v>53575733.990000002</v>
      </c>
      <c r="E5" s="3">
        <f>D5</f>
        <v>53575733.990000002</v>
      </c>
      <c r="F5" s="16">
        <v>45000000</v>
      </c>
      <c r="I5" s="15" t="s">
        <v>2</v>
      </c>
      <c r="J5" s="2">
        <v>1</v>
      </c>
      <c r="K5" s="3">
        <v>59762817.590000004</v>
      </c>
      <c r="L5" s="3">
        <f>K5</f>
        <v>59762817.590000004</v>
      </c>
      <c r="M5" s="16">
        <v>70000000</v>
      </c>
      <c r="O5" s="15" t="s">
        <v>2</v>
      </c>
      <c r="P5" s="2">
        <v>1</v>
      </c>
      <c r="Q5" s="3">
        <v>58732401</v>
      </c>
      <c r="R5" s="3">
        <f>Q5</f>
        <v>58732401</v>
      </c>
      <c r="S5" s="16">
        <v>90000000</v>
      </c>
    </row>
    <row r="6" spans="1:19" x14ac:dyDescent="0.25">
      <c r="B6" s="15" t="s">
        <v>3</v>
      </c>
      <c r="C6" s="2">
        <v>2</v>
      </c>
      <c r="D6" s="3">
        <v>105244735.05</v>
      </c>
      <c r="E6" s="3">
        <f>D6-D5</f>
        <v>51669001.059999995</v>
      </c>
      <c r="F6" s="16">
        <v>85000000</v>
      </c>
      <c r="I6" s="15" t="s">
        <v>3</v>
      </c>
      <c r="J6" s="2">
        <v>2</v>
      </c>
      <c r="K6" s="3">
        <v>127958020.23</v>
      </c>
      <c r="L6" s="3">
        <f>K6-K5</f>
        <v>68195202.640000001</v>
      </c>
      <c r="M6" s="16">
        <v>100000000</v>
      </c>
      <c r="O6" s="15" t="s">
        <v>3</v>
      </c>
      <c r="P6" s="2">
        <v>2</v>
      </c>
      <c r="Q6" s="3">
        <v>136343316.88</v>
      </c>
      <c r="R6" s="3">
        <f>Q6-Q5</f>
        <v>77610915.879999995</v>
      </c>
      <c r="S6" s="16">
        <v>80000000</v>
      </c>
    </row>
    <row r="7" spans="1:19" x14ac:dyDescent="0.25">
      <c r="B7" s="15" t="s">
        <v>4</v>
      </c>
      <c r="C7" s="2">
        <v>3</v>
      </c>
      <c r="D7" s="3">
        <v>238490732.12</v>
      </c>
      <c r="E7" s="3">
        <f t="shared" ref="E7:E16" si="0">D7-D6</f>
        <v>133245997.07000001</v>
      </c>
      <c r="F7" s="16">
        <v>175000000</v>
      </c>
      <c r="I7" s="15" t="s">
        <v>4</v>
      </c>
      <c r="J7" s="2">
        <v>3</v>
      </c>
      <c r="K7" s="3">
        <v>244709777.11000001</v>
      </c>
      <c r="L7" s="3">
        <f t="shared" ref="L7:L16" si="1">K7-K6</f>
        <v>116751756.88000001</v>
      </c>
      <c r="M7" s="16">
        <v>105000000</v>
      </c>
      <c r="O7" s="15" t="s">
        <v>4</v>
      </c>
      <c r="P7" s="2">
        <v>3</v>
      </c>
      <c r="Q7" s="3">
        <v>238708614.38</v>
      </c>
      <c r="R7" s="3">
        <f t="shared" ref="R7:R16" si="2">Q7-Q6</f>
        <v>102365297.5</v>
      </c>
      <c r="S7" s="16">
        <v>130000000</v>
      </c>
    </row>
    <row r="8" spans="1:19" x14ac:dyDescent="0.25">
      <c r="B8" s="15" t="s">
        <v>5</v>
      </c>
      <c r="C8" s="2">
        <v>4</v>
      </c>
      <c r="D8" s="3">
        <v>286955538.13999999</v>
      </c>
      <c r="E8" s="3">
        <f t="shared" si="0"/>
        <v>48464806.019999981</v>
      </c>
      <c r="F8" s="16">
        <v>85000000</v>
      </c>
      <c r="I8" s="15" t="s">
        <v>5</v>
      </c>
      <c r="J8" s="2">
        <v>4</v>
      </c>
      <c r="K8" s="3">
        <v>330861753.26999998</v>
      </c>
      <c r="L8" s="3">
        <f t="shared" si="1"/>
        <v>86151976.159999967</v>
      </c>
      <c r="M8" s="16">
        <v>85000000</v>
      </c>
      <c r="O8" s="15" t="s">
        <v>5</v>
      </c>
      <c r="P8" s="2">
        <v>4</v>
      </c>
      <c r="Q8" s="3">
        <v>325137265.73000002</v>
      </c>
      <c r="R8" s="3">
        <f t="shared" si="2"/>
        <v>86428651.350000024</v>
      </c>
      <c r="S8" s="16">
        <v>75000000</v>
      </c>
    </row>
    <row r="9" spans="1:19" x14ac:dyDescent="0.25">
      <c r="B9" s="15" t="s">
        <v>6</v>
      </c>
      <c r="C9" s="2">
        <v>5</v>
      </c>
      <c r="D9" s="3">
        <v>346072515.58999997</v>
      </c>
      <c r="E9" s="3">
        <f t="shared" si="0"/>
        <v>59116977.449999988</v>
      </c>
      <c r="F9" s="16">
        <v>85000000</v>
      </c>
      <c r="I9" s="15" t="s">
        <v>6</v>
      </c>
      <c r="J9" s="2">
        <v>5</v>
      </c>
      <c r="K9" s="3">
        <v>423769486.91000003</v>
      </c>
      <c r="L9" s="3">
        <f t="shared" si="1"/>
        <v>92907733.640000045</v>
      </c>
      <c r="M9" s="16">
        <v>110000000</v>
      </c>
      <c r="O9" s="15" t="s">
        <v>6</v>
      </c>
      <c r="P9" s="2">
        <v>5</v>
      </c>
      <c r="Q9" s="3">
        <v>419647556.72000003</v>
      </c>
      <c r="R9" s="3">
        <f t="shared" si="2"/>
        <v>94510290.99000001</v>
      </c>
      <c r="S9" s="16">
        <v>89255000</v>
      </c>
    </row>
    <row r="10" spans="1:19" x14ac:dyDescent="0.25">
      <c r="B10" s="15" t="s">
        <v>7</v>
      </c>
      <c r="C10" s="2">
        <v>6</v>
      </c>
      <c r="D10" s="3">
        <v>466427687.81</v>
      </c>
      <c r="E10" s="3">
        <f t="shared" si="0"/>
        <v>120355172.22000003</v>
      </c>
      <c r="F10" s="16">
        <v>90000000</v>
      </c>
      <c r="I10" s="15" t="s">
        <v>7</v>
      </c>
      <c r="J10" s="2">
        <v>6</v>
      </c>
      <c r="K10" s="3">
        <v>555134434.88999999</v>
      </c>
      <c r="L10" s="3">
        <f t="shared" si="1"/>
        <v>131364947.97999996</v>
      </c>
      <c r="M10" s="17">
        <v>140000000</v>
      </c>
      <c r="O10" s="15" t="s">
        <v>7</v>
      </c>
      <c r="P10" s="2">
        <v>6</v>
      </c>
      <c r="Q10" s="3">
        <v>554097880.30999994</v>
      </c>
      <c r="R10" s="3">
        <f t="shared" si="2"/>
        <v>134450323.58999991</v>
      </c>
      <c r="S10" s="16">
        <v>150000000</v>
      </c>
    </row>
    <row r="11" spans="1:19" x14ac:dyDescent="0.25">
      <c r="B11" s="15" t="s">
        <v>8</v>
      </c>
      <c r="C11" s="2">
        <v>7</v>
      </c>
      <c r="D11" s="3">
        <v>566822020.91999996</v>
      </c>
      <c r="E11" s="3">
        <f t="shared" si="0"/>
        <v>100394333.10999995</v>
      </c>
      <c r="F11" s="16">
        <v>80000000</v>
      </c>
      <c r="I11" s="15" t="s">
        <v>8</v>
      </c>
      <c r="J11" s="2">
        <v>7</v>
      </c>
      <c r="K11" s="3">
        <v>666061401.00999999</v>
      </c>
      <c r="L11" s="3">
        <f t="shared" si="1"/>
        <v>110926966.12</v>
      </c>
      <c r="M11" s="17">
        <v>105000000</v>
      </c>
      <c r="O11" s="15" t="s">
        <v>8</v>
      </c>
      <c r="P11" s="2">
        <v>7</v>
      </c>
      <c r="Q11" s="3">
        <v>639716455.00999999</v>
      </c>
      <c r="R11" s="3">
        <f t="shared" si="2"/>
        <v>85618574.700000048</v>
      </c>
      <c r="S11" s="16">
        <v>84000000</v>
      </c>
    </row>
    <row r="12" spans="1:19" x14ac:dyDescent="0.25">
      <c r="B12" s="15" t="s">
        <v>9</v>
      </c>
      <c r="C12" s="2">
        <v>8</v>
      </c>
      <c r="D12" s="3">
        <v>665119535.45000005</v>
      </c>
      <c r="E12" s="3">
        <f t="shared" si="0"/>
        <v>98297514.530000091</v>
      </c>
      <c r="F12" s="16">
        <v>75000000</v>
      </c>
      <c r="I12" s="15" t="s">
        <v>9</v>
      </c>
      <c r="J12" s="2">
        <v>8</v>
      </c>
      <c r="K12" s="3">
        <v>734250150.09000003</v>
      </c>
      <c r="L12" s="3">
        <f t="shared" si="1"/>
        <v>68188749.080000043</v>
      </c>
      <c r="M12" s="17">
        <v>120000000</v>
      </c>
      <c r="O12" s="15" t="s">
        <v>9</v>
      </c>
      <c r="P12" s="2">
        <v>8</v>
      </c>
      <c r="Q12" s="3">
        <v>818994319.63</v>
      </c>
      <c r="R12" s="3">
        <f t="shared" si="2"/>
        <v>179277864.62</v>
      </c>
      <c r="S12" s="16">
        <v>158000000</v>
      </c>
    </row>
    <row r="13" spans="1:19" x14ac:dyDescent="0.25">
      <c r="B13" s="15" t="s">
        <v>10</v>
      </c>
      <c r="C13" s="2">
        <v>9</v>
      </c>
      <c r="D13" s="3">
        <v>832770307.98000002</v>
      </c>
      <c r="E13" s="3">
        <f t="shared" si="0"/>
        <v>167650772.52999997</v>
      </c>
      <c r="F13" s="16">
        <v>85000000</v>
      </c>
      <c r="I13" s="15" t="s">
        <v>10</v>
      </c>
      <c r="J13" s="2">
        <v>9</v>
      </c>
      <c r="K13" s="3">
        <v>858081774.47000003</v>
      </c>
      <c r="L13" s="3">
        <f t="shared" si="1"/>
        <v>123831624.38</v>
      </c>
      <c r="M13" s="16">
        <v>135000000</v>
      </c>
      <c r="O13" s="15" t="s">
        <v>10</v>
      </c>
      <c r="P13" s="2">
        <v>9</v>
      </c>
      <c r="Q13" s="3">
        <v>987051381.82000005</v>
      </c>
      <c r="R13" s="3">
        <f t="shared" si="2"/>
        <v>168057062.19000006</v>
      </c>
      <c r="S13" s="16">
        <v>168940000</v>
      </c>
    </row>
    <row r="14" spans="1:19" x14ac:dyDescent="0.25">
      <c r="B14" s="15" t="s">
        <v>11</v>
      </c>
      <c r="C14" s="2">
        <v>10</v>
      </c>
      <c r="D14" s="3">
        <v>915657185.84000003</v>
      </c>
      <c r="E14" s="3">
        <f t="shared" si="0"/>
        <v>82886877.860000014</v>
      </c>
      <c r="F14" s="16">
        <v>120000000</v>
      </c>
      <c r="I14" s="15" t="s">
        <v>11</v>
      </c>
      <c r="J14" s="2">
        <v>10</v>
      </c>
      <c r="K14" s="3">
        <v>931226433.52999997</v>
      </c>
      <c r="L14" s="3">
        <f t="shared" si="1"/>
        <v>73144659.059999943</v>
      </c>
      <c r="M14" s="16">
        <v>120000000</v>
      </c>
      <c r="O14" s="15" t="s">
        <v>11</v>
      </c>
      <c r="P14" s="2">
        <v>10</v>
      </c>
      <c r="Q14" s="3">
        <v>1124582067.8299999</v>
      </c>
      <c r="R14" s="3">
        <f t="shared" si="2"/>
        <v>137530686.00999987</v>
      </c>
      <c r="S14" s="16">
        <v>152000000</v>
      </c>
    </row>
    <row r="15" spans="1:19" x14ac:dyDescent="0.25">
      <c r="B15" s="15" t="s">
        <v>12</v>
      </c>
      <c r="C15" s="2">
        <v>11</v>
      </c>
      <c r="D15" s="3">
        <v>1034780977.45</v>
      </c>
      <c r="E15" s="3">
        <f t="shared" si="0"/>
        <v>119123791.61000001</v>
      </c>
      <c r="F15" s="16">
        <v>180000000</v>
      </c>
      <c r="G15" s="5"/>
      <c r="I15" s="15" t="s">
        <v>12</v>
      </c>
      <c r="J15" s="2">
        <v>11</v>
      </c>
      <c r="K15" s="3">
        <v>1088915917.8299999</v>
      </c>
      <c r="L15" s="3">
        <f t="shared" si="1"/>
        <v>157689484.29999995</v>
      </c>
      <c r="M15" s="16">
        <v>160000000</v>
      </c>
      <c r="O15" s="15" t="s">
        <v>12</v>
      </c>
      <c r="P15" s="2">
        <v>11</v>
      </c>
      <c r="Q15" s="3">
        <v>1252651351.24</v>
      </c>
      <c r="R15" s="3">
        <f t="shared" si="2"/>
        <v>128069283.41000009</v>
      </c>
      <c r="S15" s="16">
        <v>128000000</v>
      </c>
    </row>
    <row r="16" spans="1:19" ht="15.75" thickBot="1" x14ac:dyDescent="0.3">
      <c r="B16" s="18" t="s">
        <v>13</v>
      </c>
      <c r="C16" s="19">
        <v>12</v>
      </c>
      <c r="D16" s="20">
        <v>1274095610.25</v>
      </c>
      <c r="E16" s="20">
        <f t="shared" si="0"/>
        <v>239314632.79999995</v>
      </c>
      <c r="F16" s="21">
        <v>116000000</v>
      </c>
      <c r="I16" s="18" t="s">
        <v>13</v>
      </c>
      <c r="J16" s="19">
        <v>12</v>
      </c>
      <c r="K16" s="20">
        <v>1346878942.4300001</v>
      </c>
      <c r="L16" s="20">
        <f t="shared" si="1"/>
        <v>257963024.60000014</v>
      </c>
      <c r="M16" s="21">
        <v>185000000</v>
      </c>
      <c r="O16" s="18" t="s">
        <v>13</v>
      </c>
      <c r="P16" s="19">
        <v>12</v>
      </c>
      <c r="Q16" s="20">
        <v>1457222042.1099999</v>
      </c>
      <c r="R16" s="20">
        <f t="shared" si="2"/>
        <v>204570690.86999989</v>
      </c>
      <c r="S16" s="21">
        <v>196000000</v>
      </c>
    </row>
    <row r="19" spans="2:19" ht="15.75" thickBot="1" x14ac:dyDescent="0.3"/>
    <row r="20" spans="2:19" ht="23.25" x14ac:dyDescent="0.35">
      <c r="B20" s="9"/>
      <c r="C20" s="25">
        <v>2016</v>
      </c>
      <c r="D20" s="11" t="s">
        <v>15</v>
      </c>
      <c r="E20" s="11"/>
      <c r="F20" s="12"/>
      <c r="I20" s="9"/>
      <c r="J20" s="22">
        <v>2017</v>
      </c>
      <c r="K20" s="11" t="s">
        <v>15</v>
      </c>
      <c r="L20" s="11"/>
      <c r="M20" s="12"/>
      <c r="O20" s="9"/>
      <c r="P20" s="28">
        <v>2018</v>
      </c>
      <c r="Q20" s="11" t="s">
        <v>15</v>
      </c>
      <c r="R20" s="11"/>
      <c r="S20" s="12"/>
    </row>
    <row r="21" spans="2:19" x14ac:dyDescent="0.25">
      <c r="B21" s="13"/>
      <c r="C21" s="1" t="s">
        <v>0</v>
      </c>
      <c r="D21" s="1" t="s">
        <v>1</v>
      </c>
      <c r="E21" s="1" t="s">
        <v>76</v>
      </c>
      <c r="F21" s="14" t="s">
        <v>14</v>
      </c>
      <c r="I21" s="13"/>
      <c r="J21" s="1" t="s">
        <v>0</v>
      </c>
      <c r="K21" s="1" t="s">
        <v>1</v>
      </c>
      <c r="L21" s="1" t="s">
        <v>76</v>
      </c>
      <c r="M21" s="14" t="s">
        <v>14</v>
      </c>
      <c r="O21" s="13"/>
      <c r="P21" s="1" t="s">
        <v>0</v>
      </c>
      <c r="Q21" s="1" t="s">
        <v>1</v>
      </c>
      <c r="R21" s="1" t="s">
        <v>76</v>
      </c>
      <c r="S21" s="14" t="s">
        <v>14</v>
      </c>
    </row>
    <row r="22" spans="2:19" x14ac:dyDescent="0.25">
      <c r="B22" s="15" t="s">
        <v>2</v>
      </c>
      <c r="C22" s="2">
        <v>1</v>
      </c>
      <c r="D22" s="3">
        <v>47434771.5</v>
      </c>
      <c r="E22" s="3">
        <f>D22</f>
        <v>47434771.5</v>
      </c>
      <c r="F22" s="16">
        <v>60000000</v>
      </c>
      <c r="I22" s="15" t="s">
        <v>2</v>
      </c>
      <c r="J22" s="2">
        <v>1</v>
      </c>
      <c r="K22" s="3">
        <v>58371206.280000001</v>
      </c>
      <c r="L22" s="4">
        <f>K22</f>
        <v>58371206.280000001</v>
      </c>
      <c r="M22" s="23">
        <v>48925680.000000007</v>
      </c>
      <c r="O22" s="15" t="s">
        <v>2</v>
      </c>
      <c r="P22" s="2">
        <v>1</v>
      </c>
      <c r="Q22" s="3">
        <v>41193153.090000004</v>
      </c>
      <c r="R22" s="3">
        <f>Q22</f>
        <v>41193153.090000004</v>
      </c>
      <c r="S22" s="16">
        <v>74963691.38000001</v>
      </c>
    </row>
    <row r="23" spans="2:19" x14ac:dyDescent="0.25">
      <c r="B23" s="15" t="s">
        <v>3</v>
      </c>
      <c r="C23" s="2">
        <v>2</v>
      </c>
      <c r="D23" s="3">
        <v>94333350.680000007</v>
      </c>
      <c r="E23" s="3">
        <f>D23-D22</f>
        <v>46898579.180000007</v>
      </c>
      <c r="F23" s="16">
        <v>75000000</v>
      </c>
      <c r="I23" s="15" t="s">
        <v>3</v>
      </c>
      <c r="J23" s="2">
        <v>2</v>
      </c>
      <c r="K23" s="3">
        <v>129596029.41</v>
      </c>
      <c r="L23" s="4">
        <f>K23-K22</f>
        <v>71224823.129999995</v>
      </c>
      <c r="M23" s="23">
        <v>65171929.999999978</v>
      </c>
      <c r="O23" s="15" t="s">
        <v>3</v>
      </c>
      <c r="P23" s="2">
        <v>2</v>
      </c>
      <c r="Q23" s="3">
        <v>143703262.63</v>
      </c>
      <c r="R23" s="3">
        <f>Q23-Q22</f>
        <v>102510109.53999999</v>
      </c>
      <c r="S23" s="16">
        <v>144670490.27000001</v>
      </c>
    </row>
    <row r="24" spans="2:19" x14ac:dyDescent="0.25">
      <c r="B24" s="15" t="s">
        <v>4</v>
      </c>
      <c r="C24" s="2">
        <v>3</v>
      </c>
      <c r="D24" s="3">
        <v>232738125.38999999</v>
      </c>
      <c r="E24" s="3">
        <f t="shared" ref="E24:E33" si="3">D24-D23</f>
        <v>138404774.70999998</v>
      </c>
      <c r="F24" s="16">
        <v>115000000</v>
      </c>
      <c r="I24" s="15" t="s">
        <v>4</v>
      </c>
      <c r="J24" s="2">
        <v>3</v>
      </c>
      <c r="K24" s="3">
        <v>291467399.87</v>
      </c>
      <c r="L24" s="4">
        <f t="shared" ref="L24:L33" si="4">K24-K23</f>
        <v>161871370.46000001</v>
      </c>
      <c r="M24" s="23">
        <v>118105369.99999997</v>
      </c>
      <c r="O24" s="15" t="s">
        <v>4</v>
      </c>
      <c r="P24" s="2">
        <v>3</v>
      </c>
      <c r="Q24" s="3">
        <v>353032409.56</v>
      </c>
      <c r="R24" s="3">
        <f t="shared" ref="R24:R33" si="5">Q24-Q23</f>
        <v>209329146.93000001</v>
      </c>
      <c r="S24" s="16">
        <v>180905588.82999995</v>
      </c>
    </row>
    <row r="25" spans="2:19" x14ac:dyDescent="0.25">
      <c r="B25" s="15" t="s">
        <v>5</v>
      </c>
      <c r="C25" s="2">
        <v>4</v>
      </c>
      <c r="D25" s="3">
        <v>304369413.31999999</v>
      </c>
      <c r="E25" s="3">
        <f t="shared" si="3"/>
        <v>71631287.930000007</v>
      </c>
      <c r="F25" s="16">
        <v>81000000</v>
      </c>
      <c r="I25" s="15" t="s">
        <v>5</v>
      </c>
      <c r="J25" s="2">
        <v>4</v>
      </c>
      <c r="K25" s="3">
        <v>378971796.60000002</v>
      </c>
      <c r="L25" s="4">
        <f t="shared" si="4"/>
        <v>87504396.730000019</v>
      </c>
      <c r="M25" s="23">
        <v>100944739.99999997</v>
      </c>
      <c r="O25" s="15" t="s">
        <v>5</v>
      </c>
      <c r="P25" s="2">
        <v>4</v>
      </c>
      <c r="Q25" s="3">
        <v>465155304.93000001</v>
      </c>
      <c r="R25" s="3">
        <f t="shared" si="5"/>
        <v>112122895.37</v>
      </c>
      <c r="S25" s="16">
        <v>150005717.49999997</v>
      </c>
    </row>
    <row r="26" spans="2:19" x14ac:dyDescent="0.25">
      <c r="B26" s="15" t="s">
        <v>6</v>
      </c>
      <c r="C26" s="2">
        <v>5</v>
      </c>
      <c r="D26" s="3">
        <v>419174491.51999998</v>
      </c>
      <c r="E26" s="3">
        <f t="shared" si="3"/>
        <v>114805078.19999999</v>
      </c>
      <c r="F26" s="16">
        <v>111000000</v>
      </c>
      <c r="I26" s="15" t="s">
        <v>6</v>
      </c>
      <c r="J26" s="2">
        <v>5</v>
      </c>
      <c r="K26" s="3">
        <v>512763369.56999999</v>
      </c>
      <c r="L26" s="4">
        <f t="shared" si="4"/>
        <v>133791572.96999997</v>
      </c>
      <c r="M26" s="23">
        <v>104068424.99999996</v>
      </c>
      <c r="O26" s="15" t="s">
        <v>6</v>
      </c>
      <c r="P26" s="2">
        <v>5</v>
      </c>
      <c r="Q26" s="3">
        <v>586394610.66999996</v>
      </c>
      <c r="R26" s="3">
        <f t="shared" si="5"/>
        <v>121239305.73999995</v>
      </c>
      <c r="S26" s="16">
        <v>149902199.1633333</v>
      </c>
    </row>
    <row r="27" spans="2:19" x14ac:dyDescent="0.25">
      <c r="B27" s="15" t="s">
        <v>7</v>
      </c>
      <c r="C27" s="2">
        <v>6</v>
      </c>
      <c r="D27" s="3">
        <v>599254188.17999995</v>
      </c>
      <c r="E27" s="3">
        <f t="shared" si="3"/>
        <v>180079696.65999997</v>
      </c>
      <c r="F27" s="16">
        <v>177000000</v>
      </c>
      <c r="I27" s="15" t="s">
        <v>7</v>
      </c>
      <c r="J27" s="2">
        <v>6</v>
      </c>
      <c r="K27" s="3">
        <v>650151936.77999997</v>
      </c>
      <c r="L27" s="4">
        <f t="shared" si="4"/>
        <v>137388567.20999998</v>
      </c>
      <c r="M27" s="23">
        <v>115461850.00000001</v>
      </c>
      <c r="O27" s="15" t="s">
        <v>7</v>
      </c>
      <c r="P27" s="2">
        <v>6</v>
      </c>
      <c r="Q27" s="3">
        <v>780195361.44000006</v>
      </c>
      <c r="R27" s="3">
        <f t="shared" si="5"/>
        <v>193800750.7700001</v>
      </c>
      <c r="S27" s="16">
        <v>181731958.98666668</v>
      </c>
    </row>
    <row r="28" spans="2:19" x14ac:dyDescent="0.25">
      <c r="B28" s="15" t="s">
        <v>8</v>
      </c>
      <c r="C28" s="2">
        <v>7</v>
      </c>
      <c r="D28" s="3">
        <v>667519421.97000003</v>
      </c>
      <c r="E28" s="3">
        <f t="shared" si="3"/>
        <v>68265233.790000081</v>
      </c>
      <c r="F28" s="16">
        <v>71000000</v>
      </c>
      <c r="I28" s="15" t="s">
        <v>8</v>
      </c>
      <c r="J28" s="2">
        <v>7</v>
      </c>
      <c r="K28" s="3">
        <v>780769729.53999996</v>
      </c>
      <c r="L28" s="4">
        <f t="shared" si="4"/>
        <v>130617792.75999999</v>
      </c>
      <c r="M28" s="23">
        <v>125999000</v>
      </c>
      <c r="O28" s="15" t="s">
        <v>8</v>
      </c>
      <c r="P28" s="2">
        <v>7</v>
      </c>
      <c r="Q28" s="3">
        <v>878085419.61000001</v>
      </c>
      <c r="R28" s="3">
        <f t="shared" si="5"/>
        <v>97890058.169999957</v>
      </c>
      <c r="S28" s="16">
        <v>106255000</v>
      </c>
    </row>
    <row r="29" spans="2:19" x14ac:dyDescent="0.25">
      <c r="B29" s="15" t="s">
        <v>9</v>
      </c>
      <c r="C29" s="2">
        <v>8</v>
      </c>
      <c r="D29" s="3">
        <v>758027548.77999997</v>
      </c>
      <c r="E29" s="3">
        <f t="shared" si="3"/>
        <v>90508126.809999943</v>
      </c>
      <c r="F29" s="16">
        <v>13000000</v>
      </c>
      <c r="I29" s="15" t="s">
        <v>9</v>
      </c>
      <c r="J29" s="2">
        <v>8</v>
      </c>
      <c r="K29" s="3">
        <v>913348384.97000003</v>
      </c>
      <c r="L29" s="4">
        <f t="shared" si="4"/>
        <v>132578655.43000007</v>
      </c>
      <c r="M29" s="23">
        <v>141552000</v>
      </c>
      <c r="O29" s="15" t="s">
        <v>9</v>
      </c>
      <c r="P29" s="2">
        <v>8</v>
      </c>
      <c r="Q29" s="3">
        <v>994174700.05999994</v>
      </c>
      <c r="R29" s="3">
        <f t="shared" si="5"/>
        <v>116089280.44999993</v>
      </c>
      <c r="S29" s="16">
        <v>117395000</v>
      </c>
    </row>
    <row r="30" spans="2:19" x14ac:dyDescent="0.25">
      <c r="B30" s="15" t="s">
        <v>10</v>
      </c>
      <c r="C30" s="2">
        <v>9</v>
      </c>
      <c r="D30" s="3">
        <v>836685881.79999995</v>
      </c>
      <c r="E30" s="3">
        <f t="shared" si="3"/>
        <v>78658333.019999981</v>
      </c>
      <c r="F30" s="16">
        <v>81000000</v>
      </c>
      <c r="I30" s="15" t="s">
        <v>10</v>
      </c>
      <c r="J30" s="2">
        <v>9</v>
      </c>
      <c r="K30" s="3">
        <v>1033504389.72</v>
      </c>
      <c r="L30" s="4">
        <f t="shared" si="4"/>
        <v>120156004.75</v>
      </c>
      <c r="M30" s="23">
        <v>145000000</v>
      </c>
      <c r="O30" s="15" t="s">
        <v>10</v>
      </c>
      <c r="P30" s="2">
        <v>9</v>
      </c>
      <c r="Q30" s="3">
        <v>1181961518.55</v>
      </c>
      <c r="R30" s="3">
        <f t="shared" si="5"/>
        <v>187786818.49000001</v>
      </c>
      <c r="S30" s="16">
        <v>305000000</v>
      </c>
    </row>
    <row r="31" spans="2:19" x14ac:dyDescent="0.25">
      <c r="B31" s="15" t="s">
        <v>11</v>
      </c>
      <c r="C31" s="2">
        <v>10</v>
      </c>
      <c r="D31" s="3">
        <v>991589095.39999998</v>
      </c>
      <c r="E31" s="3">
        <f t="shared" si="3"/>
        <v>154903213.60000002</v>
      </c>
      <c r="F31" s="16">
        <v>150000000</v>
      </c>
      <c r="I31" s="15" t="s">
        <v>11</v>
      </c>
      <c r="J31" s="2">
        <v>10</v>
      </c>
      <c r="K31" s="3">
        <v>1118607540.3199999</v>
      </c>
      <c r="L31" s="4">
        <f t="shared" si="4"/>
        <v>85103150.599999905</v>
      </c>
      <c r="M31" s="23">
        <f>89787.76227*1000</f>
        <v>89787762.270000011</v>
      </c>
      <c r="O31" s="15" t="s">
        <v>11</v>
      </c>
      <c r="P31" s="2">
        <v>10</v>
      </c>
      <c r="Q31" s="3">
        <v>1396489837.3099999</v>
      </c>
      <c r="R31" s="3">
        <f t="shared" si="5"/>
        <v>214528318.75999999</v>
      </c>
      <c r="S31" s="16">
        <v>208801000</v>
      </c>
    </row>
    <row r="32" spans="2:19" x14ac:dyDescent="0.25">
      <c r="B32" s="15" t="s">
        <v>12</v>
      </c>
      <c r="C32" s="2">
        <v>11</v>
      </c>
      <c r="D32" s="3">
        <v>1141281367.78</v>
      </c>
      <c r="E32" s="3">
        <f t="shared" si="3"/>
        <v>149692272.38</v>
      </c>
      <c r="F32" s="16">
        <v>153000000</v>
      </c>
      <c r="I32" s="15" t="s">
        <v>12</v>
      </c>
      <c r="J32" s="2">
        <v>11</v>
      </c>
      <c r="K32" s="3">
        <v>1246474685.3099999</v>
      </c>
      <c r="L32" s="4">
        <f t="shared" si="4"/>
        <v>127867144.99000001</v>
      </c>
      <c r="M32" s="23">
        <v>58179000</v>
      </c>
      <c r="O32" s="15" t="s">
        <v>12</v>
      </c>
      <c r="P32" s="2">
        <v>11</v>
      </c>
      <c r="Q32" s="3">
        <v>1560237901.98</v>
      </c>
      <c r="R32" s="3">
        <f t="shared" si="5"/>
        <v>163748064.67000008</v>
      </c>
      <c r="S32" s="16">
        <f>(166492-34256)*1000</f>
        <v>132236000</v>
      </c>
    </row>
    <row r="33" spans="2:19" ht="15.75" thickBot="1" x14ac:dyDescent="0.3">
      <c r="B33" s="18" t="s">
        <v>13</v>
      </c>
      <c r="C33" s="19">
        <v>12</v>
      </c>
      <c r="D33" s="20">
        <v>1448947917.24</v>
      </c>
      <c r="E33" s="20">
        <f t="shared" si="3"/>
        <v>307666549.46000004</v>
      </c>
      <c r="F33" s="21">
        <v>315000000</v>
      </c>
      <c r="I33" s="18" t="s">
        <v>13</v>
      </c>
      <c r="J33" s="19">
        <v>12</v>
      </c>
      <c r="K33" s="20">
        <v>1545070170.55</v>
      </c>
      <c r="L33" s="26">
        <f t="shared" si="4"/>
        <v>298595485.24000001</v>
      </c>
      <c r="M33" s="27">
        <v>371000000</v>
      </c>
      <c r="O33" s="18" t="s">
        <v>13</v>
      </c>
      <c r="P33" s="29">
        <v>12</v>
      </c>
      <c r="Q33" s="30">
        <v>2043157435.6500001</v>
      </c>
      <c r="R33" s="20">
        <f t="shared" si="5"/>
        <v>482919533.67000008</v>
      </c>
      <c r="S33" s="21">
        <v>220000000</v>
      </c>
    </row>
    <row r="34" spans="2:19" x14ac:dyDescent="0.25">
      <c r="S34" s="7"/>
    </row>
    <row r="36" spans="2:19" x14ac:dyDescent="0.25">
      <c r="I36" s="6"/>
      <c r="J36" s="6"/>
    </row>
    <row r="37" spans="2:19" x14ac:dyDescent="0.25">
      <c r="I37" s="6"/>
    </row>
    <row r="38" spans="2:19" x14ac:dyDescent="0.25">
      <c r="I38" s="6"/>
      <c r="S38" s="7"/>
    </row>
    <row r="39" spans="2:19" x14ac:dyDescent="0.25">
      <c r="I39" s="6"/>
      <c r="S39" s="8"/>
    </row>
    <row r="40" spans="2:19" x14ac:dyDescent="0.25">
      <c r="I40" s="6"/>
    </row>
    <row r="41" spans="2:19" x14ac:dyDescent="0.25">
      <c r="I41" s="6"/>
    </row>
    <row r="42" spans="2:19" x14ac:dyDescent="0.25">
      <c r="S42" s="8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EACC5-57C3-4CB1-9D67-CC5333D0841D}">
  <dimension ref="B2:C103"/>
  <sheetViews>
    <sheetView topLeftCell="A100" workbookViewId="0">
      <selection activeCell="D73" sqref="D1:F1048576"/>
    </sheetView>
  </sheetViews>
  <sheetFormatPr defaultRowHeight="15" x14ac:dyDescent="0.25"/>
  <cols>
    <col min="2" max="2" width="7" bestFit="1" customWidth="1"/>
    <col min="3" max="3" width="58.28515625" bestFit="1" customWidth="1"/>
  </cols>
  <sheetData>
    <row r="2" spans="2:3" x14ac:dyDescent="0.25">
      <c r="C2" t="s">
        <v>17</v>
      </c>
    </row>
    <row r="3" spans="2:3" x14ac:dyDescent="0.25">
      <c r="B3">
        <v>710101</v>
      </c>
      <c r="C3" t="s">
        <v>18</v>
      </c>
    </row>
    <row r="4" spans="2:3" x14ac:dyDescent="0.25">
      <c r="B4">
        <v>710102</v>
      </c>
      <c r="C4" t="s">
        <v>19</v>
      </c>
    </row>
    <row r="5" spans="2:3" x14ac:dyDescent="0.25">
      <c r="B5">
        <v>710103</v>
      </c>
      <c r="C5" t="s">
        <v>20</v>
      </c>
    </row>
    <row r="6" spans="2:3" x14ac:dyDescent="0.25">
      <c r="B6">
        <v>710104</v>
      </c>
      <c r="C6" t="s">
        <v>21</v>
      </c>
    </row>
    <row r="7" spans="2:3" x14ac:dyDescent="0.25">
      <c r="B7">
        <v>710105</v>
      </c>
      <c r="C7" t="s">
        <v>22</v>
      </c>
    </row>
    <row r="8" spans="2:3" x14ac:dyDescent="0.25">
      <c r="B8">
        <v>710110</v>
      </c>
      <c r="C8" t="s">
        <v>23</v>
      </c>
    </row>
    <row r="9" spans="2:3" x14ac:dyDescent="0.25">
      <c r="B9">
        <v>710120</v>
      </c>
      <c r="C9" t="s">
        <v>24</v>
      </c>
    </row>
    <row r="10" spans="2:3" x14ac:dyDescent="0.25">
      <c r="B10">
        <v>710121</v>
      </c>
      <c r="C10" t="s">
        <v>25</v>
      </c>
    </row>
    <row r="11" spans="2:3" x14ac:dyDescent="0.25">
      <c r="B11">
        <v>710122</v>
      </c>
      <c r="C11" t="s">
        <v>26</v>
      </c>
    </row>
    <row r="12" spans="2:3" x14ac:dyDescent="0.25">
      <c r="B12">
        <v>716201</v>
      </c>
      <c r="C12" t="s">
        <v>27</v>
      </c>
    </row>
    <row r="13" spans="2:3" x14ac:dyDescent="0.25">
      <c r="B13">
        <v>716202</v>
      </c>
      <c r="C13" t="s">
        <v>28</v>
      </c>
    </row>
    <row r="14" spans="2:3" x14ac:dyDescent="0.25">
      <c r="B14">
        <v>716401</v>
      </c>
      <c r="C14" t="s">
        <v>29</v>
      </c>
    </row>
    <row r="15" spans="2:3" x14ac:dyDescent="0.25">
      <c r="B15">
        <v>716402</v>
      </c>
      <c r="C15" t="s">
        <v>30</v>
      </c>
    </row>
    <row r="16" spans="2:3" x14ac:dyDescent="0.25">
      <c r="B16">
        <v>716403</v>
      </c>
      <c r="C16" t="s">
        <v>31</v>
      </c>
    </row>
    <row r="17" spans="2:3" x14ac:dyDescent="0.25">
      <c r="B17">
        <v>716404</v>
      </c>
      <c r="C17" t="s">
        <v>32</v>
      </c>
    </row>
    <row r="18" spans="2:3" x14ac:dyDescent="0.25">
      <c r="B18">
        <v>717401</v>
      </c>
      <c r="C18" t="s">
        <v>33</v>
      </c>
    </row>
    <row r="19" spans="2:3" x14ac:dyDescent="0.25">
      <c r="B19">
        <v>717402</v>
      </c>
      <c r="C19" t="s">
        <v>34</v>
      </c>
    </row>
    <row r="20" spans="2:3" x14ac:dyDescent="0.25">
      <c r="B20">
        <v>717601</v>
      </c>
      <c r="C20" t="s">
        <v>35</v>
      </c>
    </row>
    <row r="21" spans="2:3" x14ac:dyDescent="0.25">
      <c r="B21">
        <v>717602</v>
      </c>
      <c r="C21" t="s">
        <v>36</v>
      </c>
    </row>
    <row r="22" spans="2:3" x14ac:dyDescent="0.25">
      <c r="B22">
        <v>717603</v>
      </c>
      <c r="C22" t="s">
        <v>37</v>
      </c>
    </row>
    <row r="23" spans="2:3" x14ac:dyDescent="0.25">
      <c r="B23">
        <v>717604</v>
      </c>
      <c r="C23" t="s">
        <v>38</v>
      </c>
    </row>
    <row r="24" spans="2:3" x14ac:dyDescent="0.25">
      <c r="B24">
        <v>717605</v>
      </c>
      <c r="C24" t="s">
        <v>39</v>
      </c>
    </row>
    <row r="25" spans="2:3" x14ac:dyDescent="0.25">
      <c r="B25">
        <v>717606</v>
      </c>
      <c r="C25" t="s">
        <v>40</v>
      </c>
    </row>
    <row r="26" spans="2:3" x14ac:dyDescent="0.25">
      <c r="B26">
        <v>717607</v>
      </c>
      <c r="C26" t="s">
        <v>41</v>
      </c>
    </row>
    <row r="27" spans="2:3" x14ac:dyDescent="0.25">
      <c r="B27">
        <v>718001</v>
      </c>
      <c r="C27" t="s">
        <v>42</v>
      </c>
    </row>
    <row r="28" spans="2:3" x14ac:dyDescent="0.25">
      <c r="B28">
        <v>718002</v>
      </c>
      <c r="C28" t="s">
        <v>43</v>
      </c>
    </row>
    <row r="29" spans="2:3" x14ac:dyDescent="0.25">
      <c r="B29">
        <v>720401</v>
      </c>
      <c r="C29" t="s">
        <v>44</v>
      </c>
    </row>
    <row r="30" spans="2:3" x14ac:dyDescent="0.25">
      <c r="C30" t="s">
        <v>17</v>
      </c>
    </row>
    <row r="31" spans="2:3" x14ac:dyDescent="0.25">
      <c r="C31" t="s">
        <v>45</v>
      </c>
    </row>
    <row r="32" spans="2:3" x14ac:dyDescent="0.25">
      <c r="B32">
        <v>758007</v>
      </c>
      <c r="C32" t="s">
        <v>46</v>
      </c>
    </row>
    <row r="33" spans="2:3" x14ac:dyDescent="0.25">
      <c r="C33" t="s">
        <v>45</v>
      </c>
    </row>
    <row r="34" spans="2:3" x14ac:dyDescent="0.25">
      <c r="C34" t="s">
        <v>47</v>
      </c>
    </row>
    <row r="35" spans="2:3" x14ac:dyDescent="0.25">
      <c r="B35">
        <v>710507</v>
      </c>
      <c r="C35" t="s">
        <v>48</v>
      </c>
    </row>
    <row r="36" spans="2:3" x14ac:dyDescent="0.25">
      <c r="B36">
        <v>710508</v>
      </c>
      <c r="C36" t="s">
        <v>49</v>
      </c>
    </row>
    <row r="37" spans="2:3" x14ac:dyDescent="0.25">
      <c r="C37" t="s">
        <v>47</v>
      </c>
    </row>
    <row r="38" spans="2:3" x14ac:dyDescent="0.25">
      <c r="C38" t="s">
        <v>50</v>
      </c>
    </row>
    <row r="39" spans="2:3" x14ac:dyDescent="0.25">
      <c r="B39">
        <v>711507</v>
      </c>
      <c r="C39" t="s">
        <v>51</v>
      </c>
    </row>
    <row r="40" spans="2:3" x14ac:dyDescent="0.25">
      <c r="B40">
        <v>711509</v>
      </c>
      <c r="C40" t="s">
        <v>52</v>
      </c>
    </row>
    <row r="41" spans="2:3" x14ac:dyDescent="0.25">
      <c r="C41" t="s">
        <v>50</v>
      </c>
    </row>
    <row r="42" spans="2:3" x14ac:dyDescent="0.25">
      <c r="C42" t="s">
        <v>53</v>
      </c>
    </row>
    <row r="43" spans="2:3" x14ac:dyDescent="0.25">
      <c r="B43">
        <v>711607</v>
      </c>
      <c r="C43" t="s">
        <v>54</v>
      </c>
    </row>
    <row r="44" spans="2:3" x14ac:dyDescent="0.25">
      <c r="B44">
        <v>711608</v>
      </c>
      <c r="C44" t="s">
        <v>55</v>
      </c>
    </row>
    <row r="45" spans="2:3" x14ac:dyDescent="0.25">
      <c r="B45">
        <v>711609</v>
      </c>
      <c r="C45" t="s">
        <v>56</v>
      </c>
    </row>
    <row r="46" spans="2:3" x14ac:dyDescent="0.25">
      <c r="B46">
        <v>711610</v>
      </c>
      <c r="C46" t="s">
        <v>57</v>
      </c>
    </row>
    <row r="47" spans="2:3" x14ac:dyDescent="0.25">
      <c r="B47">
        <v>711613</v>
      </c>
      <c r="C47" t="s">
        <v>58</v>
      </c>
    </row>
    <row r="48" spans="2:3" x14ac:dyDescent="0.25">
      <c r="B48">
        <v>711614</v>
      </c>
      <c r="C48" t="s">
        <v>59</v>
      </c>
    </row>
    <row r="49" spans="2:3" x14ac:dyDescent="0.25">
      <c r="B49">
        <v>711615</v>
      </c>
      <c r="C49" t="s">
        <v>60</v>
      </c>
    </row>
    <row r="50" spans="2:3" x14ac:dyDescent="0.25">
      <c r="B50">
        <v>711618</v>
      </c>
      <c r="C50" t="s">
        <v>61</v>
      </c>
    </row>
    <row r="51" spans="2:3" x14ac:dyDescent="0.25">
      <c r="C51" t="s">
        <v>53</v>
      </c>
    </row>
    <row r="52" spans="2:3" x14ac:dyDescent="0.25">
      <c r="C52" t="s">
        <v>62</v>
      </c>
    </row>
    <row r="53" spans="2:3" x14ac:dyDescent="0.25">
      <c r="B53">
        <v>711801</v>
      </c>
      <c r="C53" t="s">
        <v>63</v>
      </c>
    </row>
    <row r="54" spans="2:3" x14ac:dyDescent="0.25">
      <c r="B54">
        <v>711802</v>
      </c>
      <c r="C54" t="s">
        <v>64</v>
      </c>
    </row>
    <row r="55" spans="2:3" x14ac:dyDescent="0.25">
      <c r="B55">
        <v>711803</v>
      </c>
      <c r="C55" t="s">
        <v>65</v>
      </c>
    </row>
    <row r="56" spans="2:3" x14ac:dyDescent="0.25">
      <c r="C56" t="s">
        <v>62</v>
      </c>
    </row>
    <row r="57" spans="2:3" x14ac:dyDescent="0.25">
      <c r="C57" t="s">
        <v>66</v>
      </c>
    </row>
    <row r="58" spans="2:3" x14ac:dyDescent="0.25">
      <c r="B58">
        <v>712001</v>
      </c>
      <c r="C58" t="s">
        <v>67</v>
      </c>
    </row>
    <row r="59" spans="2:3" x14ac:dyDescent="0.25">
      <c r="B59">
        <v>712002</v>
      </c>
      <c r="C59" t="s">
        <v>68</v>
      </c>
    </row>
    <row r="60" spans="2:3" x14ac:dyDescent="0.25">
      <c r="B60">
        <v>712003</v>
      </c>
      <c r="C60" t="s">
        <v>69</v>
      </c>
    </row>
    <row r="61" spans="2:3" x14ac:dyDescent="0.25">
      <c r="C61" t="s">
        <v>66</v>
      </c>
    </row>
    <row r="62" spans="2:3" x14ac:dyDescent="0.25">
      <c r="B62">
        <v>712101</v>
      </c>
      <c r="C62" t="s">
        <v>70</v>
      </c>
    </row>
    <row r="63" spans="2:3" x14ac:dyDescent="0.25">
      <c r="B63">
        <v>712102</v>
      </c>
      <c r="C63" t="s">
        <v>71</v>
      </c>
    </row>
    <row r="64" spans="2:3" x14ac:dyDescent="0.25">
      <c r="B64">
        <v>712103</v>
      </c>
      <c r="C64" t="s">
        <v>72</v>
      </c>
    </row>
    <row r="66" spans="2:3" x14ac:dyDescent="0.25">
      <c r="C66" t="s">
        <v>73</v>
      </c>
    </row>
    <row r="67" spans="2:3" x14ac:dyDescent="0.25">
      <c r="B67">
        <v>712301</v>
      </c>
      <c r="C67" t="s">
        <v>74</v>
      </c>
    </row>
    <row r="68" spans="2:3" x14ac:dyDescent="0.25">
      <c r="C68" t="s">
        <v>73</v>
      </c>
    </row>
    <row r="69" spans="2:3" x14ac:dyDescent="0.25">
      <c r="C69" t="s">
        <v>75</v>
      </c>
    </row>
    <row r="74" spans="2:3" x14ac:dyDescent="0.25">
      <c r="C74" t="s">
        <v>17</v>
      </c>
    </row>
    <row r="75" spans="2:3" x14ac:dyDescent="0.25">
      <c r="B75">
        <v>710102</v>
      </c>
      <c r="C75" t="s">
        <v>19</v>
      </c>
    </row>
    <row r="76" spans="2:3" x14ac:dyDescent="0.25">
      <c r="B76">
        <v>710103</v>
      </c>
      <c r="C76" t="s">
        <v>20</v>
      </c>
    </row>
    <row r="77" spans="2:3" x14ac:dyDescent="0.25">
      <c r="B77">
        <v>710104</v>
      </c>
      <c r="C77" t="s">
        <v>21</v>
      </c>
    </row>
    <row r="78" spans="2:3" x14ac:dyDescent="0.25">
      <c r="B78">
        <v>710105</v>
      </c>
      <c r="C78" t="s">
        <v>22</v>
      </c>
    </row>
    <row r="79" spans="2:3" x14ac:dyDescent="0.25">
      <c r="B79">
        <v>710110</v>
      </c>
      <c r="C79" t="s">
        <v>23</v>
      </c>
    </row>
    <row r="80" spans="2:3" x14ac:dyDescent="0.25">
      <c r="B80">
        <v>710120</v>
      </c>
      <c r="C80" t="s">
        <v>24</v>
      </c>
    </row>
    <row r="81" spans="2:3" x14ac:dyDescent="0.25">
      <c r="B81">
        <v>710121</v>
      </c>
      <c r="C81" t="s">
        <v>25</v>
      </c>
    </row>
    <row r="82" spans="2:3" x14ac:dyDescent="0.25">
      <c r="B82">
        <v>710122</v>
      </c>
      <c r="C82" t="s">
        <v>26</v>
      </c>
    </row>
    <row r="83" spans="2:3" x14ac:dyDescent="0.25">
      <c r="B83">
        <v>758007</v>
      </c>
      <c r="C83" t="s">
        <v>46</v>
      </c>
    </row>
    <row r="84" spans="2:3" x14ac:dyDescent="0.25">
      <c r="B84">
        <v>710507</v>
      </c>
      <c r="C84" t="s">
        <v>48</v>
      </c>
    </row>
    <row r="85" spans="2:3" x14ac:dyDescent="0.25">
      <c r="B85">
        <v>710508</v>
      </c>
      <c r="C85" t="s">
        <v>49</v>
      </c>
    </row>
    <row r="86" spans="2:3" x14ac:dyDescent="0.25">
      <c r="B86">
        <v>711507</v>
      </c>
      <c r="C86" t="s">
        <v>51</v>
      </c>
    </row>
    <row r="87" spans="2:3" x14ac:dyDescent="0.25">
      <c r="B87">
        <v>711509</v>
      </c>
      <c r="C87" t="s">
        <v>52</v>
      </c>
    </row>
    <row r="88" spans="2:3" x14ac:dyDescent="0.25">
      <c r="B88">
        <v>711607</v>
      </c>
      <c r="C88" t="s">
        <v>54</v>
      </c>
    </row>
    <row r="89" spans="2:3" x14ac:dyDescent="0.25">
      <c r="B89">
        <v>711608</v>
      </c>
      <c r="C89" t="s">
        <v>55</v>
      </c>
    </row>
    <row r="90" spans="2:3" x14ac:dyDescent="0.25">
      <c r="B90">
        <v>711609</v>
      </c>
      <c r="C90" t="s">
        <v>56</v>
      </c>
    </row>
    <row r="91" spans="2:3" x14ac:dyDescent="0.25">
      <c r="B91">
        <v>711613</v>
      </c>
      <c r="C91" t="s">
        <v>58</v>
      </c>
    </row>
    <row r="92" spans="2:3" x14ac:dyDescent="0.25">
      <c r="B92">
        <v>711614</v>
      </c>
      <c r="C92" t="s">
        <v>59</v>
      </c>
    </row>
    <row r="93" spans="2:3" x14ac:dyDescent="0.25">
      <c r="B93">
        <v>711615</v>
      </c>
      <c r="C93" t="s">
        <v>60</v>
      </c>
    </row>
    <row r="94" spans="2:3" x14ac:dyDescent="0.25">
      <c r="B94">
        <v>711801</v>
      </c>
      <c r="C94" t="s">
        <v>63</v>
      </c>
    </row>
    <row r="95" spans="2:3" x14ac:dyDescent="0.25">
      <c r="B95">
        <v>711802</v>
      </c>
      <c r="C95" t="s">
        <v>64</v>
      </c>
    </row>
    <row r="96" spans="2:3" x14ac:dyDescent="0.25">
      <c r="B96">
        <v>711803</v>
      </c>
      <c r="C96" t="s">
        <v>65</v>
      </c>
    </row>
    <row r="97" spans="2:3" x14ac:dyDescent="0.25">
      <c r="B97">
        <v>712001</v>
      </c>
      <c r="C97" t="s">
        <v>67</v>
      </c>
    </row>
    <row r="98" spans="2:3" x14ac:dyDescent="0.25">
      <c r="B98">
        <v>712002</v>
      </c>
      <c r="C98" t="s">
        <v>68</v>
      </c>
    </row>
    <row r="99" spans="2:3" x14ac:dyDescent="0.25">
      <c r="B99">
        <v>712003</v>
      </c>
      <c r="C99" t="s">
        <v>69</v>
      </c>
    </row>
    <row r="100" spans="2:3" x14ac:dyDescent="0.25">
      <c r="B100">
        <v>712101</v>
      </c>
      <c r="C100" t="s">
        <v>70</v>
      </c>
    </row>
    <row r="101" spans="2:3" x14ac:dyDescent="0.25">
      <c r="B101">
        <v>712102</v>
      </c>
      <c r="C101" t="s">
        <v>71</v>
      </c>
    </row>
    <row r="102" spans="2:3" x14ac:dyDescent="0.25">
      <c r="B102">
        <v>712103</v>
      </c>
      <c r="C102" t="s">
        <v>72</v>
      </c>
    </row>
    <row r="103" spans="2:3" x14ac:dyDescent="0.25">
      <c r="B103">
        <v>712301</v>
      </c>
      <c r="C10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vs Forecast</vt:lpstr>
      <vt:lpstr>f.01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C</dc:creator>
  <cp:lastModifiedBy>Anushka H</cp:lastModifiedBy>
  <dcterms:created xsi:type="dcterms:W3CDTF">2019-02-08T11:58:51Z</dcterms:created>
  <dcterms:modified xsi:type="dcterms:W3CDTF">2019-02-12T06:03:08Z</dcterms:modified>
</cp:coreProperties>
</file>