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s\Downloads\"/>
    </mc:Choice>
  </mc:AlternateContent>
  <xr:revisionPtr revIDLastSave="0" documentId="13_ncr:1_{04F60634-A08C-4AAA-926F-602BC450398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AllValues" sheetId="4" r:id="rId1"/>
    <sheet name="logPValuesOnly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K27" i="1"/>
  <c r="J27" i="1"/>
  <c r="I27" i="1"/>
  <c r="H27" i="1"/>
  <c r="G27" i="1"/>
  <c r="F27" i="1"/>
  <c r="E27" i="1"/>
  <c r="D27" i="1"/>
  <c r="K21" i="1"/>
  <c r="J21" i="1"/>
  <c r="I21" i="1"/>
  <c r="H21" i="1"/>
  <c r="G21" i="1"/>
  <c r="F21" i="1"/>
  <c r="E21" i="1"/>
  <c r="D2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D40" i="1"/>
  <c r="D39" i="1"/>
  <c r="M34" i="1"/>
  <c r="L34" i="1"/>
  <c r="K34" i="1"/>
  <c r="J34" i="1"/>
  <c r="I34" i="1"/>
  <c r="H34" i="1"/>
  <c r="G34" i="1"/>
  <c r="F34" i="1"/>
  <c r="E34" i="1"/>
  <c r="D34" i="1"/>
  <c r="K28" i="1"/>
  <c r="J28" i="1"/>
  <c r="I28" i="1"/>
  <c r="H28" i="1"/>
  <c r="G28" i="1"/>
  <c r="F28" i="1"/>
  <c r="E28" i="1"/>
  <c r="D28" i="1"/>
  <c r="K22" i="1"/>
  <c r="J22" i="1"/>
  <c r="I22" i="1"/>
  <c r="H22" i="1"/>
  <c r="G22" i="1"/>
  <c r="F22" i="1"/>
  <c r="E22" i="1"/>
  <c r="D22" i="1"/>
  <c r="M16" i="1"/>
  <c r="L16" i="1"/>
  <c r="K16" i="1"/>
  <c r="J16" i="1"/>
  <c r="I16" i="1"/>
  <c r="H16" i="1"/>
  <c r="G16" i="1"/>
  <c r="F16" i="1"/>
  <c r="E16" i="1"/>
  <c r="D16" i="1"/>
  <c r="K10" i="1"/>
  <c r="J10" i="1"/>
  <c r="I10" i="1"/>
  <c r="H10" i="1"/>
  <c r="G10" i="1"/>
  <c r="F10" i="1"/>
  <c r="E10" i="1"/>
  <c r="D10" i="1"/>
  <c r="K4" i="1"/>
  <c r="J4" i="1"/>
  <c r="I4" i="1"/>
  <c r="H4" i="1"/>
  <c r="G4" i="1"/>
  <c r="F4" i="1"/>
  <c r="E4" i="1"/>
  <c r="D3" i="1"/>
  <c r="E3" i="1"/>
  <c r="F3" i="1"/>
  <c r="G3" i="1"/>
  <c r="H3" i="1"/>
  <c r="I3" i="1"/>
  <c r="J3" i="1"/>
  <c r="K3" i="1"/>
  <c r="D4" i="1"/>
  <c r="M15" i="1"/>
  <c r="L15" i="1"/>
  <c r="K15" i="1"/>
  <c r="J15" i="1"/>
  <c r="I15" i="1"/>
  <c r="H15" i="1"/>
  <c r="G15" i="1"/>
  <c r="F15" i="1"/>
  <c r="E15" i="1"/>
  <c r="D15" i="1"/>
  <c r="K9" i="1"/>
  <c r="J9" i="1"/>
  <c r="I9" i="1"/>
  <c r="H9" i="1"/>
  <c r="G9" i="1"/>
  <c r="F9" i="1"/>
  <c r="E9" i="1"/>
  <c r="D9" i="1"/>
  <c r="V40" i="4"/>
  <c r="T40" i="4"/>
  <c r="R40" i="4"/>
  <c r="P40" i="4"/>
  <c r="N40" i="4"/>
  <c r="L40" i="4"/>
  <c r="J40" i="4"/>
  <c r="H40" i="4"/>
  <c r="F40" i="4"/>
  <c r="D40" i="4"/>
  <c r="V34" i="4"/>
  <c r="T34" i="4"/>
  <c r="R34" i="4"/>
  <c r="P34" i="4"/>
  <c r="N34" i="4"/>
  <c r="L34" i="4"/>
  <c r="J34" i="4"/>
  <c r="H34" i="4"/>
  <c r="F34" i="4"/>
  <c r="D34" i="4"/>
  <c r="R28" i="4"/>
  <c r="P28" i="4"/>
  <c r="N28" i="4"/>
  <c r="L28" i="4"/>
  <c r="J28" i="4"/>
  <c r="H28" i="4"/>
  <c r="F28" i="4"/>
  <c r="D28" i="4"/>
  <c r="R22" i="4"/>
  <c r="P22" i="4"/>
  <c r="N22" i="4"/>
  <c r="L22" i="4"/>
  <c r="J22" i="4"/>
  <c r="H22" i="4"/>
  <c r="F22" i="4"/>
  <c r="D22" i="4"/>
  <c r="V16" i="4"/>
  <c r="T16" i="4"/>
  <c r="R16" i="4"/>
  <c r="P16" i="4"/>
  <c r="N16" i="4"/>
  <c r="L16" i="4"/>
  <c r="J16" i="4"/>
  <c r="H16" i="4"/>
  <c r="F16" i="4"/>
  <c r="D16" i="4"/>
  <c r="R10" i="4"/>
  <c r="P10" i="4"/>
  <c r="N10" i="4"/>
  <c r="L10" i="4"/>
  <c r="J10" i="4"/>
  <c r="H10" i="4"/>
  <c r="F10" i="4"/>
  <c r="D10" i="4"/>
  <c r="R4" i="4"/>
  <c r="P4" i="4"/>
  <c r="N4" i="4"/>
  <c r="L4" i="4"/>
  <c r="J4" i="4"/>
  <c r="H4" i="4"/>
  <c r="F4" i="4"/>
  <c r="D4" i="4"/>
</calcChain>
</file>

<file path=xl/sharedStrings.xml><?xml version="1.0" encoding="utf-8"?>
<sst xmlns="http://schemas.openxmlformats.org/spreadsheetml/2006/main" count="334" uniqueCount="87">
  <si>
    <t>logP</t>
  </si>
  <si>
    <t>numPoints</t>
  </si>
  <si>
    <t>16_CPE_grid</t>
  </si>
  <si>
    <t>16_BPE_grid</t>
  </si>
  <si>
    <t>16_opt_grid</t>
  </si>
  <si>
    <t>16_mcmc_grid</t>
  </si>
  <si>
    <t>16_CPE_fine_grid</t>
  </si>
  <si>
    <t>16_BPE_fine_grid</t>
  </si>
  <si>
    <t>gridsearch</t>
  </si>
  <si>
    <t>optimization</t>
  </si>
  <si>
    <t>17_CPE_grid</t>
  </si>
  <si>
    <t>17_BPE_grid</t>
  </si>
  <si>
    <t>17_opt_grid</t>
  </si>
  <si>
    <t>17_mcmc_grid</t>
  </si>
  <si>
    <t>17_CPE_fine_grid</t>
  </si>
  <si>
    <t>17_BPE_fine_grid</t>
  </si>
  <si>
    <t>18_CPE_grid</t>
  </si>
  <si>
    <t>18_BPE_grid</t>
  </si>
  <si>
    <t>18_opt_grid</t>
  </si>
  <si>
    <t>18_mcmc_grid</t>
  </si>
  <si>
    <t>18_CPE_fine_grid</t>
  </si>
  <si>
    <t>18_BPE_fine_grid</t>
  </si>
  <si>
    <t>19_CPE_grid</t>
  </si>
  <si>
    <t>19_BPE_grid</t>
  </si>
  <si>
    <t>19_opt_grid</t>
  </si>
  <si>
    <t>19_mcmc_grid</t>
  </si>
  <si>
    <t>19_CPE_fine_grid</t>
  </si>
  <si>
    <t>19_BPE_fine_grid</t>
  </si>
  <si>
    <t>20_CPE_grid</t>
  </si>
  <si>
    <t>20_BPE_grid</t>
  </si>
  <si>
    <t>20_opt_grid</t>
  </si>
  <si>
    <t>20_mcmc_grid</t>
  </si>
  <si>
    <t>20_CPE_fine_grid</t>
  </si>
  <si>
    <t>20_BPE_fine_grid</t>
  </si>
  <si>
    <t>21_CPE_grid</t>
  </si>
  <si>
    <t>21_BPE_grid</t>
  </si>
  <si>
    <t>21_opt_grid</t>
  </si>
  <si>
    <t>21_mcmc_grid</t>
  </si>
  <si>
    <t>21_CPE_fine_grid</t>
  </si>
  <si>
    <t>21_BPE_fine_grid</t>
  </si>
  <si>
    <t>Likelihood sigma</t>
  </si>
  <si>
    <t>18_00125_00125_CPE_grid</t>
  </si>
  <si>
    <t>18_00125_BPE_grid</t>
  </si>
  <si>
    <t>18_00125_opt_grid</t>
  </si>
  <si>
    <t>18_00125_mcmc_grid</t>
  </si>
  <si>
    <t>18_00125_CPE_fine_grid</t>
  </si>
  <si>
    <t>18_00125_BPE_fine_grid</t>
  </si>
  <si>
    <t>18_CPE_fine_grid_10kJ</t>
  </si>
  <si>
    <t>18_BPE_fine_grid_10kJ</t>
  </si>
  <si>
    <t>21_CPE_fine_grid_10kJ</t>
  </si>
  <si>
    <t>21_BPE_fine_grid_10kJ</t>
  </si>
  <si>
    <t>18_00125_CPE_fine_grid_10kJ</t>
  </si>
  <si>
    <t>18_00125_BPE_fine_grid_10kJ</t>
  </si>
  <si>
    <t>16_CPE_opt_grid</t>
  </si>
  <si>
    <t>17_CPE_opt_grid</t>
  </si>
  <si>
    <t>18_CPE_opt_grid</t>
  </si>
  <si>
    <t>19_CPE_opt_grid</t>
  </si>
  <si>
    <t>20_CPE_opt_grid</t>
  </si>
  <si>
    <t>21_CPE_opt_grid</t>
  </si>
  <si>
    <t>16_BPE_opt_grid</t>
  </si>
  <si>
    <t>17_BPE_opt_grid</t>
  </si>
  <si>
    <t>18_BPE_opt_grid</t>
  </si>
  <si>
    <t>19_BPE_opt_grid</t>
  </si>
  <si>
    <t>20_BPE_opt_grid</t>
  </si>
  <si>
    <t>21_BPE_opt_grid</t>
  </si>
  <si>
    <t>16_CPE_mcmc_grid</t>
  </si>
  <si>
    <t>17_CPE_mcmc_grid</t>
  </si>
  <si>
    <t>18_CPE_mcmc_grid</t>
  </si>
  <si>
    <t>19_CPE_mcmc_grid</t>
  </si>
  <si>
    <t>20_CPE_mcmc_grid</t>
  </si>
  <si>
    <t>21_CPE_mcmc_grid</t>
  </si>
  <si>
    <t>16_BPE_mcmc_grid</t>
  </si>
  <si>
    <t>17_BPE_mcmc_grid</t>
  </si>
  <si>
    <t>18_BPE_mcmc_grid</t>
  </si>
  <si>
    <t>19_BPE_mcmc_grid</t>
  </si>
  <si>
    <t>20_BPE_mcmc_grid</t>
  </si>
  <si>
    <t>21_BPE_mcmc_grid</t>
  </si>
  <si>
    <t>22_00125_CPE_grid</t>
  </si>
  <si>
    <t>22_BPE_grid</t>
  </si>
  <si>
    <t>22_CPE_opt_grid</t>
  </si>
  <si>
    <t>22_BPE_opt_grid</t>
  </si>
  <si>
    <t>22_CPE_mcmc_grid</t>
  </si>
  <si>
    <t>22_BPE_mcmc_grid</t>
  </si>
  <si>
    <t>22_CPE_fine_grid</t>
  </si>
  <si>
    <t>22_BPE_fine_grid</t>
  </si>
  <si>
    <t>22_CPE_fine_grid_10kJ</t>
  </si>
  <si>
    <t>22_BPE_fine_grid_10kJ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</si>
</sst>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D-4A2F-90D7-971114D0ECDE}"/>
            </c:ext>
          </c:extLst>
        </c:ser>
        <c:ser>
          <c:idx val="2"/>
          <c:order val="2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D-4A2F-90D7-971114D0ECDE}"/>
            </c:ext>
          </c:extLst>
        </c:ser>
        <c:ser>
          <c:idx val="3"/>
          <c:order val="3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D-4A2F-90D7-971114D0ECDE}"/>
            </c:ext>
          </c:extLst>
        </c:ser>
        <c:ser>
          <c:idx val="4"/>
          <c:order val="4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CD-4A2F-90D7-971114D0ECDE}"/>
            </c:ext>
          </c:extLst>
        </c:ser>
        <c:ser>
          <c:idx val="5"/>
          <c:order val="5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CD-4A2F-90D7-971114D0ECDE}"/>
            </c:ext>
          </c:extLst>
        </c:ser>
        <c:ser>
          <c:idx val="6"/>
          <c:order val="6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CD-4A2F-90D7-971114D0ECDE}"/>
            </c:ext>
          </c:extLst>
        </c:ser>
        <c:ser>
          <c:idx val="7"/>
          <c:order val="7"/>
          <c:tx>
            <c:strRef>
              <c:f>AllValues!$D$1</c:f>
              <c:strCache>
                <c:ptCount val="1"/>
                <c:pt idx="0">
                  <c:v>16_CPE_grid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AllValues!$D$3:$D$4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AllValues!$E$3:$E$4</c:f>
              <c:numCache>
                <c:formatCode>General</c:formatCode>
                <c:ptCount val="2"/>
                <c:pt idx="0">
                  <c:v>-8738.99110696772</c:v>
                </c:pt>
                <c:pt idx="1">
                  <c:v>832.92357181752698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CD-4A2F-90D7-971114D0ECDE}"/>
            </c:ext>
          </c:extLst>
        </c:ser>
        <c:ser>
          <c:idx val="0"/>
          <c:order val="0"/>
          <c:tx>
            <c:strRef>
              <c:f>AllValues!$F$1</c:f>
              <c:strCache>
                <c:ptCount val="1"/>
                <c:pt idx="0">
                  <c:v>16_BPE_grid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AllValues!$F$3:$F$4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AllValues!$G$3:$G$4</c:f>
              <c:numCache>
                <c:formatCode>General</c:formatCode>
                <c:ptCount val="2"/>
                <c:pt idx="0">
                  <c:v>-8752.7615537144102</c:v>
                </c:pt>
                <c:pt idx="1">
                  <c:v>-474.00154051790702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CD-4A2F-90D7-971114D0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5600"/>
        <c:axId val="42907136"/>
      </c:scatterChart>
      <c:valAx>
        <c:axId val="429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7136"/>
        <c:crosses val="autoZero"/>
        <c:crossBetween val="midCat"/>
      </c:valAx>
      <c:valAx>
        <c:axId val="429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1"/>
          <c:tx>
            <c:strRef>
              <c:f>AllValues!$D$7</c:f>
              <c:strCache>
                <c:ptCount val="1"/>
                <c:pt idx="0">
                  <c:v>17_CPE_grid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AllValues!$D$9:$D$10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AllValues!$E$9:$E$10</c:f>
              <c:numCache>
                <c:formatCode>General</c:formatCode>
                <c:ptCount val="2"/>
                <c:pt idx="0">
                  <c:v>9054.0613656507503</c:v>
                </c:pt>
                <c:pt idx="1">
                  <c:v>750.18238618773705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1-4C59-B7EA-74BFF1596C0C}"/>
            </c:ext>
          </c:extLst>
        </c:ser>
        <c:ser>
          <c:idx val="0"/>
          <c:order val="0"/>
          <c:tx>
            <c:strRef>
              <c:f>AllValues!$F$7</c:f>
              <c:strCache>
                <c:ptCount val="1"/>
                <c:pt idx="0">
                  <c:v>17_BPE_grid</c:v>
                </c:pt>
              </c:strCache>
            </c:strRef>
          </c:tx>
          <c:spPr>
            <a:ln w="28575">
              <a:noFill/>
            </a:ln>
          </c:spPr>
          <c:xVal>
            <c:numRef>
              <c:f>AllValues!$F$9:$F$10</c:f>
              <c:numCache>
                <c:formatCode>General</c:formatCode>
                <c:ptCount val="2"/>
                <c:pt idx="0">
                  <c:v>1361367</c:v>
                </c:pt>
                <c:pt idx="1">
                  <c:v>1361368</c:v>
                </c:pt>
              </c:numCache>
            </c:numRef>
          </c:xVal>
          <c:yVal>
            <c:numRef>
              <c:f>AllValues!$G$9:$G$10</c:f>
              <c:numCache>
                <c:formatCode>General</c:formatCode>
                <c:ptCount val="2"/>
                <c:pt idx="0">
                  <c:v>-9067.8318123974404</c:v>
                </c:pt>
                <c:pt idx="1">
                  <c:v>383.19178387856198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1-4C59-B7EA-74BFF159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088"/>
        <c:axId val="43194624"/>
      </c:scatterChart>
      <c:valAx>
        <c:axId val="431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94624"/>
        <c:crosses val="autoZero"/>
        <c:crossBetween val="midCat"/>
      </c:valAx>
      <c:valAx>
        <c:axId val="431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30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logPValuesOnly!$D$1:$K$1</c:f>
              <c:strCache>
                <c:ptCount val="8"/>
                <c:pt idx="0">
                  <c:v>16_CPE_grid</c:v>
                </c:pt>
                <c:pt idx="1">
                  <c:v>16_BPE_grid</c:v>
                </c:pt>
                <c:pt idx="2">
                  <c:v>16_CPE_opt_grid</c:v>
                </c:pt>
                <c:pt idx="3">
                  <c:v>16_BPE_opt_grid</c:v>
                </c:pt>
                <c:pt idx="4">
                  <c:v>16_CPE_mcmc_grid</c:v>
                </c:pt>
                <c:pt idx="5">
                  <c:v>16_BPE_mcmc_grid</c:v>
                </c:pt>
                <c:pt idx="6">
                  <c:v>16_CPE_fine_grid</c:v>
                </c:pt>
                <c:pt idx="7">
                  <c:v>16_BPE_fine_grid</c:v>
                </c:pt>
              </c:strCache>
            </c:strRef>
          </c:cat>
          <c:val>
            <c:numRef>
              <c:f>logPValuesOnly!$D$3:$K$3</c:f>
              <c:numCache>
                <c:formatCode>General</c:formatCode>
                <c:ptCount val="8"/>
                <c:pt idx="0">
                  <c:v>1261.00889303228</c:v>
                </c:pt>
                <c:pt idx="1">
                  <c:v>1247.2384462855898</c:v>
                </c:pt>
                <c:pt idx="2">
                  <c:v>10831.246456130901</c:v>
                </c:pt>
                <c:pt idx="3">
                  <c:v>10779.846273789721</c:v>
                </c:pt>
                <c:pt idx="4">
                  <c:v>8438.9082103100009</c:v>
                </c:pt>
                <c:pt idx="5">
                  <c:v>8427.4990100300001</c:v>
                </c:pt>
                <c:pt idx="6">
                  <c:v>9750.8101324044401</c:v>
                </c:pt>
                <c:pt idx="7">
                  <c:v>9728.8396856577529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7-45A8-885A-22F9659B1D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logPValuesOnly!$D$1:$K$1</c:f>
              <c:strCache>
                <c:ptCount val="8"/>
                <c:pt idx="0">
                  <c:v>16_CPE_grid</c:v>
                </c:pt>
                <c:pt idx="1">
                  <c:v>16_BPE_grid</c:v>
                </c:pt>
                <c:pt idx="2">
                  <c:v>16_CPE_opt_grid</c:v>
                </c:pt>
                <c:pt idx="3">
                  <c:v>16_BPE_opt_grid</c:v>
                </c:pt>
                <c:pt idx="4">
                  <c:v>16_CPE_mcmc_grid</c:v>
                </c:pt>
                <c:pt idx="5">
                  <c:v>16_BPE_mcmc_grid</c:v>
                </c:pt>
                <c:pt idx="6">
                  <c:v>16_CPE_fine_grid</c:v>
                </c:pt>
                <c:pt idx="7">
                  <c:v>16_BPE_fine_grid</c:v>
                </c:pt>
              </c:strCache>
            </c:strRef>
          </c:cat>
          <c:val>
            <c:numRef>
              <c:f>logPValuesOnly!$D$4:$K$4</c:f>
              <c:numCache>
                <c:formatCode>General</c:formatCode>
                <c:ptCount val="8"/>
                <c:pt idx="0">
                  <c:v>9571.9146787852478</c:v>
                </c:pt>
                <c:pt idx="1">
                  <c:v>8278.7600131965028</c:v>
                </c:pt>
                <c:pt idx="2">
                  <c:v>2.9841207627629274</c:v>
                </c:pt>
                <c:pt idx="3">
                  <c:v>0.25801520468894523</c:v>
                </c:pt>
                <c:pt idx="4">
                  <c:v>1529.7300612708832</c:v>
                </c:pt>
                <c:pt idx="5">
                  <c:v>2303.4232354773048</c:v>
                </c:pt>
                <c:pt idx="6">
                  <c:v>846.51133953605006</c:v>
                </c:pt>
                <c:pt idx="7">
                  <c:v>803.74416435621788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7-45A8-885A-22F9659B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logPValuesOnly!$D$7:$K$7</c:f>
              <c:strCache>
                <c:ptCount val="8"/>
                <c:pt idx="0">
                  <c:v>17_CPE_grid</c:v>
                </c:pt>
                <c:pt idx="1">
                  <c:v>17_BPE_grid</c:v>
                </c:pt>
                <c:pt idx="2">
                  <c:v>17_CPE_opt_grid</c:v>
                </c:pt>
                <c:pt idx="3">
                  <c:v>17_BPE_opt_grid</c:v>
                </c:pt>
                <c:pt idx="4">
                  <c:v>17_CPE_mcmc_grid</c:v>
                </c:pt>
                <c:pt idx="5">
                  <c:v>17_BPE_mcmc_grid</c:v>
                </c:pt>
                <c:pt idx="6">
                  <c:v>17_CPE_fine_grid</c:v>
                </c:pt>
                <c:pt idx="7">
                  <c:v>17_BPE_fine_grid</c:v>
                </c:pt>
              </c:strCache>
            </c:strRef>
          </c:cat>
          <c:val>
            <c:numRef>
              <c:f>logPValuesOnly!$D$9:$K$9</c:f>
              <c:numCache>
                <c:formatCode>General</c:formatCode>
                <c:ptCount val="8"/>
                <c:pt idx="0">
                  <c:v>945.9386343492497</c:v>
                </c:pt>
                <c:pt idx="1">
                  <c:v>932.16818760255956</c:v>
                </c:pt>
                <c:pt idx="2">
                  <c:v>10834.352812058018</c:v>
                </c:pt>
                <c:pt idx="3">
                  <c:v>10779.934410077351</c:v>
                </c:pt>
                <c:pt idx="4">
                  <c:v>7822.5146257500001</c:v>
                </c:pt>
                <c:pt idx="5">
                  <c:v>7807.7445290400001</c:v>
                </c:pt>
                <c:pt idx="6">
                  <c:v>9796.6208025729848</c:v>
                </c:pt>
                <c:pt idx="7">
                  <c:v>9774.6503558262975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C-4182-9C69-77D7E8CAD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logPValuesOnly!$D$7:$K$7</c:f>
              <c:strCache>
                <c:ptCount val="8"/>
                <c:pt idx="0">
                  <c:v>17_CPE_grid</c:v>
                </c:pt>
                <c:pt idx="1">
                  <c:v>17_BPE_grid</c:v>
                </c:pt>
                <c:pt idx="2">
                  <c:v>17_CPE_opt_grid</c:v>
                </c:pt>
                <c:pt idx="3">
                  <c:v>17_BPE_opt_grid</c:v>
                </c:pt>
                <c:pt idx="4">
                  <c:v>17_CPE_mcmc_grid</c:v>
                </c:pt>
                <c:pt idx="5">
                  <c:v>17_BPE_mcmc_grid</c:v>
                </c:pt>
                <c:pt idx="6">
                  <c:v>17_CPE_fine_grid</c:v>
                </c:pt>
                <c:pt idx="7">
                  <c:v>17_BPE_fine_grid</c:v>
                </c:pt>
              </c:strCache>
            </c:strRef>
          </c:cat>
          <c:val>
            <c:numRef>
              <c:f>logPValuesOnly!$D$10:$K$10</c:f>
              <c:numCache>
                <c:formatCode>General</c:formatCode>
                <c:ptCount val="8"/>
                <c:pt idx="0">
                  <c:v>9804.2437518384868</c:v>
                </c:pt>
                <c:pt idx="1">
                  <c:v>9451.0235962760016</c:v>
                </c:pt>
                <c:pt idx="2">
                  <c:v>0.17885976721800034</c:v>
                </c:pt>
                <c:pt idx="3">
                  <c:v>1.7692401690965198E-2</c:v>
                </c:pt>
                <c:pt idx="4">
                  <c:v>2979.619667067424</c:v>
                </c:pt>
                <c:pt idx="5">
                  <c:v>2953.6384788036057</c:v>
                </c:pt>
                <c:pt idx="6">
                  <c:v>1026.4476424406769</c:v>
                </c:pt>
                <c:pt idx="7">
                  <c:v>1002.535871413963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C-4182-9C69-77D7E8CA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logPValuesOnly!$D$13:$M$13</c:f>
              <c:strCache>
                <c:ptCount val="10"/>
                <c:pt idx="0">
                  <c:v>18_CPE_grid</c:v>
                </c:pt>
                <c:pt idx="1">
                  <c:v>18_BPE_grid</c:v>
                </c:pt>
                <c:pt idx="2">
                  <c:v>18_CPE_opt_grid</c:v>
                </c:pt>
                <c:pt idx="3">
                  <c:v>18_BPE_opt_grid</c:v>
                </c:pt>
                <c:pt idx="4">
                  <c:v>18_CPE_mcmc_grid</c:v>
                </c:pt>
                <c:pt idx="5">
                  <c:v>18_BPE_mcmc_grid</c:v>
                </c:pt>
                <c:pt idx="6">
                  <c:v>18_CPE_fine_grid</c:v>
                </c:pt>
                <c:pt idx="7">
                  <c:v>18_BPE_fine_grid</c:v>
                </c:pt>
                <c:pt idx="8">
                  <c:v>18_CPE_fine_grid_10kJ</c:v>
                </c:pt>
                <c:pt idx="9">
                  <c:v>18_BPE_fine_grid_10kJ</c:v>
                </c:pt>
              </c:strCache>
            </c:strRef>
          </c:cat>
          <c:val>
            <c:numRef>
              <c:f>logPValuesOnly!$D$15:$M$15</c:f>
              <c:numCache>
                <c:formatCode>General</c:formatCode>
                <c:ptCount val="10"/>
                <c:pt idx="0">
                  <c:v>10225.866982928943</c:v>
                </c:pt>
                <c:pt idx="1">
                  <c:v>10225.801276542519</c:v>
                </c:pt>
                <c:pt idx="2">
                  <c:v>9694.3049411841203</c:v>
                </c:pt>
                <c:pt idx="3">
                  <c:v>9698.3329690642604</c:v>
                </c:pt>
                <c:pt idx="4">
                  <c:v>10604.67049217</c:v>
                </c:pt>
                <c:pt idx="5">
                  <c:v>10593.830729699999</c:v>
                </c:pt>
                <c:pt idx="6">
                  <c:v>8829.6084018000092</c:v>
                </c:pt>
                <c:pt idx="7">
                  <c:v>8828.3135287469195</c:v>
                </c:pt>
                <c:pt idx="8">
                  <c:v>8829.6084018000092</c:v>
                </c:pt>
                <c:pt idx="9">
                  <c:v>8828.9129259274796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E39-BCF5-051AAE6757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logPValuesOnly!$D$13:$M$13</c:f>
              <c:strCache>
                <c:ptCount val="10"/>
                <c:pt idx="0">
                  <c:v>18_CPE_grid</c:v>
                </c:pt>
                <c:pt idx="1">
                  <c:v>18_BPE_grid</c:v>
                </c:pt>
                <c:pt idx="2">
                  <c:v>18_CPE_opt_grid</c:v>
                </c:pt>
                <c:pt idx="3">
                  <c:v>18_BPE_opt_grid</c:v>
                </c:pt>
                <c:pt idx="4">
                  <c:v>18_CPE_mcmc_grid</c:v>
                </c:pt>
                <c:pt idx="5">
                  <c:v>18_BPE_mcmc_grid</c:v>
                </c:pt>
                <c:pt idx="6">
                  <c:v>18_CPE_fine_grid</c:v>
                </c:pt>
                <c:pt idx="7">
                  <c:v>18_BPE_fine_grid</c:v>
                </c:pt>
                <c:pt idx="8">
                  <c:v>18_CPE_fine_grid_10kJ</c:v>
                </c:pt>
                <c:pt idx="9">
                  <c:v>18_BPE_fine_grid_10kJ</c:v>
                </c:pt>
              </c:strCache>
            </c:strRef>
          </c:cat>
          <c:val>
            <c:numRef>
              <c:f>logPValuesOnly!$D$16:$M$16</c:f>
              <c:numCache>
                <c:formatCode>General</c:formatCode>
                <c:ptCount val="10"/>
                <c:pt idx="0">
                  <c:v>628.49266394187805</c:v>
                </c:pt>
                <c:pt idx="1">
                  <c:v>547.80699217198696</c:v>
                </c:pt>
                <c:pt idx="2">
                  <c:v>1075.630714356774</c:v>
                </c:pt>
                <c:pt idx="3">
                  <c:v>1111.6742954498091</c:v>
                </c:pt>
                <c:pt idx="4">
                  <c:v>245.53144495647405</c:v>
                </c:pt>
                <c:pt idx="5">
                  <c:v>219.07719644368694</c:v>
                </c:pt>
                <c:pt idx="6">
                  <c:v>2021.1121476709131</c:v>
                </c:pt>
                <c:pt idx="7">
                  <c:v>1944.7398096874799</c:v>
                </c:pt>
                <c:pt idx="8">
                  <c:v>2021.1121476709131</c:v>
                </c:pt>
                <c:pt idx="9">
                  <c:v>1926.6956180362449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2-4E39-BCF5-051AAE67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logPValuesOnly!$D$19:$K$19</c:f>
              <c:strCache>
                <c:ptCount val="8"/>
                <c:pt idx="0">
                  <c:v>19_CPE_grid</c:v>
                </c:pt>
                <c:pt idx="1">
                  <c:v>19_BPE_grid</c:v>
                </c:pt>
                <c:pt idx="2">
                  <c:v>19_CPE_opt_grid</c:v>
                </c:pt>
                <c:pt idx="3">
                  <c:v>19_BPE_opt_grid</c:v>
                </c:pt>
                <c:pt idx="4">
                  <c:v>19_CPE_mcmc_grid</c:v>
                </c:pt>
                <c:pt idx="5">
                  <c:v>19_BPE_mcmc_grid</c:v>
                </c:pt>
                <c:pt idx="6">
                  <c:v>19_CPE_fine_grid</c:v>
                </c:pt>
                <c:pt idx="7">
                  <c:v>19_BPE_fine_grid</c:v>
                </c:pt>
              </c:strCache>
            </c:strRef>
          </c:cat>
          <c:val>
            <c:numRef>
              <c:f>logPValuesOnly!$D$21:$K$21</c:f>
              <c:numCache>
                <c:formatCode>General</c:formatCode>
                <c:ptCount val="8"/>
                <c:pt idx="0">
                  <c:v>306.02990952741993</c:v>
                </c:pt>
                <c:pt idx="1">
                  <c:v>292.25946278073002</c:v>
                </c:pt>
                <c:pt idx="2">
                  <c:v>2698.589300302071</c:v>
                </c:pt>
                <c:pt idx="3">
                  <c:v>2655.8701616424619</c:v>
                </c:pt>
                <c:pt idx="4">
                  <c:v>2100.5047388500002</c:v>
                </c:pt>
                <c:pt idx="5">
                  <c:v>2089.0955385699999</c:v>
                </c:pt>
                <c:pt idx="6">
                  <c:v>2428.4802193704559</c:v>
                </c:pt>
                <c:pt idx="7">
                  <c:v>2406.5097726237682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9-471D-87FD-706BA4EF52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logPValuesOnly!$D$19:$K$19</c:f>
              <c:strCache>
                <c:ptCount val="8"/>
                <c:pt idx="0">
                  <c:v>19_CPE_grid</c:v>
                </c:pt>
                <c:pt idx="1">
                  <c:v>19_BPE_grid</c:v>
                </c:pt>
                <c:pt idx="2">
                  <c:v>19_CPE_opt_grid</c:v>
                </c:pt>
                <c:pt idx="3">
                  <c:v>19_BPE_opt_grid</c:v>
                </c:pt>
                <c:pt idx="4">
                  <c:v>19_CPE_mcmc_grid</c:v>
                </c:pt>
                <c:pt idx="5">
                  <c:v>19_BPE_mcmc_grid</c:v>
                </c:pt>
                <c:pt idx="6">
                  <c:v>19_CPE_fine_grid</c:v>
                </c:pt>
                <c:pt idx="7">
                  <c:v>19_BPE_fine_grid</c:v>
                </c:pt>
              </c:strCache>
            </c:strRef>
          </c:cat>
          <c:val>
            <c:numRef>
              <c:f>logPValuesOnly!$D$22:$K$22</c:f>
              <c:numCache>
                <c:formatCode>General</c:formatCode>
                <c:ptCount val="8"/>
                <c:pt idx="0">
                  <c:v>2392.9786696963083</c:v>
                </c:pt>
                <c:pt idx="1">
                  <c:v>2266.7323925380679</c:v>
                </c:pt>
                <c:pt idx="2">
                  <c:v>0.74603019069093079</c:v>
                </c:pt>
                <c:pt idx="3">
                  <c:v>0.2817026723349727</c:v>
                </c:pt>
                <c:pt idx="4">
                  <c:v>382.43251531456701</c:v>
                </c:pt>
                <c:pt idx="5">
                  <c:v>236.65022719389501</c:v>
                </c:pt>
                <c:pt idx="6">
                  <c:v>211.62783488401305</c:v>
                </c:pt>
                <c:pt idx="7">
                  <c:v>223.033795095828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9-471D-87FD-706BA4EF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logPValuesOnly!$D$25:$K$25</c:f>
              <c:strCache>
                <c:ptCount val="8"/>
                <c:pt idx="0">
                  <c:v>20_CPE_grid</c:v>
                </c:pt>
                <c:pt idx="1">
                  <c:v>20_BPE_grid</c:v>
                </c:pt>
                <c:pt idx="2">
                  <c:v>20_CPE_opt_grid</c:v>
                </c:pt>
                <c:pt idx="3">
                  <c:v>20_BPE_opt_grid</c:v>
                </c:pt>
                <c:pt idx="4">
                  <c:v>20_CPE_mcmc_grid</c:v>
                </c:pt>
                <c:pt idx="5">
                  <c:v>20_BPE_mcmc_grid</c:v>
                </c:pt>
                <c:pt idx="6">
                  <c:v>20_CPE_fine_grid</c:v>
                </c:pt>
                <c:pt idx="7">
                  <c:v>20_BPE_fine_grid</c:v>
                </c:pt>
              </c:strCache>
            </c:strRef>
          </c:cat>
          <c:val>
            <c:numRef>
              <c:f>logPValuesOnly!$D$27:$K$27</c:f>
              <c:numCache>
                <c:formatCode>General</c:formatCode>
                <c:ptCount val="8"/>
                <c:pt idx="0">
                  <c:v>227.26234485666009</c:v>
                </c:pt>
                <c:pt idx="1">
                  <c:v>213.49189810996995</c:v>
                </c:pt>
                <c:pt idx="2">
                  <c:v>2699.1170245948288</c:v>
                </c:pt>
                <c:pt idx="3">
                  <c:v>2655.8371227731109</c:v>
                </c:pt>
                <c:pt idx="4">
                  <c:v>1946.40634271</c:v>
                </c:pt>
                <c:pt idx="5">
                  <c:v>1931.636246</c:v>
                </c:pt>
                <c:pt idx="6">
                  <c:v>2439.932886912592</c:v>
                </c:pt>
                <c:pt idx="7">
                  <c:v>2417.9624401659039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1-46EE-951A-61CA8F852B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logPValuesOnly!$D$25:$K$25</c:f>
              <c:strCache>
                <c:ptCount val="8"/>
                <c:pt idx="0">
                  <c:v>20_CPE_grid</c:v>
                </c:pt>
                <c:pt idx="1">
                  <c:v>20_BPE_grid</c:v>
                </c:pt>
                <c:pt idx="2">
                  <c:v>20_CPE_opt_grid</c:v>
                </c:pt>
                <c:pt idx="3">
                  <c:v>20_BPE_opt_grid</c:v>
                </c:pt>
                <c:pt idx="4">
                  <c:v>20_CPE_mcmc_grid</c:v>
                </c:pt>
                <c:pt idx="5">
                  <c:v>20_BPE_mcmc_grid</c:v>
                </c:pt>
                <c:pt idx="6">
                  <c:v>20_CPE_fine_grid</c:v>
                </c:pt>
                <c:pt idx="7">
                  <c:v>20_BPE_fine_grid</c:v>
                </c:pt>
              </c:strCache>
            </c:strRef>
          </c:cat>
          <c:val>
            <c:numRef>
              <c:f>logPValuesOnly!$D$28:$K$28</c:f>
              <c:numCache>
                <c:formatCode>General</c:formatCode>
                <c:ptCount val="8"/>
                <c:pt idx="0">
                  <c:v>2451.0609379596199</c:v>
                </c:pt>
                <c:pt idx="1">
                  <c:v>2441.5976833946079</c:v>
                </c:pt>
                <c:pt idx="2">
                  <c:v>0.18522009756202351</c:v>
                </c:pt>
                <c:pt idx="3">
                  <c:v>0.2191798639460103</c:v>
                </c:pt>
                <c:pt idx="4">
                  <c:v>744.90491676370198</c:v>
                </c:pt>
                <c:pt idx="5">
                  <c:v>467.09662431833794</c:v>
                </c:pt>
                <c:pt idx="6">
                  <c:v>256.61191061016899</c:v>
                </c:pt>
                <c:pt idx="7">
                  <c:v>233.48472078743703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1-46EE-951A-61CA8F85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  <c:max val="29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logPValuesOnly!$D$31:$K$31</c:f>
              <c:strCache>
                <c:ptCount val="8"/>
                <c:pt idx="0">
                  <c:v>21_CPE_grid</c:v>
                </c:pt>
                <c:pt idx="1">
                  <c:v>21_BPE_grid</c:v>
                </c:pt>
                <c:pt idx="2">
                  <c:v>21_CPE_opt_grid</c:v>
                </c:pt>
                <c:pt idx="3">
                  <c:v>21_BPE_opt_grid</c:v>
                </c:pt>
                <c:pt idx="4">
                  <c:v>21_CPE_mcmc_grid</c:v>
                </c:pt>
                <c:pt idx="5">
                  <c:v>21_BPE_mcmc_grid</c:v>
                </c:pt>
                <c:pt idx="6">
                  <c:v>21_CPE_fine_grid</c:v>
                </c:pt>
                <c:pt idx="7">
                  <c:v>21_BPE_fine_grid</c:v>
                </c:pt>
              </c:strCache>
            </c:strRef>
          </c:cat>
          <c:val>
            <c:numRef>
              <c:f>logPValuesOnly!$D$33:$K$33</c:f>
              <c:numCache>
                <c:formatCode>General</c:formatCode>
                <c:ptCount val="8"/>
                <c:pt idx="0">
                  <c:v>2284.8473500188948</c:v>
                </c:pt>
                <c:pt idx="1">
                  <c:v>2290.170532521362</c:v>
                </c:pt>
                <c:pt idx="2">
                  <c:v>2493.9879889336339</c:v>
                </c:pt>
                <c:pt idx="3">
                  <c:v>2499.7827289517641</c:v>
                </c:pt>
                <c:pt idx="4">
                  <c:v>2641.0325422699998</c:v>
                </c:pt>
                <c:pt idx="5">
                  <c:v>2676.20139307</c:v>
                </c:pt>
                <c:pt idx="6">
                  <c:v>2221.3461747047909</c:v>
                </c:pt>
                <c:pt idx="7">
                  <c:v>2224.4888016517029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D-4D41-9A80-287052B1DD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logPValuesOnly!$D$31:$K$31</c:f>
              <c:strCache>
                <c:ptCount val="8"/>
                <c:pt idx="0">
                  <c:v>21_CPE_grid</c:v>
                </c:pt>
                <c:pt idx="1">
                  <c:v>21_BPE_grid</c:v>
                </c:pt>
                <c:pt idx="2">
                  <c:v>21_CPE_opt_grid</c:v>
                </c:pt>
                <c:pt idx="3">
                  <c:v>21_BPE_opt_grid</c:v>
                </c:pt>
                <c:pt idx="4">
                  <c:v>21_CPE_mcmc_grid</c:v>
                </c:pt>
                <c:pt idx="5">
                  <c:v>21_BPE_mcmc_grid</c:v>
                </c:pt>
                <c:pt idx="6">
                  <c:v>21_CPE_fine_grid</c:v>
                </c:pt>
                <c:pt idx="7">
                  <c:v>21_BPE_fine_grid</c:v>
                </c:pt>
              </c:strCache>
            </c:strRef>
          </c:cat>
          <c:val>
            <c:numRef>
              <c:f>logPValuesOnly!$D$34:$K$34</c:f>
              <c:numCache>
                <c:formatCode>General</c:formatCode>
                <c:ptCount val="8"/>
                <c:pt idx="0">
                  <c:v>416.12370770275299</c:v>
                </c:pt>
                <c:pt idx="1">
                  <c:v>414.621764258638</c:v>
                </c:pt>
                <c:pt idx="2">
                  <c:v>176.69374542598894</c:v>
                </c:pt>
                <c:pt idx="3">
                  <c:v>185.16901590783704</c:v>
                </c:pt>
                <c:pt idx="4">
                  <c:v>62.593015868332031</c:v>
                </c:pt>
                <c:pt idx="5">
                  <c:v>28.706663819335972</c:v>
                </c:pt>
                <c:pt idx="6">
                  <c:v>470.62361702118596</c:v>
                </c:pt>
                <c:pt idx="7">
                  <c:v>480.58445577870901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D-4D41-9A80-287052B1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  <c:max val="2900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logPValuesOnly!$D$37:$M$37</c:f>
              <c:strCache>
                <c:ptCount val="10"/>
                <c:pt idx="0">
                  <c:v>22_00125_CPE_grid</c:v>
                </c:pt>
                <c:pt idx="1">
                  <c:v>22_BPE_grid</c:v>
                </c:pt>
                <c:pt idx="2">
                  <c:v>22_CPE_opt_grid</c:v>
                </c:pt>
                <c:pt idx="3">
                  <c:v>22_BPE_opt_grid</c:v>
                </c:pt>
                <c:pt idx="4">
                  <c:v>22_CPE_mcmc_grid</c:v>
                </c:pt>
                <c:pt idx="5">
                  <c:v>22_BPE_mcmc_grid</c:v>
                </c:pt>
                <c:pt idx="6">
                  <c:v>22_CPE_fine_grid</c:v>
                </c:pt>
                <c:pt idx="7">
                  <c:v>22_BPE_fine_grid</c:v>
                </c:pt>
                <c:pt idx="8">
                  <c:v>22_CPE_fine_grid_10kJ</c:v>
                </c:pt>
                <c:pt idx="9">
                  <c:v>22_BPE_fine_grid_10kJ</c:v>
                </c:pt>
              </c:strCache>
            </c:strRef>
          </c:cat>
          <c:val>
            <c:numRef>
              <c:f>logPValuesOnly!$D$39:$M$39</c:f>
              <c:numCache>
                <c:formatCode>General</c:formatCode>
                <c:ptCount val="10"/>
                <c:pt idx="0">
                  <c:v>8472.4828397604306</c:v>
                </c:pt>
                <c:pt idx="1">
                  <c:v>8472.4171333740105</c:v>
                </c:pt>
                <c:pt idx="2">
                  <c:v>6346.23467278114</c:v>
                </c:pt>
                <c:pt idx="3">
                  <c:v>6350.2627006612802</c:v>
                </c:pt>
                <c:pt idx="4">
                  <c:v>9717.45414222</c:v>
                </c:pt>
                <c:pt idx="5">
                  <c:v>9712.5828718600005</c:v>
                </c:pt>
                <c:pt idx="6">
                  <c:v>2887.4485152446796</c:v>
                </c:pt>
                <c:pt idx="7">
                  <c:v>2886.1536421915898</c:v>
                </c:pt>
                <c:pt idx="8">
                  <c:v>2887.4485152446796</c:v>
                </c:pt>
                <c:pt idx="9">
                  <c:v>2886.1536421915898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80D-8D09-045CF479A0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logPValuesOnly!$D$37:$M$37</c:f>
              <c:strCache>
                <c:ptCount val="10"/>
                <c:pt idx="0">
                  <c:v>22_00125_CPE_grid</c:v>
                </c:pt>
                <c:pt idx="1">
                  <c:v>22_BPE_grid</c:v>
                </c:pt>
                <c:pt idx="2">
                  <c:v>22_CPE_opt_grid</c:v>
                </c:pt>
                <c:pt idx="3">
                  <c:v>22_BPE_opt_grid</c:v>
                </c:pt>
                <c:pt idx="4">
                  <c:v>22_CPE_mcmc_grid</c:v>
                </c:pt>
                <c:pt idx="5">
                  <c:v>22_BPE_mcmc_grid</c:v>
                </c:pt>
                <c:pt idx="6">
                  <c:v>22_CPE_fine_grid</c:v>
                </c:pt>
                <c:pt idx="7">
                  <c:v>22_BPE_fine_grid</c:v>
                </c:pt>
                <c:pt idx="8">
                  <c:v>22_CPE_fine_grid_10kJ</c:v>
                </c:pt>
                <c:pt idx="9">
                  <c:v>22_BPE_fine_grid_10kJ</c:v>
                </c:pt>
              </c:strCache>
            </c:strRef>
          </c:cat>
          <c:val>
            <c:numRef>
              <c:f>logPValuesOnly!$D$40:$M$40</c:f>
              <c:numCache>
                <c:formatCode>General</c:formatCode>
                <c:ptCount val="10"/>
                <c:pt idx="0">
                  <c:v>2513.9706557675008</c:v>
                </c:pt>
                <c:pt idx="1">
                  <c:v>2443.857934943479</c:v>
                </c:pt>
                <c:pt idx="2">
                  <c:v>4302.5228612697192</c:v>
                </c:pt>
                <c:pt idx="3">
                  <c:v>4271.7150834918966</c:v>
                </c:pt>
                <c:pt idx="4">
                  <c:v>1248.190148184673</c:v>
                </c:pt>
                <c:pt idx="5">
                  <c:v>1244.42540195215</c:v>
                </c:pt>
                <c:pt idx="6">
                  <c:v>8084.4490003378178</c:v>
                </c:pt>
                <c:pt idx="7">
                  <c:v>8026.8775495664022</c:v>
                </c:pt>
                <c:pt idx="8">
                  <c:v>8084.4490003378178</c:v>
                </c:pt>
                <c:pt idx="9">
                  <c:v>8098.343578502363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80D-8D09-045CF479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8880"/>
        <c:axId val="500954728"/>
      </c:barChart>
      <c:catAx>
        <c:axId val="6219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728"/>
        <c:crosses val="autoZero"/>
        <c:auto val="1"/>
        <c:lblAlgn val="ctr"/>
        <c:lblOffset val="100"/>
        <c:noMultiLvlLbl val="0"/>
      </c:catAx>
      <c:valAx>
        <c:axId val="500954728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466725</xdr:colOff>
      <xdr:row>0</xdr:row>
      <xdr:rowOff>171450</xdr:rowOff>
    </xdr:from>
    <xdr:to>
      <xdr:col>28</xdr:col>
      <xdr:colOff>9525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58BDA-7B0B-4008-9A6D-D8DA2B57A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28</xdr:col>
      <xdr:colOff>152400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3ED49-569F-47DC-9C27-EF86652BF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0</xdr:rowOff>
    </xdr:from>
    <xdr:to>
      <xdr:col>21</xdr:col>
      <xdr:colOff>323850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EAF9C-BA24-4AD4-B527-5A285B20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0</xdr:row>
      <xdr:rowOff>0</xdr:rowOff>
    </xdr:from>
    <xdr:to>
      <xdr:col>29</xdr:col>
      <xdr:colOff>295275</xdr:colOff>
      <xdr:row>13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4FF462-219B-4D30-9A31-998EDDDE2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19050</xdr:colOff>
      <xdr:row>1</xdr:row>
      <xdr:rowOff>47625</xdr:rowOff>
    </xdr:from>
    <xdr:to>
      <xdr:col>37</xdr:col>
      <xdr:colOff>342900</xdr:colOff>
      <xdr:row>14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252533-C822-4480-8FE5-79EEEB195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7CEC59-1F6B-467F-ACDC-3ED775D0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29</xdr:col>
      <xdr:colOff>304800</xdr:colOff>
      <xdr:row>29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D5EB9F-1FB8-4740-874D-FE4B4CDF7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16</xdr:row>
      <xdr:rowOff>0</xdr:rowOff>
    </xdr:from>
    <xdr:to>
      <xdr:col>38</xdr:col>
      <xdr:colOff>304800</xdr:colOff>
      <xdr:row>29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B4FAAC-516B-407A-BD39-07038BC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581025</xdr:colOff>
      <xdr:row>31</xdr:row>
      <xdr:rowOff>161925</xdr:rowOff>
    </xdr:from>
    <xdr:to>
      <xdr:col>23</xdr:col>
      <xdr:colOff>276225</xdr:colOff>
      <xdr:row>45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AEDD8A-54B3-4185-BBE3-0BEACF5D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CE28-537B-47EF-880D-D4248813E0CE}">
  <dimension ref="A1:W40"/>
  <sheetViews>
    <sheetView workbookViewId="0">
      <selection activeCell="F9" sqref="F9"/>
    </sheetView>
  </sheetViews>
  <sheetFormatPr defaultRowHeight="15" x14ac:dyDescent="0.25"/>
  <cols>
    <col min="4" max="4" width="13.28515625" customWidth="1"/>
    <col min="5" max="5" width="10" customWidth="1"/>
  </cols>
  <sheetData>
    <row r="1" spans="1:23" x14ac:dyDescent="0.25">
      <c r="A1" t="s">
        <v>40</v>
      </c>
      <c r="D1" t="s">
        <v>2</v>
      </c>
      <c r="F1" t="s">
        <v>3</v>
      </c>
      <c r="H1" t="s">
        <v>4</v>
      </c>
      <c r="J1" t="s">
        <v>4</v>
      </c>
      <c r="L1" t="s">
        <v>5</v>
      </c>
      <c r="N1" t="s">
        <v>5</v>
      </c>
      <c r="P1" t="s">
        <v>6</v>
      </c>
      <c r="R1" t="s">
        <v>7</v>
      </c>
    </row>
    <row r="2" spans="1:23" ht="15.75" thickBot="1" x14ac:dyDescent="0.3"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</row>
    <row r="3" spans="1:23" ht="15.75" thickBot="1" x14ac:dyDescent="0.3">
      <c r="A3">
        <v>2.5000000000000001E-3</v>
      </c>
      <c r="C3" t="s">
        <v>8</v>
      </c>
      <c r="D3">
        <v>1361367</v>
      </c>
      <c r="E3" s="2">
        <v>-8738.99110696772</v>
      </c>
      <c r="F3">
        <v>1361367</v>
      </c>
      <c r="G3">
        <v>-8752.7615537144102</v>
      </c>
      <c r="H3">
        <v>243</v>
      </c>
      <c r="I3" s="3">
        <v>831.24645613090104</v>
      </c>
      <c r="J3">
        <v>243</v>
      </c>
      <c r="K3">
        <v>779.84627378972004</v>
      </c>
      <c r="L3">
        <v>243</v>
      </c>
      <c r="M3">
        <v>-1561.09178969</v>
      </c>
      <c r="N3">
        <v>243</v>
      </c>
      <c r="O3" s="3">
        <v>-1572.5009899700001</v>
      </c>
      <c r="P3">
        <v>1361367</v>
      </c>
      <c r="Q3">
        <v>-249.18986759555901</v>
      </c>
      <c r="R3">
        <v>1361367</v>
      </c>
      <c r="S3" s="3">
        <v>-271.16031434224698</v>
      </c>
    </row>
    <row r="4" spans="1:23" ht="15.75" thickBot="1" x14ac:dyDescent="0.3">
      <c r="C4" t="s">
        <v>9</v>
      </c>
      <c r="D4" s="1">
        <f>D3+1</f>
        <v>1361368</v>
      </c>
      <c r="E4" s="2">
        <v>832.92357181752698</v>
      </c>
      <c r="F4" s="1">
        <f>F3+1</f>
        <v>1361368</v>
      </c>
      <c r="G4" s="3">
        <v>-474.00154051790702</v>
      </c>
      <c r="H4" s="1">
        <f>H3+1</f>
        <v>244</v>
      </c>
      <c r="I4">
        <v>834.23057689366397</v>
      </c>
      <c r="J4" s="1">
        <f>J3+1</f>
        <v>244</v>
      </c>
      <c r="K4" s="3">
        <v>780.10428899440899</v>
      </c>
      <c r="L4" s="1">
        <f>L3+1</f>
        <v>244</v>
      </c>
      <c r="M4" s="3">
        <v>-31.361728419116901</v>
      </c>
      <c r="N4" s="1">
        <f>N3+1</f>
        <v>244</v>
      </c>
      <c r="O4" s="3">
        <v>730.92224550730498</v>
      </c>
      <c r="P4" s="1">
        <f>P3+1</f>
        <v>1361368</v>
      </c>
      <c r="Q4" s="3">
        <v>597.32147194049105</v>
      </c>
      <c r="R4" s="1">
        <f>R3+1</f>
        <v>1361368</v>
      </c>
      <c r="S4" s="7">
        <v>532.58385001397096</v>
      </c>
    </row>
    <row r="7" spans="1:23" x14ac:dyDescent="0.25">
      <c r="D7" t="s">
        <v>10</v>
      </c>
      <c r="F7" t="s">
        <v>11</v>
      </c>
      <c r="H7" t="s">
        <v>12</v>
      </c>
      <c r="J7" t="s">
        <v>12</v>
      </c>
      <c r="L7" t="s">
        <v>13</v>
      </c>
      <c r="N7" t="s">
        <v>13</v>
      </c>
      <c r="P7" t="s">
        <v>14</v>
      </c>
      <c r="R7" t="s">
        <v>15</v>
      </c>
    </row>
    <row r="8" spans="1:23" ht="15.75" thickBot="1" x14ac:dyDescent="0.3"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0</v>
      </c>
      <c r="R8" t="s">
        <v>1</v>
      </c>
      <c r="S8" t="s">
        <v>0</v>
      </c>
    </row>
    <row r="9" spans="1:23" ht="15.75" thickBot="1" x14ac:dyDescent="0.3">
      <c r="A9">
        <v>2.5000000000000001E-3</v>
      </c>
      <c r="C9" t="s">
        <v>8</v>
      </c>
      <c r="D9">
        <v>1361367</v>
      </c>
      <c r="E9">
        <v>9054.0613656507503</v>
      </c>
      <c r="F9">
        <v>1361367</v>
      </c>
      <c r="G9">
        <v>-9067.8318123974404</v>
      </c>
      <c r="H9">
        <v>243</v>
      </c>
      <c r="I9">
        <v>834.35281205801698</v>
      </c>
      <c r="J9">
        <v>243</v>
      </c>
      <c r="K9">
        <v>779.93441007734998</v>
      </c>
      <c r="L9">
        <v>243</v>
      </c>
      <c r="M9">
        <v>-2177.4853742499999</v>
      </c>
      <c r="N9">
        <v>243</v>
      </c>
      <c r="O9">
        <v>-2192.2554709599999</v>
      </c>
      <c r="P9">
        <v>1361367</v>
      </c>
      <c r="Q9" s="3">
        <v>-203.37919742701499</v>
      </c>
      <c r="R9">
        <v>1361367</v>
      </c>
      <c r="S9" s="3">
        <v>-225.34964417370301</v>
      </c>
    </row>
    <row r="10" spans="1:23" ht="15.75" thickBot="1" x14ac:dyDescent="0.3">
      <c r="C10" t="s">
        <v>9</v>
      </c>
      <c r="D10" s="1">
        <f>D9+1</f>
        <v>1361368</v>
      </c>
      <c r="E10" s="3">
        <v>750.18238618773705</v>
      </c>
      <c r="F10" s="1">
        <f>F9+1</f>
        <v>1361368</v>
      </c>
      <c r="G10" s="3">
        <v>383.19178387856198</v>
      </c>
      <c r="H10" s="1">
        <f>H9+1</f>
        <v>244</v>
      </c>
      <c r="I10" s="3">
        <v>834.53167182523498</v>
      </c>
      <c r="J10" s="1">
        <f>J9+1</f>
        <v>244</v>
      </c>
      <c r="K10" s="3">
        <v>779.95210247904095</v>
      </c>
      <c r="L10" s="1">
        <f>L9+1</f>
        <v>244</v>
      </c>
      <c r="M10" s="3">
        <v>802.13429281742401</v>
      </c>
      <c r="N10" s="1">
        <f>N9+1</f>
        <v>244</v>
      </c>
      <c r="O10" s="3">
        <v>761.38300784360604</v>
      </c>
      <c r="P10" s="1">
        <f>P9+1</f>
        <v>1361368</v>
      </c>
      <c r="Q10" s="3">
        <v>823.06844501366197</v>
      </c>
      <c r="R10" s="1">
        <f>R9+1</f>
        <v>1361368</v>
      </c>
      <c r="S10" s="3">
        <v>777.18622724026</v>
      </c>
    </row>
    <row r="13" spans="1:23" x14ac:dyDescent="0.25">
      <c r="D13" t="s">
        <v>16</v>
      </c>
      <c r="F13" t="s">
        <v>17</v>
      </c>
      <c r="H13" t="s">
        <v>18</v>
      </c>
      <c r="J13" t="s">
        <v>18</v>
      </c>
      <c r="L13" t="s">
        <v>19</v>
      </c>
      <c r="N13" t="s">
        <v>19</v>
      </c>
      <c r="P13" t="s">
        <v>20</v>
      </c>
      <c r="R13" t="s">
        <v>21</v>
      </c>
      <c r="T13" t="s">
        <v>47</v>
      </c>
      <c r="V13" t="s">
        <v>48</v>
      </c>
    </row>
    <row r="14" spans="1:23" ht="15.75" thickBot="1" x14ac:dyDescent="0.3">
      <c r="D14" t="s">
        <v>1</v>
      </c>
      <c r="E14" t="s">
        <v>0</v>
      </c>
      <c r="F14" t="s">
        <v>1</v>
      </c>
      <c r="G14" t="s">
        <v>0</v>
      </c>
      <c r="H14" t="s">
        <v>1</v>
      </c>
      <c r="I14" t="s">
        <v>0</v>
      </c>
      <c r="J14" t="s">
        <v>1</v>
      </c>
      <c r="K14" t="s">
        <v>0</v>
      </c>
      <c r="L14" t="s">
        <v>1</v>
      </c>
      <c r="M14" t="s">
        <v>0</v>
      </c>
      <c r="N14" t="s">
        <v>1</v>
      </c>
      <c r="O14" t="s">
        <v>0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</row>
    <row r="15" spans="1:23" ht="15.75" thickBot="1" x14ac:dyDescent="0.3">
      <c r="A15">
        <v>2.5000000000000001E-3</v>
      </c>
      <c r="C15" t="s">
        <v>8</v>
      </c>
      <c r="D15">
        <v>59535</v>
      </c>
      <c r="E15">
        <v>225.86698292894201</v>
      </c>
      <c r="F15">
        <v>59535</v>
      </c>
      <c r="G15" s="3">
        <v>225.80127654251999</v>
      </c>
      <c r="H15">
        <v>243</v>
      </c>
      <c r="I15" s="3">
        <v>-305.69505881587997</v>
      </c>
      <c r="J15">
        <v>243</v>
      </c>
      <c r="K15" s="3">
        <v>-301.66703093574</v>
      </c>
      <c r="L15">
        <v>243</v>
      </c>
      <c r="M15">
        <v>604.67049216999999</v>
      </c>
      <c r="N15">
        <v>243</v>
      </c>
      <c r="O15" s="3">
        <v>593.83072970000001</v>
      </c>
      <c r="P15" s="3">
        <v>221.346174704791</v>
      </c>
      <c r="Q15" s="3">
        <v>-1170.3915981999901</v>
      </c>
      <c r="R15">
        <v>68921</v>
      </c>
      <c r="S15" s="3">
        <v>-1171.6864712530801</v>
      </c>
      <c r="T15">
        <v>68921</v>
      </c>
      <c r="U15" s="3">
        <v>-1170.3915981999901</v>
      </c>
      <c r="V15">
        <v>68921</v>
      </c>
      <c r="W15" s="3">
        <v>-1171.08707407252</v>
      </c>
    </row>
    <row r="16" spans="1:23" ht="15.75" thickBot="1" x14ac:dyDescent="0.3">
      <c r="C16" t="s">
        <v>9</v>
      </c>
      <c r="D16" s="1">
        <f>D15+1</f>
        <v>59536</v>
      </c>
      <c r="E16" s="3">
        <v>854.35964687082003</v>
      </c>
      <c r="F16" s="1">
        <f>F15+1</f>
        <v>59536</v>
      </c>
      <c r="G16" s="3">
        <v>773.60826871450695</v>
      </c>
      <c r="H16" s="1">
        <f>H15+1</f>
        <v>244</v>
      </c>
      <c r="I16" s="3">
        <v>769.935655540894</v>
      </c>
      <c r="J16" s="1">
        <f>J15+1</f>
        <v>244</v>
      </c>
      <c r="K16" s="3">
        <v>810.00726451406899</v>
      </c>
      <c r="L16" s="1">
        <f>L15+1</f>
        <v>244</v>
      </c>
      <c r="M16" s="3">
        <v>850.20193712647404</v>
      </c>
      <c r="N16" s="1">
        <f>N15+1</f>
        <v>244</v>
      </c>
      <c r="O16" s="3">
        <v>812.90792614368695</v>
      </c>
      <c r="P16" s="1">
        <f>P15+1</f>
        <v>222.346174704791</v>
      </c>
      <c r="Q16" s="3">
        <v>850.72054947092295</v>
      </c>
      <c r="R16" s="1">
        <f>R15+1</f>
        <v>68922</v>
      </c>
      <c r="S16" s="3">
        <v>773.05333843439996</v>
      </c>
      <c r="T16" s="1">
        <f>T15+1</f>
        <v>68922</v>
      </c>
      <c r="U16" s="3">
        <v>850.72054947092295</v>
      </c>
      <c r="V16" s="1">
        <f>V15+1</f>
        <v>68922</v>
      </c>
      <c r="W16" s="3">
        <v>755.60854396372497</v>
      </c>
    </row>
    <row r="19" spans="1:22" x14ac:dyDescent="0.25">
      <c r="D19" t="s">
        <v>22</v>
      </c>
      <c r="F19" t="s">
        <v>23</v>
      </c>
      <c r="H19" t="s">
        <v>24</v>
      </c>
      <c r="J19" t="s">
        <v>24</v>
      </c>
      <c r="L19" t="s">
        <v>25</v>
      </c>
      <c r="N19" t="s">
        <v>25</v>
      </c>
      <c r="P19" t="s">
        <v>26</v>
      </c>
      <c r="R19" t="s">
        <v>27</v>
      </c>
    </row>
    <row r="20" spans="1:22" ht="15.75" thickBot="1" x14ac:dyDescent="0.3">
      <c r="D20" t="s">
        <v>1</v>
      </c>
      <c r="E20" t="s">
        <v>0</v>
      </c>
      <c r="F20" t="s">
        <v>1</v>
      </c>
      <c r="G20" t="s">
        <v>0</v>
      </c>
      <c r="H20" t="s">
        <v>1</v>
      </c>
      <c r="I20" t="s">
        <v>0</v>
      </c>
      <c r="J20" t="s">
        <v>1</v>
      </c>
      <c r="K20" t="s">
        <v>0</v>
      </c>
      <c r="L20" t="s">
        <v>1</v>
      </c>
      <c r="M20" t="s">
        <v>0</v>
      </c>
      <c r="N20" t="s">
        <v>1</v>
      </c>
      <c r="O20" t="s">
        <v>0</v>
      </c>
      <c r="P20" t="s">
        <v>1</v>
      </c>
      <c r="Q20" t="s">
        <v>0</v>
      </c>
      <c r="R20" t="s">
        <v>1</v>
      </c>
      <c r="S20" t="s">
        <v>0</v>
      </c>
    </row>
    <row r="21" spans="1:22" ht="15.75" thickBot="1" x14ac:dyDescent="0.3">
      <c r="A21">
        <v>5.0000000000000001E-3</v>
      </c>
      <c r="C21" t="s">
        <v>8</v>
      </c>
      <c r="D21">
        <v>1361367</v>
      </c>
      <c r="E21" s="3">
        <v>-1693.9700904725801</v>
      </c>
      <c r="F21">
        <v>1361367</v>
      </c>
      <c r="G21" s="3">
        <v>-1707.74053721927</v>
      </c>
      <c r="H21">
        <v>243</v>
      </c>
      <c r="I21" s="3">
        <v>698.58930030207102</v>
      </c>
      <c r="J21">
        <v>243</v>
      </c>
      <c r="K21" s="3">
        <v>655.87016164246199</v>
      </c>
      <c r="L21">
        <v>243</v>
      </c>
      <c r="M21" s="3">
        <v>100.50473885</v>
      </c>
      <c r="N21">
        <v>243</v>
      </c>
      <c r="O21" s="3">
        <v>89.095538570000002</v>
      </c>
      <c r="P21">
        <v>1361367</v>
      </c>
      <c r="Q21" s="3">
        <v>428.48021937045598</v>
      </c>
      <c r="R21">
        <v>1361367</v>
      </c>
      <c r="S21" s="3">
        <v>406.50977262376801</v>
      </c>
    </row>
    <row r="22" spans="1:22" ht="15.75" thickBot="1" x14ac:dyDescent="0.3">
      <c r="C22" t="s">
        <v>9</v>
      </c>
      <c r="D22" s="1">
        <f>D21+1</f>
        <v>1361368</v>
      </c>
      <c r="E22" s="3">
        <v>699.00857922372802</v>
      </c>
      <c r="F22" s="1">
        <f>F21+1</f>
        <v>1361368</v>
      </c>
      <c r="G22" s="3">
        <v>558.991855318798</v>
      </c>
      <c r="H22" s="1">
        <f>H21+1</f>
        <v>244</v>
      </c>
      <c r="I22" s="3">
        <v>699.33533049276195</v>
      </c>
      <c r="J22" s="1">
        <f>J21+1</f>
        <v>244</v>
      </c>
      <c r="K22" s="3">
        <v>656.15186431479697</v>
      </c>
      <c r="L22" s="1">
        <f>L21+1</f>
        <v>244</v>
      </c>
      <c r="M22" s="3">
        <v>482.93725416456698</v>
      </c>
      <c r="N22" s="1">
        <f>N21+1</f>
        <v>244</v>
      </c>
      <c r="O22" s="3">
        <v>325.74576576389501</v>
      </c>
      <c r="P22" s="1">
        <f>P21+1</f>
        <v>1361368</v>
      </c>
      <c r="Q22" s="3">
        <v>640.10805425446904</v>
      </c>
      <c r="R22" s="1">
        <f>R21+1</f>
        <v>1361368</v>
      </c>
      <c r="S22" s="3">
        <v>629.54356771959601</v>
      </c>
    </row>
    <row r="25" spans="1:22" x14ac:dyDescent="0.25">
      <c r="D25" t="s">
        <v>28</v>
      </c>
      <c r="F25" t="s">
        <v>29</v>
      </c>
      <c r="H25" t="s">
        <v>30</v>
      </c>
      <c r="J25" t="s">
        <v>30</v>
      </c>
      <c r="L25" t="s">
        <v>31</v>
      </c>
      <c r="N25" t="s">
        <v>31</v>
      </c>
      <c r="P25" t="s">
        <v>32</v>
      </c>
      <c r="R25" t="s">
        <v>33</v>
      </c>
    </row>
    <row r="26" spans="1:22" ht="15.75" thickBot="1" x14ac:dyDescent="0.3">
      <c r="D26" t="s">
        <v>1</v>
      </c>
      <c r="E26" t="s">
        <v>0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0</v>
      </c>
      <c r="L26" t="s">
        <v>1</v>
      </c>
      <c r="M26" t="s">
        <v>0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0</v>
      </c>
    </row>
    <row r="27" spans="1:22" ht="15.75" thickBot="1" x14ac:dyDescent="0.3">
      <c r="A27">
        <v>5.0000000000000001E-3</v>
      </c>
      <c r="C27" t="s">
        <v>8</v>
      </c>
      <c r="D27">
        <v>1361367</v>
      </c>
      <c r="E27" s="3">
        <v>-1772.7376551433399</v>
      </c>
      <c r="F27">
        <v>1361367</v>
      </c>
      <c r="G27" s="3">
        <v>-1786.50810189003</v>
      </c>
      <c r="H27">
        <v>243</v>
      </c>
      <c r="I27" s="3">
        <v>699.11702459482899</v>
      </c>
      <c r="J27">
        <v>243</v>
      </c>
      <c r="K27" s="3">
        <v>655.83712277311099</v>
      </c>
      <c r="L27">
        <v>243</v>
      </c>
      <c r="M27" s="3">
        <v>-53.593657290000003</v>
      </c>
      <c r="N27">
        <v>243</v>
      </c>
      <c r="O27" s="3">
        <v>-68.363754</v>
      </c>
      <c r="P27">
        <v>1361367</v>
      </c>
      <c r="Q27" s="3">
        <v>439.93288691259198</v>
      </c>
      <c r="R27">
        <v>1361367</v>
      </c>
      <c r="S27" s="3">
        <v>417.96244016590401</v>
      </c>
    </row>
    <row r="28" spans="1:22" ht="15.75" thickBot="1" x14ac:dyDescent="0.3">
      <c r="C28" t="s">
        <v>9</v>
      </c>
      <c r="D28" s="1">
        <f>D27+1</f>
        <v>1361368</v>
      </c>
      <c r="E28" s="3">
        <v>678.32328281627997</v>
      </c>
      <c r="F28" s="1">
        <f>F27+1</f>
        <v>1361368</v>
      </c>
      <c r="G28" s="3">
        <v>655.08958150457795</v>
      </c>
      <c r="H28" s="1">
        <f>H27+1</f>
        <v>244</v>
      </c>
      <c r="I28" s="3">
        <v>699.30224469239101</v>
      </c>
      <c r="J28" s="1">
        <f>J27+1</f>
        <v>244</v>
      </c>
      <c r="K28" s="3">
        <v>656.056302637057</v>
      </c>
      <c r="L28" s="1">
        <f>L27+1</f>
        <v>244</v>
      </c>
      <c r="M28" s="3">
        <v>691.31125947370197</v>
      </c>
      <c r="N28" s="1">
        <f>N27+1</f>
        <v>244</v>
      </c>
      <c r="O28" s="3">
        <v>398.73287031833797</v>
      </c>
      <c r="P28" s="1">
        <f>P27+1</f>
        <v>1361368</v>
      </c>
      <c r="Q28" s="3">
        <v>696.54479752276097</v>
      </c>
      <c r="R28" s="1">
        <f>R27+1</f>
        <v>1361368</v>
      </c>
      <c r="S28" s="3">
        <v>651.44716095334104</v>
      </c>
    </row>
    <row r="31" spans="1:22" x14ac:dyDescent="0.25">
      <c r="D31" t="s">
        <v>34</v>
      </c>
      <c r="F31" t="s">
        <v>35</v>
      </c>
      <c r="H31" t="s">
        <v>36</v>
      </c>
      <c r="J31" t="s">
        <v>36</v>
      </c>
      <c r="L31" t="s">
        <v>37</v>
      </c>
      <c r="N31" t="s">
        <v>37</v>
      </c>
      <c r="P31" t="s">
        <v>38</v>
      </c>
      <c r="R31" t="s">
        <v>39</v>
      </c>
      <c r="T31" t="s">
        <v>49</v>
      </c>
      <c r="V31" t="s">
        <v>50</v>
      </c>
    </row>
    <row r="32" spans="1:22" ht="15.75" thickBot="1" x14ac:dyDescent="0.3"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0</v>
      </c>
      <c r="J32" t="s">
        <v>1</v>
      </c>
      <c r="K32" t="s">
        <v>0</v>
      </c>
      <c r="L32" t="s">
        <v>1</v>
      </c>
      <c r="M32" t="s">
        <v>0</v>
      </c>
      <c r="N32" t="s">
        <v>1</v>
      </c>
      <c r="O32" t="s">
        <v>0</v>
      </c>
      <c r="P32" t="s">
        <v>1</v>
      </c>
      <c r="Q32" t="s">
        <v>0</v>
      </c>
      <c r="R32" t="s">
        <v>1</v>
      </c>
      <c r="S32" t="s">
        <v>0</v>
      </c>
      <c r="T32" t="s">
        <v>1</v>
      </c>
      <c r="U32" t="s">
        <v>0</v>
      </c>
      <c r="V32" t="s">
        <v>1</v>
      </c>
    </row>
    <row r="33" spans="1:23" ht="15.75" thickBot="1" x14ac:dyDescent="0.3">
      <c r="A33">
        <v>5.0000000000000001E-3</v>
      </c>
      <c r="C33" t="s">
        <v>8</v>
      </c>
      <c r="D33">
        <v>59535</v>
      </c>
      <c r="E33" s="3">
        <v>284.84735001889499</v>
      </c>
      <c r="F33">
        <v>59535</v>
      </c>
      <c r="G33" s="3">
        <v>290.17053252136202</v>
      </c>
      <c r="H33">
        <v>243</v>
      </c>
      <c r="I33" s="3">
        <v>493.98798893363403</v>
      </c>
      <c r="J33">
        <v>243</v>
      </c>
      <c r="K33" s="3">
        <v>499.782728951764</v>
      </c>
      <c r="L33">
        <v>243</v>
      </c>
      <c r="M33" s="3">
        <v>641.03254227000002</v>
      </c>
      <c r="N33">
        <v>243</v>
      </c>
      <c r="O33">
        <v>676.20139306999999</v>
      </c>
      <c r="P33" s="3">
        <v>68921</v>
      </c>
      <c r="Q33" s="3">
        <v>221.346174704791</v>
      </c>
      <c r="R33" s="4">
        <v>68921</v>
      </c>
      <c r="S33" s="3">
        <v>224.488801651703</v>
      </c>
      <c r="T33" s="5">
        <v>68921</v>
      </c>
      <c r="U33" s="3">
        <v>221.346174704791</v>
      </c>
      <c r="V33" s="6">
        <v>68921</v>
      </c>
      <c r="W33" s="3">
        <v>-224.806948832263</v>
      </c>
    </row>
    <row r="34" spans="1:23" ht="15.75" thickBot="1" x14ac:dyDescent="0.3">
      <c r="C34" t="s">
        <v>9</v>
      </c>
      <c r="D34" s="1">
        <f>D33+1</f>
        <v>59536</v>
      </c>
      <c r="E34" s="3">
        <v>700.97105772164798</v>
      </c>
      <c r="F34" s="1">
        <f>F33+1</f>
        <v>59536</v>
      </c>
      <c r="G34" s="3">
        <v>704.79229678000002</v>
      </c>
      <c r="H34" s="1">
        <f>H33+1</f>
        <v>244</v>
      </c>
      <c r="I34" s="3">
        <v>670.68173435962296</v>
      </c>
      <c r="J34" s="1">
        <f>J33+1</f>
        <v>244</v>
      </c>
      <c r="K34" s="3">
        <v>684.95174485960104</v>
      </c>
      <c r="L34" s="1">
        <f>L33+1</f>
        <v>244</v>
      </c>
      <c r="M34" s="3">
        <v>703.62555813833205</v>
      </c>
      <c r="N34" s="1">
        <f>N33+1</f>
        <v>244</v>
      </c>
      <c r="O34" s="3">
        <v>704.90805688933597</v>
      </c>
      <c r="P34" s="1">
        <f>P33+1</f>
        <v>68922</v>
      </c>
      <c r="Q34" s="3">
        <v>691.96979172597696</v>
      </c>
      <c r="R34" s="1">
        <f>R33+1</f>
        <v>68922</v>
      </c>
      <c r="S34" s="3">
        <v>705.07325743041201</v>
      </c>
      <c r="T34" s="1">
        <f>T33+1</f>
        <v>68922</v>
      </c>
      <c r="U34" s="3">
        <v>691.96979172597696</v>
      </c>
      <c r="V34" s="1">
        <f>V33+1</f>
        <v>68922</v>
      </c>
      <c r="W34" s="3">
        <v>704.57738259771804</v>
      </c>
    </row>
    <row r="37" spans="1:23" x14ac:dyDescent="0.25">
      <c r="D37" t="s">
        <v>41</v>
      </c>
      <c r="F37" t="s">
        <v>42</v>
      </c>
      <c r="H37" t="s">
        <v>43</v>
      </c>
      <c r="J37" t="s">
        <v>43</v>
      </c>
      <c r="L37" t="s">
        <v>44</v>
      </c>
      <c r="N37" t="s">
        <v>44</v>
      </c>
      <c r="P37" t="s">
        <v>45</v>
      </c>
      <c r="R37" t="s">
        <v>46</v>
      </c>
      <c r="T37" t="s">
        <v>51</v>
      </c>
      <c r="V37" t="s">
        <v>52</v>
      </c>
    </row>
    <row r="38" spans="1:23" ht="15.75" thickBot="1" x14ac:dyDescent="0.3">
      <c r="D38" t="s">
        <v>1</v>
      </c>
      <c r="E38" t="s">
        <v>0</v>
      </c>
      <c r="F38" t="s">
        <v>1</v>
      </c>
      <c r="G38" t="s">
        <v>0</v>
      </c>
      <c r="H38" t="s">
        <v>1</v>
      </c>
      <c r="I38" t="s">
        <v>0</v>
      </c>
      <c r="J38" t="s">
        <v>1</v>
      </c>
      <c r="K38" t="s">
        <v>0</v>
      </c>
      <c r="L38" t="s">
        <v>1</v>
      </c>
      <c r="M38" t="s">
        <v>0</v>
      </c>
      <c r="N38" t="s">
        <v>1</v>
      </c>
      <c r="O38" t="s">
        <v>0</v>
      </c>
      <c r="P38" t="s">
        <v>1</v>
      </c>
      <c r="Q38" t="s">
        <v>0</v>
      </c>
      <c r="R38" t="s">
        <v>1</v>
      </c>
      <c r="S38" t="s">
        <v>0</v>
      </c>
      <c r="T38" t="s">
        <v>1</v>
      </c>
      <c r="U38" t="s">
        <v>0</v>
      </c>
      <c r="V38" t="s">
        <v>1</v>
      </c>
    </row>
    <row r="39" spans="1:23" ht="15.75" thickBot="1" x14ac:dyDescent="0.3">
      <c r="A39">
        <v>1.25E-3</v>
      </c>
      <c r="C39" t="s">
        <v>8</v>
      </c>
      <c r="D39">
        <v>59535</v>
      </c>
      <c r="E39" s="3">
        <v>-1527.5171602395701</v>
      </c>
      <c r="F39">
        <v>59535</v>
      </c>
      <c r="G39" s="3">
        <v>-1527.5828666259899</v>
      </c>
      <c r="H39">
        <v>243</v>
      </c>
      <c r="I39" s="3">
        <v>-3653.76532721886</v>
      </c>
      <c r="J39">
        <v>243</v>
      </c>
      <c r="K39" s="3">
        <v>-3649.7372993387198</v>
      </c>
      <c r="L39">
        <v>243</v>
      </c>
      <c r="M39" s="3">
        <v>-282.54585778000001</v>
      </c>
      <c r="N39">
        <v>243</v>
      </c>
      <c r="O39" s="7">
        <v>-287.41712813999999</v>
      </c>
      <c r="P39">
        <v>68921</v>
      </c>
      <c r="Q39" s="3">
        <v>-7112.5514847553204</v>
      </c>
      <c r="R39">
        <v>68921</v>
      </c>
      <c r="S39" s="3">
        <v>-7113.8463578084102</v>
      </c>
      <c r="T39">
        <v>68921</v>
      </c>
      <c r="U39" s="7">
        <v>-7112.5514847553204</v>
      </c>
      <c r="V39">
        <v>68921</v>
      </c>
      <c r="W39" s="3">
        <v>-7113.8463578084102</v>
      </c>
    </row>
    <row r="40" spans="1:23" ht="15.75" thickBot="1" x14ac:dyDescent="0.3">
      <c r="C40" t="s">
        <v>9</v>
      </c>
      <c r="D40" s="1">
        <f>D39+1</f>
        <v>59536</v>
      </c>
      <c r="E40" s="3">
        <v>986.45349552793095</v>
      </c>
      <c r="F40" s="1">
        <f>F39+1</f>
        <v>59536</v>
      </c>
      <c r="G40" s="3">
        <v>916.27506831748894</v>
      </c>
      <c r="H40" s="1">
        <f>H39+1</f>
        <v>244</v>
      </c>
      <c r="I40" s="3">
        <v>648.75753405085902</v>
      </c>
      <c r="J40" s="1">
        <f>J39+1</f>
        <v>244</v>
      </c>
      <c r="K40" s="3">
        <v>621.97778415317703</v>
      </c>
      <c r="L40" s="1">
        <f>L39+1</f>
        <v>244</v>
      </c>
      <c r="M40" s="3">
        <v>965.64429040467303</v>
      </c>
      <c r="N40" s="1">
        <f>N39+1</f>
        <v>244</v>
      </c>
      <c r="O40" s="3">
        <v>957.00827381215004</v>
      </c>
      <c r="P40" s="1">
        <f>P39+1</f>
        <v>68922</v>
      </c>
      <c r="Q40" s="3">
        <v>971.89751558249702</v>
      </c>
      <c r="R40" s="1">
        <f>R39+1</f>
        <v>68922</v>
      </c>
      <c r="S40" s="3">
        <v>913.03119175799202</v>
      </c>
      <c r="T40" s="1">
        <f>T39+1</f>
        <v>68922</v>
      </c>
      <c r="U40" s="3">
        <v>971.89751558249702</v>
      </c>
      <c r="V40" s="1">
        <f>V39+1</f>
        <v>68922</v>
      </c>
      <c r="W40" s="3">
        <v>984.49722069395295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N9" workbookViewId="0">
      <selection activeCell="AJ35" sqref="AJ35"/>
    </sheetView>
  </sheetViews>
  <sheetFormatPr defaultRowHeight="15" x14ac:dyDescent="0.25"/>
  <cols>
    <col min="4" max="4" width="10" customWidth="1"/>
  </cols>
  <sheetData>
    <row r="1" spans="1:13" x14ac:dyDescent="0.25">
      <c r="A1" t="s">
        <v>40</v>
      </c>
      <c r="D1" t="s">
        <v>2</v>
      </c>
      <c r="E1" t="s">
        <v>3</v>
      </c>
      <c r="F1" t="s">
        <v>53</v>
      </c>
      <c r="G1" t="s">
        <v>59</v>
      </c>
      <c r="H1" t="s">
        <v>65</v>
      </c>
      <c r="I1" t="s">
        <v>71</v>
      </c>
      <c r="J1" t="s">
        <v>6</v>
      </c>
      <c r="K1" t="s">
        <v>7</v>
      </c>
    </row>
    <row r="2" spans="1:13" ht="15.75" thickBot="1" x14ac:dyDescent="0.3"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</row>
    <row r="3" spans="1:13" ht="15.75" thickBot="1" x14ac:dyDescent="0.3">
      <c r="A3">
        <v>2.5000000000000001E-3</v>
      </c>
      <c r="C3" t="s">
        <v>8</v>
      </c>
      <c r="D3" s="2">
        <f>D5+10000</f>
        <v>1261.00889303228</v>
      </c>
      <c r="E3" s="2">
        <f t="shared" ref="E3:K3" si="0">E5+10000</f>
        <v>1247.2384462855898</v>
      </c>
      <c r="F3" s="2">
        <f t="shared" si="0"/>
        <v>10831.246456130901</v>
      </c>
      <c r="G3" s="2">
        <f t="shared" si="0"/>
        <v>10779.846273789721</v>
      </c>
      <c r="H3" s="2">
        <f t="shared" si="0"/>
        <v>8438.9082103100009</v>
      </c>
      <c r="I3" s="2">
        <f t="shared" si="0"/>
        <v>8427.4990100300001</v>
      </c>
      <c r="J3" s="2">
        <f t="shared" si="0"/>
        <v>9750.8101324044401</v>
      </c>
      <c r="K3" s="2">
        <f t="shared" si="0"/>
        <v>9728.8396856577529</v>
      </c>
    </row>
    <row r="4" spans="1:13" ht="15.75" thickBot="1" x14ac:dyDescent="0.3">
      <c r="C4" t="s">
        <v>9</v>
      </c>
      <c r="D4" s="2">
        <f>D6-D5</f>
        <v>9571.9146787852478</v>
      </c>
      <c r="E4" s="2">
        <f t="shared" ref="E4:K4" si="1">E6-E5</f>
        <v>8278.7600131965028</v>
      </c>
      <c r="F4" s="2">
        <f t="shared" si="1"/>
        <v>2.9841207627629274</v>
      </c>
      <c r="G4" s="2">
        <f t="shared" si="1"/>
        <v>0.25801520468894523</v>
      </c>
      <c r="H4" s="2">
        <f t="shared" si="1"/>
        <v>1529.7300612708832</v>
      </c>
      <c r="I4" s="2">
        <f t="shared" si="1"/>
        <v>2303.4232354773048</v>
      </c>
      <c r="J4" s="2">
        <f t="shared" si="1"/>
        <v>846.51133953605006</v>
      </c>
      <c r="K4" s="2">
        <f t="shared" si="1"/>
        <v>803.74416435621788</v>
      </c>
    </row>
    <row r="5" spans="1:13" ht="15.75" thickBot="1" x14ac:dyDescent="0.3">
      <c r="D5" s="2">
        <v>-8738.99110696772</v>
      </c>
      <c r="E5">
        <v>-8752.7615537144102</v>
      </c>
      <c r="F5" s="3">
        <v>831.24645613090104</v>
      </c>
      <c r="G5">
        <v>779.84627378972004</v>
      </c>
      <c r="H5">
        <v>-1561.09178969</v>
      </c>
      <c r="I5" s="3">
        <v>-1572.5009899700001</v>
      </c>
      <c r="J5">
        <v>-249.18986759555901</v>
      </c>
      <c r="K5" s="3">
        <v>-271.16031434224698</v>
      </c>
    </row>
    <row r="6" spans="1:13" ht="15.75" thickBot="1" x14ac:dyDescent="0.3">
      <c r="D6" s="2">
        <v>832.92357181752698</v>
      </c>
      <c r="E6" s="3">
        <v>-474.00154051790702</v>
      </c>
      <c r="F6">
        <v>834.23057689366397</v>
      </c>
      <c r="G6" s="3">
        <v>780.10428899440899</v>
      </c>
      <c r="H6" s="3">
        <v>-31.361728419116901</v>
      </c>
      <c r="I6" s="3">
        <v>730.92224550730498</v>
      </c>
      <c r="J6" s="3">
        <v>597.32147194049105</v>
      </c>
      <c r="K6" s="7">
        <v>532.58385001397096</v>
      </c>
    </row>
    <row r="7" spans="1:13" x14ac:dyDescent="0.25">
      <c r="D7" t="s">
        <v>10</v>
      </c>
      <c r="E7" t="s">
        <v>11</v>
      </c>
      <c r="F7" t="s">
        <v>54</v>
      </c>
      <c r="G7" t="s">
        <v>60</v>
      </c>
      <c r="H7" t="s">
        <v>66</v>
      </c>
      <c r="I7" t="s">
        <v>72</v>
      </c>
      <c r="J7" t="s">
        <v>14</v>
      </c>
      <c r="K7" t="s">
        <v>15</v>
      </c>
    </row>
    <row r="8" spans="1:13" x14ac:dyDescent="0.25"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3" ht="15.75" thickBot="1" x14ac:dyDescent="0.3">
      <c r="A9">
        <v>2.5000000000000001E-3</v>
      </c>
      <c r="C9" t="s">
        <v>8</v>
      </c>
      <c r="D9">
        <f>D11+10000</f>
        <v>945.9386343492497</v>
      </c>
      <c r="E9">
        <f t="shared" ref="E9:K9" si="2">E11+10000</f>
        <v>932.16818760255956</v>
      </c>
      <c r="F9">
        <f t="shared" si="2"/>
        <v>10834.352812058018</v>
      </c>
      <c r="G9">
        <f t="shared" si="2"/>
        <v>10779.934410077351</v>
      </c>
      <c r="H9">
        <f t="shared" si="2"/>
        <v>7822.5146257500001</v>
      </c>
      <c r="I9">
        <f t="shared" si="2"/>
        <v>7807.7445290400001</v>
      </c>
      <c r="J9">
        <f t="shared" si="2"/>
        <v>9796.6208025729848</v>
      </c>
      <c r="K9">
        <f t="shared" si="2"/>
        <v>9774.6503558262975</v>
      </c>
    </row>
    <row r="10" spans="1:13" ht="15.75" thickBot="1" x14ac:dyDescent="0.3">
      <c r="C10" t="s">
        <v>9</v>
      </c>
      <c r="D10" s="2">
        <f>D12-D11</f>
        <v>9804.2437518384868</v>
      </c>
      <c r="E10" s="2">
        <f t="shared" ref="E10" si="3">E12-E11</f>
        <v>9451.0235962760016</v>
      </c>
      <c r="F10" s="2">
        <f t="shared" ref="F10" si="4">F12-F11</f>
        <v>0.17885976721800034</v>
      </c>
      <c r="G10" s="2">
        <f t="shared" ref="G10" si="5">G12-G11</f>
        <v>1.7692401690965198E-2</v>
      </c>
      <c r="H10" s="2">
        <f t="shared" ref="H10" si="6">H12-H11</f>
        <v>2979.619667067424</v>
      </c>
      <c r="I10" s="2">
        <f t="shared" ref="I10" si="7">I12-I11</f>
        <v>2953.6384788036057</v>
      </c>
      <c r="J10" s="2">
        <f t="shared" ref="J10" si="8">J12-J11</f>
        <v>1026.4476424406769</v>
      </c>
      <c r="K10" s="2">
        <f t="shared" ref="K10" si="9">K12-K11</f>
        <v>1002.535871413963</v>
      </c>
    </row>
    <row r="11" spans="1:13" ht="15.75" thickBot="1" x14ac:dyDescent="0.3">
      <c r="D11">
        <v>-9054.0613656507503</v>
      </c>
      <c r="E11">
        <v>-9067.8318123974404</v>
      </c>
      <c r="F11">
        <v>834.35281205801698</v>
      </c>
      <c r="G11">
        <v>779.93441007734998</v>
      </c>
      <c r="H11">
        <v>-2177.4853742499999</v>
      </c>
      <c r="I11">
        <v>-2192.2554709599999</v>
      </c>
      <c r="J11" s="3">
        <v>-203.37919742701499</v>
      </c>
      <c r="K11" s="3">
        <v>-225.34964417370301</v>
      </c>
    </row>
    <row r="12" spans="1:13" ht="15.75" thickBot="1" x14ac:dyDescent="0.3">
      <c r="D12" s="3">
        <v>750.18238618773705</v>
      </c>
      <c r="E12" s="3">
        <v>383.19178387856198</v>
      </c>
      <c r="F12" s="3">
        <v>834.53167182523498</v>
      </c>
      <c r="G12" s="3">
        <v>779.95210247904095</v>
      </c>
      <c r="H12" s="3">
        <v>802.13429281742401</v>
      </c>
      <c r="I12" s="3">
        <v>761.38300784360604</v>
      </c>
      <c r="J12" s="3">
        <v>823.06844501366197</v>
      </c>
      <c r="K12" s="3">
        <v>777.18622724026</v>
      </c>
    </row>
    <row r="13" spans="1:13" x14ac:dyDescent="0.25">
      <c r="D13" t="s">
        <v>16</v>
      </c>
      <c r="E13" t="s">
        <v>17</v>
      </c>
      <c r="F13" t="s">
        <v>55</v>
      </c>
      <c r="G13" t="s">
        <v>61</v>
      </c>
      <c r="H13" t="s">
        <v>67</v>
      </c>
      <c r="I13" t="s">
        <v>73</v>
      </c>
      <c r="J13" t="s">
        <v>20</v>
      </c>
      <c r="K13" t="s">
        <v>21</v>
      </c>
      <c r="L13" t="s">
        <v>47</v>
      </c>
      <c r="M13" t="s">
        <v>48</v>
      </c>
    </row>
    <row r="14" spans="1:13" x14ac:dyDescent="0.25"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3" ht="15.75" thickBot="1" x14ac:dyDescent="0.3">
      <c r="A15">
        <v>2.5000000000000001E-3</v>
      </c>
      <c r="C15" t="s">
        <v>8</v>
      </c>
      <c r="D15">
        <f>D17+10000</f>
        <v>10225.866982928943</v>
      </c>
      <c r="E15">
        <f t="shared" ref="E15:M15" si="10">E17+10000</f>
        <v>10225.801276542519</v>
      </c>
      <c r="F15">
        <f t="shared" si="10"/>
        <v>9694.3049411841203</v>
      </c>
      <c r="G15">
        <f t="shared" si="10"/>
        <v>9698.3329690642604</v>
      </c>
      <c r="H15">
        <f t="shared" si="10"/>
        <v>10604.67049217</v>
      </c>
      <c r="I15">
        <f t="shared" si="10"/>
        <v>10593.830729699999</v>
      </c>
      <c r="J15">
        <f t="shared" si="10"/>
        <v>8829.6084018000092</v>
      </c>
      <c r="K15">
        <f t="shared" si="10"/>
        <v>8828.3135287469195</v>
      </c>
      <c r="L15">
        <f t="shared" si="10"/>
        <v>8829.6084018000092</v>
      </c>
      <c r="M15">
        <f t="shared" si="10"/>
        <v>8828.9129259274796</v>
      </c>
    </row>
    <row r="16" spans="1:13" ht="15.75" thickBot="1" x14ac:dyDescent="0.3">
      <c r="C16" t="s">
        <v>9</v>
      </c>
      <c r="D16" s="2">
        <f>D18-D17</f>
        <v>628.49266394187805</v>
      </c>
      <c r="E16" s="2">
        <f t="shared" ref="E16" si="11">E18-E17</f>
        <v>547.80699217198696</v>
      </c>
      <c r="F16" s="2">
        <f t="shared" ref="F16" si="12">F18-F17</f>
        <v>1075.630714356774</v>
      </c>
      <c r="G16" s="2">
        <f t="shared" ref="G16" si="13">G18-G17</f>
        <v>1111.6742954498091</v>
      </c>
      <c r="H16" s="2">
        <f t="shared" ref="H16" si="14">H18-H17</f>
        <v>245.53144495647405</v>
      </c>
      <c r="I16" s="2">
        <f t="shared" ref="I16" si="15">I18-I17</f>
        <v>219.07719644368694</v>
      </c>
      <c r="J16" s="2">
        <f t="shared" ref="J16" si="16">J18-J17</f>
        <v>2021.1121476709131</v>
      </c>
      <c r="K16" s="2">
        <f t="shared" ref="K16" si="17">K18-K17</f>
        <v>1944.7398096874799</v>
      </c>
      <c r="L16" s="2">
        <f t="shared" ref="L16" si="18">L18-L17</f>
        <v>2021.1121476709131</v>
      </c>
      <c r="M16" s="2">
        <f t="shared" ref="M16" si="19">M18-M17</f>
        <v>1926.6956180362449</v>
      </c>
    </row>
    <row r="17" spans="1:13" ht="15.75" thickBot="1" x14ac:dyDescent="0.3">
      <c r="D17">
        <v>225.86698292894201</v>
      </c>
      <c r="E17" s="3">
        <v>225.80127654251999</v>
      </c>
      <c r="F17" s="3">
        <v>-305.69505881587997</v>
      </c>
      <c r="G17" s="3">
        <v>-301.66703093574</v>
      </c>
      <c r="H17">
        <v>604.67049216999999</v>
      </c>
      <c r="I17" s="3">
        <v>593.83072970000001</v>
      </c>
      <c r="J17" s="3">
        <v>-1170.3915981999901</v>
      </c>
      <c r="K17" s="3">
        <v>-1171.6864712530801</v>
      </c>
      <c r="L17" s="3">
        <v>-1170.3915981999901</v>
      </c>
      <c r="M17" s="3">
        <v>-1171.08707407252</v>
      </c>
    </row>
    <row r="18" spans="1:13" ht="15.75" thickBot="1" x14ac:dyDescent="0.3">
      <c r="D18" s="3">
        <v>854.35964687082003</v>
      </c>
      <c r="E18" s="3">
        <v>773.60826871450695</v>
      </c>
      <c r="F18" s="3">
        <v>769.935655540894</v>
      </c>
      <c r="G18" s="3">
        <v>810.00726451406899</v>
      </c>
      <c r="H18" s="3">
        <v>850.20193712647404</v>
      </c>
      <c r="I18" s="3">
        <v>812.90792614368695</v>
      </c>
      <c r="J18" s="3">
        <v>850.72054947092295</v>
      </c>
      <c r="K18" s="3">
        <v>773.05333843439996</v>
      </c>
      <c r="L18" s="3">
        <v>850.72054947092295</v>
      </c>
      <c r="M18" s="3">
        <v>755.60854396372497</v>
      </c>
    </row>
    <row r="19" spans="1:13" x14ac:dyDescent="0.25">
      <c r="D19" t="s">
        <v>22</v>
      </c>
      <c r="E19" t="s">
        <v>23</v>
      </c>
      <c r="F19" t="s">
        <v>56</v>
      </c>
      <c r="G19" t="s">
        <v>62</v>
      </c>
      <c r="H19" t="s">
        <v>68</v>
      </c>
      <c r="I19" t="s">
        <v>74</v>
      </c>
      <c r="J19" t="s">
        <v>26</v>
      </c>
      <c r="K19" t="s">
        <v>27</v>
      </c>
    </row>
    <row r="20" spans="1:13" x14ac:dyDescent="0.25"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</row>
    <row r="21" spans="1:13" ht="15.75" thickBot="1" x14ac:dyDescent="0.3">
      <c r="A21">
        <v>5.0000000000000001E-3</v>
      </c>
      <c r="C21" t="s">
        <v>8</v>
      </c>
      <c r="D21">
        <f>D23+2000</f>
        <v>306.02990952741993</v>
      </c>
      <c r="E21">
        <f>E23+2000</f>
        <v>292.25946278073002</v>
      </c>
      <c r="F21">
        <f>F23+2000</f>
        <v>2698.589300302071</v>
      </c>
      <c r="G21">
        <f>G23+2000</f>
        <v>2655.8701616424619</v>
      </c>
      <c r="H21">
        <f>H23+2000</f>
        <v>2100.5047388500002</v>
      </c>
      <c r="I21">
        <f>I23+2000</f>
        <v>2089.0955385699999</v>
      </c>
      <c r="J21">
        <f>J23+2000</f>
        <v>2428.4802193704559</v>
      </c>
      <c r="K21">
        <f>K23+2000</f>
        <v>2406.5097726237682</v>
      </c>
    </row>
    <row r="22" spans="1:13" ht="15.75" thickBot="1" x14ac:dyDescent="0.3">
      <c r="C22" t="s">
        <v>9</v>
      </c>
      <c r="D22" s="2">
        <f>D24-D23</f>
        <v>2392.9786696963083</v>
      </c>
      <c r="E22" s="2">
        <f t="shared" ref="E22:K22" si="20">E24-E23</f>
        <v>2266.7323925380679</v>
      </c>
      <c r="F22" s="2">
        <f t="shared" si="20"/>
        <v>0.74603019069093079</v>
      </c>
      <c r="G22" s="2">
        <f t="shared" si="20"/>
        <v>0.2817026723349727</v>
      </c>
      <c r="H22" s="2">
        <f t="shared" si="20"/>
        <v>382.43251531456701</v>
      </c>
      <c r="I22" s="2">
        <f t="shared" si="20"/>
        <v>236.65022719389501</v>
      </c>
      <c r="J22" s="2">
        <f t="shared" si="20"/>
        <v>211.62783488401305</v>
      </c>
      <c r="K22" s="2">
        <f t="shared" si="20"/>
        <v>223.033795095828</v>
      </c>
    </row>
    <row r="23" spans="1:13" ht="15.75" thickBot="1" x14ac:dyDescent="0.3">
      <c r="D23" s="3">
        <v>-1693.9700904725801</v>
      </c>
      <c r="E23" s="3">
        <v>-1707.74053721927</v>
      </c>
      <c r="F23" s="3">
        <v>698.58930030207102</v>
      </c>
      <c r="G23" s="3">
        <v>655.87016164246199</v>
      </c>
      <c r="H23" s="3">
        <v>100.50473885</v>
      </c>
      <c r="I23" s="3">
        <v>89.095538570000002</v>
      </c>
      <c r="J23" s="3">
        <v>428.48021937045598</v>
      </c>
      <c r="K23" s="3">
        <v>406.50977262376801</v>
      </c>
    </row>
    <row r="24" spans="1:13" ht="15.75" thickBot="1" x14ac:dyDescent="0.3">
      <c r="D24" s="3">
        <v>699.00857922372802</v>
      </c>
      <c r="E24" s="3">
        <v>558.991855318798</v>
      </c>
      <c r="F24" s="3">
        <v>699.33533049276195</v>
      </c>
      <c r="G24" s="3">
        <v>656.15186431479697</v>
      </c>
      <c r="H24" s="3">
        <v>482.93725416456698</v>
      </c>
      <c r="I24" s="3">
        <v>325.74576576389501</v>
      </c>
      <c r="J24" s="3">
        <v>640.10805425446904</v>
      </c>
      <c r="K24" s="3">
        <v>629.54356771959601</v>
      </c>
    </row>
    <row r="25" spans="1:13" x14ac:dyDescent="0.25">
      <c r="D25" t="s">
        <v>28</v>
      </c>
      <c r="E25" t="s">
        <v>29</v>
      </c>
      <c r="F25" t="s">
        <v>57</v>
      </c>
      <c r="G25" t="s">
        <v>63</v>
      </c>
      <c r="H25" t="s">
        <v>69</v>
      </c>
      <c r="I25" t="s">
        <v>75</v>
      </c>
      <c r="J25" t="s">
        <v>32</v>
      </c>
      <c r="K25" t="s">
        <v>33</v>
      </c>
    </row>
    <row r="26" spans="1:13" x14ac:dyDescent="0.25"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</row>
    <row r="27" spans="1:13" ht="15.75" thickBot="1" x14ac:dyDescent="0.3">
      <c r="A27">
        <v>5.0000000000000001E-3</v>
      </c>
      <c r="C27" t="s">
        <v>8</v>
      </c>
      <c r="D27">
        <f>D29+2000</f>
        <v>227.26234485666009</v>
      </c>
      <c r="E27">
        <f>E29+2000</f>
        <v>213.49189810996995</v>
      </c>
      <c r="F27">
        <f>F29+2000</f>
        <v>2699.1170245948288</v>
      </c>
      <c r="G27">
        <f>G29+2000</f>
        <v>2655.8371227731109</v>
      </c>
      <c r="H27">
        <f>H29+2000</f>
        <v>1946.40634271</v>
      </c>
      <c r="I27">
        <f>I29+2000</f>
        <v>1931.636246</v>
      </c>
      <c r="J27">
        <f>J29+2000</f>
        <v>2439.932886912592</v>
      </c>
      <c r="K27">
        <f>K29+2000</f>
        <v>2417.9624401659039</v>
      </c>
    </row>
    <row r="28" spans="1:13" ht="15.75" thickBot="1" x14ac:dyDescent="0.3">
      <c r="C28" t="s">
        <v>9</v>
      </c>
      <c r="D28" s="2">
        <f>D30-D29</f>
        <v>2451.0609379596199</v>
      </c>
      <c r="E28" s="2">
        <f t="shared" ref="E28:K28" si="21">E30-E29</f>
        <v>2441.5976833946079</v>
      </c>
      <c r="F28" s="2">
        <f t="shared" si="21"/>
        <v>0.18522009756202351</v>
      </c>
      <c r="G28" s="2">
        <f t="shared" si="21"/>
        <v>0.2191798639460103</v>
      </c>
      <c r="H28" s="2">
        <f t="shared" si="21"/>
        <v>744.90491676370198</v>
      </c>
      <c r="I28" s="2">
        <f t="shared" si="21"/>
        <v>467.09662431833794</v>
      </c>
      <c r="J28" s="2">
        <f t="shared" si="21"/>
        <v>256.61191061016899</v>
      </c>
      <c r="K28" s="2">
        <f t="shared" si="21"/>
        <v>233.48472078743703</v>
      </c>
    </row>
    <row r="29" spans="1:13" ht="15.75" thickBot="1" x14ac:dyDescent="0.3">
      <c r="D29" s="3">
        <v>-1772.7376551433399</v>
      </c>
      <c r="E29" s="3">
        <v>-1786.50810189003</v>
      </c>
      <c r="F29" s="3">
        <v>699.11702459482899</v>
      </c>
      <c r="G29" s="3">
        <v>655.83712277311099</v>
      </c>
      <c r="H29" s="3">
        <v>-53.593657290000003</v>
      </c>
      <c r="I29" s="3">
        <v>-68.363754</v>
      </c>
      <c r="J29" s="3">
        <v>439.93288691259198</v>
      </c>
      <c r="K29" s="3">
        <v>417.96244016590401</v>
      </c>
    </row>
    <row r="30" spans="1:13" ht="15.75" thickBot="1" x14ac:dyDescent="0.3">
      <c r="D30" s="3">
        <v>678.32328281627997</v>
      </c>
      <c r="E30" s="3">
        <v>655.08958150457795</v>
      </c>
      <c r="F30" s="3">
        <v>699.30224469239101</v>
      </c>
      <c r="G30" s="3">
        <v>656.056302637057</v>
      </c>
      <c r="H30" s="3">
        <v>691.31125947370197</v>
      </c>
      <c r="I30" s="3">
        <v>398.73287031833797</v>
      </c>
      <c r="J30" s="3">
        <v>696.54479752276097</v>
      </c>
      <c r="K30" s="3">
        <v>651.44716095334104</v>
      </c>
    </row>
    <row r="31" spans="1:13" x14ac:dyDescent="0.25">
      <c r="D31" t="s">
        <v>34</v>
      </c>
      <c r="E31" t="s">
        <v>35</v>
      </c>
      <c r="F31" t="s">
        <v>58</v>
      </c>
      <c r="G31" t="s">
        <v>64</v>
      </c>
      <c r="H31" t="s">
        <v>70</v>
      </c>
      <c r="I31" t="s">
        <v>76</v>
      </c>
      <c r="J31" t="s">
        <v>38</v>
      </c>
      <c r="K31" t="s">
        <v>39</v>
      </c>
      <c r="L31" t="s">
        <v>49</v>
      </c>
      <c r="M31" t="s">
        <v>50</v>
      </c>
    </row>
    <row r="32" spans="1:13" x14ac:dyDescent="0.25"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3" ht="15.75" thickBot="1" x14ac:dyDescent="0.3">
      <c r="A33">
        <v>5.0000000000000001E-3</v>
      </c>
      <c r="C33" t="s">
        <v>8</v>
      </c>
      <c r="D33">
        <f>D35+2000</f>
        <v>2284.8473500188948</v>
      </c>
      <c r="E33">
        <f>E35+2000</f>
        <v>2290.170532521362</v>
      </c>
      <c r="F33">
        <f>F35+2000</f>
        <v>2493.9879889336339</v>
      </c>
      <c r="G33">
        <f>G35+2000</f>
        <v>2499.7827289517641</v>
      </c>
      <c r="H33">
        <f>H35+2000</f>
        <v>2641.0325422699998</v>
      </c>
      <c r="I33">
        <f>I35+2000</f>
        <v>2676.20139307</v>
      </c>
      <c r="J33">
        <f>J35+2000</f>
        <v>2221.3461747047909</v>
      </c>
      <c r="K33">
        <f>K35+2000</f>
        <v>2224.4888016517029</v>
      </c>
      <c r="L33">
        <f>L35+2000</f>
        <v>2221.3461747047909</v>
      </c>
      <c r="M33">
        <f>M35+2000</f>
        <v>1775.1930511677369</v>
      </c>
    </row>
    <row r="34" spans="1:13" ht="15.75" thickBot="1" x14ac:dyDescent="0.3">
      <c r="C34" t="s">
        <v>9</v>
      </c>
      <c r="D34" s="2">
        <f>D36-D35</f>
        <v>416.12370770275299</v>
      </c>
      <c r="E34" s="2">
        <f t="shared" ref="E34:M34" si="22">E36-E35</f>
        <v>414.621764258638</v>
      </c>
      <c r="F34" s="2">
        <f t="shared" si="22"/>
        <v>176.69374542598894</v>
      </c>
      <c r="G34" s="2">
        <f t="shared" si="22"/>
        <v>185.16901590783704</v>
      </c>
      <c r="H34" s="2">
        <f t="shared" si="22"/>
        <v>62.593015868332031</v>
      </c>
      <c r="I34" s="2">
        <f t="shared" si="22"/>
        <v>28.706663819335972</v>
      </c>
      <c r="J34" s="2">
        <f t="shared" si="22"/>
        <v>470.62361702118596</v>
      </c>
      <c r="K34" s="2">
        <f t="shared" si="22"/>
        <v>480.58445577870901</v>
      </c>
      <c r="L34" s="2">
        <f t="shared" si="22"/>
        <v>470.62361702118596</v>
      </c>
      <c r="M34" s="2">
        <f t="shared" si="22"/>
        <v>929.3843314299811</v>
      </c>
    </row>
    <row r="35" spans="1:13" ht="15.75" thickBot="1" x14ac:dyDescent="0.3">
      <c r="D35" s="3">
        <v>284.84735001889499</v>
      </c>
      <c r="E35" s="3">
        <v>290.17053252136202</v>
      </c>
      <c r="F35" s="3">
        <v>493.98798893363403</v>
      </c>
      <c r="G35" s="3">
        <v>499.782728951764</v>
      </c>
      <c r="H35" s="3">
        <v>641.03254227000002</v>
      </c>
      <c r="I35">
        <v>676.20139306999999</v>
      </c>
      <c r="J35" s="3">
        <v>221.346174704791</v>
      </c>
      <c r="K35" s="3">
        <v>224.488801651703</v>
      </c>
      <c r="L35" s="3">
        <v>221.346174704791</v>
      </c>
      <c r="M35" s="3">
        <v>-224.806948832263</v>
      </c>
    </row>
    <row r="36" spans="1:13" ht="15.75" thickBot="1" x14ac:dyDescent="0.3">
      <c r="D36" s="3">
        <v>700.97105772164798</v>
      </c>
      <c r="E36" s="3">
        <v>704.79229678000002</v>
      </c>
      <c r="F36" s="3">
        <v>670.68173435962296</v>
      </c>
      <c r="G36" s="3">
        <v>684.95174485960104</v>
      </c>
      <c r="H36" s="3">
        <v>703.62555813833205</v>
      </c>
      <c r="I36" s="3">
        <v>704.90805688933597</v>
      </c>
      <c r="J36" s="3">
        <v>691.96979172597696</v>
      </c>
      <c r="K36" s="3">
        <v>705.07325743041201</v>
      </c>
      <c r="L36" s="3">
        <v>691.96979172597696</v>
      </c>
      <c r="M36" s="3">
        <v>704.57738259771804</v>
      </c>
    </row>
    <row r="37" spans="1:13" x14ac:dyDescent="0.25">
      <c r="D37" t="s">
        <v>77</v>
      </c>
      <c r="E37" t="s">
        <v>78</v>
      </c>
      <c r="F37" t="s">
        <v>79</v>
      </c>
      <c r="G37" t="s">
        <v>80</v>
      </c>
      <c r="H37" t="s">
        <v>81</v>
      </c>
      <c r="I37" t="s">
        <v>82</v>
      </c>
      <c r="J37" t="s">
        <v>83</v>
      </c>
      <c r="K37" t="s">
        <v>84</v>
      </c>
      <c r="L37" t="s">
        <v>85</v>
      </c>
      <c r="M37" t="s">
        <v>86</v>
      </c>
    </row>
    <row r="38" spans="1:13" x14ac:dyDescent="0.25"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3" ht="15.75" thickBot="1" x14ac:dyDescent="0.3">
      <c r="A39">
        <v>1.25E-3</v>
      </c>
      <c r="C39" t="s">
        <v>8</v>
      </c>
      <c r="D39">
        <f>D41+10000</f>
        <v>8472.4828397604306</v>
      </c>
      <c r="E39">
        <f t="shared" ref="E39:M39" si="23">E41+10000</f>
        <v>8472.4171333740105</v>
      </c>
      <c r="F39">
        <f t="shared" si="23"/>
        <v>6346.23467278114</v>
      </c>
      <c r="G39">
        <f t="shared" si="23"/>
        <v>6350.2627006612802</v>
      </c>
      <c r="H39">
        <f t="shared" si="23"/>
        <v>9717.45414222</v>
      </c>
      <c r="I39">
        <f t="shared" si="23"/>
        <v>9712.5828718600005</v>
      </c>
      <c r="J39">
        <f t="shared" si="23"/>
        <v>2887.4485152446796</v>
      </c>
      <c r="K39">
        <f t="shared" si="23"/>
        <v>2886.1536421915898</v>
      </c>
      <c r="L39">
        <f t="shared" si="23"/>
        <v>2887.4485152446796</v>
      </c>
      <c r="M39">
        <f t="shared" si="23"/>
        <v>2886.1536421915898</v>
      </c>
    </row>
    <row r="40" spans="1:13" ht="15.75" thickBot="1" x14ac:dyDescent="0.3">
      <c r="C40" t="s">
        <v>9</v>
      </c>
      <c r="D40" s="2">
        <f>D42-D41</f>
        <v>2513.9706557675008</v>
      </c>
      <c r="E40" s="2">
        <f t="shared" ref="E40:M40" si="24">E42-E41</f>
        <v>2443.857934943479</v>
      </c>
      <c r="F40" s="2">
        <f t="shared" si="24"/>
        <v>4302.5228612697192</v>
      </c>
      <c r="G40" s="2">
        <f t="shared" si="24"/>
        <v>4271.7150834918966</v>
      </c>
      <c r="H40" s="2">
        <f t="shared" si="24"/>
        <v>1248.190148184673</v>
      </c>
      <c r="I40" s="2">
        <f t="shared" si="24"/>
        <v>1244.42540195215</v>
      </c>
      <c r="J40" s="2">
        <f t="shared" si="24"/>
        <v>8084.4490003378178</v>
      </c>
      <c r="K40" s="2">
        <f t="shared" si="24"/>
        <v>8026.8775495664022</v>
      </c>
      <c r="L40" s="2">
        <f t="shared" si="24"/>
        <v>8084.4490003378178</v>
      </c>
      <c r="M40" s="2">
        <f t="shared" si="24"/>
        <v>8098.343578502363</v>
      </c>
    </row>
    <row r="41" spans="1:13" ht="15.75" thickBot="1" x14ac:dyDescent="0.3">
      <c r="D41" s="3">
        <v>-1527.5171602395701</v>
      </c>
      <c r="E41" s="3">
        <v>-1527.5828666259899</v>
      </c>
      <c r="F41" s="3">
        <v>-3653.76532721886</v>
      </c>
      <c r="G41" s="3">
        <v>-3649.7372993387198</v>
      </c>
      <c r="H41" s="3">
        <v>-282.54585778000001</v>
      </c>
      <c r="I41" s="7">
        <v>-287.41712813999999</v>
      </c>
      <c r="J41" s="3">
        <v>-7112.5514847553204</v>
      </c>
      <c r="K41" s="3">
        <v>-7113.8463578084102</v>
      </c>
      <c r="L41" s="7">
        <v>-7112.5514847553204</v>
      </c>
      <c r="M41" s="3">
        <v>-7113.8463578084102</v>
      </c>
    </row>
    <row r="42" spans="1:13" ht="15.75" thickBot="1" x14ac:dyDescent="0.3">
      <c r="D42" s="3">
        <v>986.45349552793095</v>
      </c>
      <c r="E42" s="3">
        <v>916.27506831748894</v>
      </c>
      <c r="F42" s="3">
        <v>648.75753405085902</v>
      </c>
      <c r="G42" s="3">
        <v>621.97778415317703</v>
      </c>
      <c r="H42" s="3">
        <v>965.64429040467303</v>
      </c>
      <c r="I42" s="3">
        <v>957.00827381215004</v>
      </c>
      <c r="J42" s="3">
        <v>971.89751558249702</v>
      </c>
      <c r="K42" s="3">
        <v>913.03119175799202</v>
      </c>
      <c r="L42" s="3">
        <v>971.89751558249702</v>
      </c>
      <c r="M42" s="3">
        <v>984.49722069395295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AllValues</vt:lpstr>
      <vt:lpstr>logPValuesOnly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Savara, Aditya Ashi</cp:lastModifiedBy>
  <dcterms:created xsi:type="dcterms:W3CDTF">2020-05-09T18:01:44Z</dcterms:created>
  <dcterms:modified xsi:type="dcterms:W3CDTF">2020-05-13T22:28:53Z</dcterms:modified>
</cp:coreProperties>
</file>