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el\OneDrive\2021LaneLeeCCIFall2021\Data Analysis\220316_Implicit_SLS_Unit_Test_11_TEMP\"/>
    </mc:Choice>
  </mc:AlternateContent>
  <xr:revisionPtr revIDLastSave="0" documentId="13_ncr:1_{C5D17117-AF16-466E-8281-DF82B4A499BC}" xr6:coauthVersionLast="47" xr6:coauthVersionMax="47" xr10:uidLastSave="{00000000-0000-0000-0000-000000000000}"/>
  <bookViews>
    <workbookView xWindow="3120" yWindow="7890" windowWidth="30810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0" i="1" l="1"/>
  <c r="AP59" i="1" s="1"/>
  <c r="W54" i="1"/>
  <c r="S73" i="1"/>
  <c r="S72" i="1"/>
  <c r="AP61" i="1" s="1"/>
  <c r="S71" i="1"/>
  <c r="BB60" i="1" s="1"/>
  <c r="S69" i="1"/>
  <c r="AT58" i="1" s="1"/>
  <c r="S68" i="1"/>
  <c r="BF57" i="1" s="1"/>
  <c r="S67" i="1"/>
  <c r="AL56" i="1" s="1"/>
  <c r="S66" i="1"/>
  <c r="S65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AL61" i="1"/>
  <c r="AM61" i="1"/>
  <c r="AN61" i="1"/>
  <c r="AW61" i="1"/>
  <c r="AX61" i="1"/>
  <c r="AY61" i="1"/>
  <c r="AZ61" i="1"/>
  <c r="BA61" i="1"/>
  <c r="BB61" i="1"/>
  <c r="BC61" i="1"/>
  <c r="BD61" i="1"/>
  <c r="BE61" i="1"/>
  <c r="BF61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F60" i="1"/>
  <c r="AO59" i="1"/>
  <c r="AL58" i="1"/>
  <c r="AM58" i="1"/>
  <c r="AN58" i="1"/>
  <c r="AO58" i="1"/>
  <c r="AP58" i="1"/>
  <c r="AQ58" i="1"/>
  <c r="AR58" i="1"/>
  <c r="AS58" i="1"/>
  <c r="AY58" i="1"/>
  <c r="AZ58" i="1"/>
  <c r="BA58" i="1"/>
  <c r="BB58" i="1"/>
  <c r="BC58" i="1"/>
  <c r="BD58" i="1"/>
  <c r="BE58" i="1"/>
  <c r="BF58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AL42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C28" i="1"/>
  <c r="C36" i="1"/>
  <c r="O36" i="1"/>
  <c r="AN59" i="1" l="1"/>
  <c r="AL59" i="1"/>
  <c r="BE59" i="1"/>
  <c r="BD59" i="1"/>
  <c r="BC59" i="1"/>
  <c r="BB59" i="1"/>
  <c r="AZ59" i="1"/>
  <c r="AY59" i="1"/>
  <c r="AW59" i="1"/>
  <c r="AV59" i="1"/>
  <c r="AU59" i="1"/>
  <c r="AT59" i="1"/>
  <c r="AS59" i="1"/>
  <c r="AR59" i="1"/>
  <c r="AM59" i="1"/>
  <c r="BA59" i="1"/>
  <c r="AX59" i="1"/>
  <c r="AQ59" i="1"/>
  <c r="BF59" i="1"/>
  <c r="AV61" i="1"/>
  <c r="AU61" i="1"/>
  <c r="AT61" i="1"/>
  <c r="AO61" i="1"/>
  <c r="AS61" i="1"/>
  <c r="AR61" i="1"/>
  <c r="AQ61" i="1"/>
  <c r="BE60" i="1"/>
  <c r="BD60" i="1"/>
  <c r="BC60" i="1"/>
  <c r="AX58" i="1"/>
  <c r="AW58" i="1"/>
  <c r="AV58" i="1"/>
  <c r="AU58" i="1"/>
  <c r="AN56" i="1"/>
  <c r="AM56" i="1"/>
  <c r="C42" i="1"/>
  <c r="C45" i="1"/>
  <c r="C46" i="1"/>
  <c r="C49" i="1"/>
  <c r="C44" i="1"/>
  <c r="C47" i="1"/>
  <c r="C50" i="1"/>
  <c r="C48" i="1"/>
  <c r="C43" i="1"/>
  <c r="X2" i="1"/>
  <c r="D36" i="1" l="1"/>
  <c r="E36" i="1"/>
  <c r="F36" i="1"/>
  <c r="G36" i="1"/>
  <c r="H36" i="1"/>
  <c r="I36" i="1"/>
  <c r="J36" i="1"/>
  <c r="K36" i="1"/>
  <c r="L36" i="1"/>
  <c r="M36" i="1"/>
  <c r="N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D28" i="1"/>
  <c r="D43" i="1" s="1"/>
  <c r="E28" i="1"/>
  <c r="E43" i="1" s="1"/>
  <c r="F28" i="1"/>
  <c r="F43" i="1" s="1"/>
  <c r="G28" i="1"/>
  <c r="G50" i="1" s="1"/>
  <c r="H28" i="1"/>
  <c r="I28" i="1"/>
  <c r="J28" i="1"/>
  <c r="K28" i="1"/>
  <c r="L28" i="1"/>
  <c r="M28" i="1"/>
  <c r="N28" i="1"/>
  <c r="O28" i="1"/>
  <c r="O50" i="1" s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K43" i="1" s="1"/>
  <c r="J68" i="1"/>
  <c r="J69" i="1"/>
  <c r="J70" i="1"/>
  <c r="J71" i="1"/>
  <c r="J72" i="1"/>
  <c r="J73" i="1"/>
  <c r="J74" i="1"/>
  <c r="J75" i="1"/>
  <c r="J67" i="1"/>
  <c r="H42" i="1" l="1"/>
  <c r="AJ43" i="1"/>
  <c r="AI43" i="1"/>
  <c r="AH44" i="1"/>
  <c r="AH43" i="1"/>
  <c r="O49" i="1"/>
  <c r="O48" i="1"/>
  <c r="J42" i="1"/>
  <c r="J43" i="1"/>
  <c r="J50" i="1"/>
  <c r="J49" i="1"/>
  <c r="J44" i="1"/>
  <c r="J47" i="1"/>
  <c r="J45" i="1"/>
  <c r="J46" i="1"/>
  <c r="J48" i="1"/>
  <c r="AG44" i="1"/>
  <c r="AG49" i="1"/>
  <c r="AG45" i="1"/>
  <c r="AG46" i="1"/>
  <c r="AG50" i="1"/>
  <c r="AG42" i="1"/>
  <c r="AG47" i="1"/>
  <c r="AG48" i="1"/>
  <c r="AG43" i="1"/>
  <c r="P50" i="1"/>
  <c r="P47" i="1"/>
  <c r="P42" i="1"/>
  <c r="P49" i="1"/>
  <c r="P43" i="1"/>
  <c r="P44" i="1"/>
  <c r="P48" i="1"/>
  <c r="P45" i="1"/>
  <c r="P46" i="1"/>
  <c r="AD45" i="1"/>
  <c r="AD46" i="1"/>
  <c r="AD43" i="1"/>
  <c r="AD42" i="1"/>
  <c r="AD47" i="1"/>
  <c r="AD48" i="1"/>
  <c r="AD49" i="1"/>
  <c r="AD50" i="1"/>
  <c r="AD44" i="1"/>
  <c r="N50" i="1"/>
  <c r="N47" i="1"/>
  <c r="N42" i="1"/>
  <c r="N43" i="1"/>
  <c r="N44" i="1"/>
  <c r="N48" i="1"/>
  <c r="N45" i="1"/>
  <c r="N46" i="1"/>
  <c r="N49" i="1"/>
  <c r="L42" i="1"/>
  <c r="L46" i="1"/>
  <c r="L47" i="1"/>
  <c r="L43" i="1"/>
  <c r="L48" i="1"/>
  <c r="L44" i="1"/>
  <c r="L49" i="1"/>
  <c r="L45" i="1"/>
  <c r="L50" i="1"/>
  <c r="AB46" i="1"/>
  <c r="AB47" i="1"/>
  <c r="AB44" i="1"/>
  <c r="AB48" i="1"/>
  <c r="AB45" i="1"/>
  <c r="AB49" i="1"/>
  <c r="AB42" i="1"/>
  <c r="AB50" i="1"/>
  <c r="AB43" i="1"/>
  <c r="AA46" i="1"/>
  <c r="AA44" i="1"/>
  <c r="AA47" i="1"/>
  <c r="AA45" i="1"/>
  <c r="AA48" i="1"/>
  <c r="AA49" i="1"/>
  <c r="AA50" i="1"/>
  <c r="AA42" i="1"/>
  <c r="AA43" i="1"/>
  <c r="Z46" i="1"/>
  <c r="Z47" i="1"/>
  <c r="Z49" i="1"/>
  <c r="Z48" i="1"/>
  <c r="Z43" i="1"/>
  <c r="Z42" i="1"/>
  <c r="Z44" i="1"/>
  <c r="Z50" i="1"/>
  <c r="Z45" i="1"/>
  <c r="X47" i="1"/>
  <c r="X48" i="1"/>
  <c r="X49" i="1"/>
  <c r="X50" i="1"/>
  <c r="X42" i="1"/>
  <c r="X44" i="1"/>
  <c r="X43" i="1"/>
  <c r="X45" i="1"/>
  <c r="X46" i="1"/>
  <c r="M42" i="1"/>
  <c r="M43" i="1"/>
  <c r="M44" i="1"/>
  <c r="M45" i="1"/>
  <c r="M49" i="1"/>
  <c r="M46" i="1"/>
  <c r="M50" i="1"/>
  <c r="M47" i="1"/>
  <c r="M48" i="1"/>
  <c r="AF44" i="1"/>
  <c r="AF47" i="1"/>
  <c r="AF45" i="1"/>
  <c r="AF46" i="1"/>
  <c r="AF48" i="1"/>
  <c r="AF50" i="1"/>
  <c r="AF49" i="1"/>
  <c r="AF42" i="1"/>
  <c r="AF43" i="1"/>
  <c r="I47" i="1"/>
  <c r="I48" i="1"/>
  <c r="I43" i="1"/>
  <c r="I44" i="1"/>
  <c r="I50" i="1"/>
  <c r="I45" i="1"/>
  <c r="I49" i="1"/>
  <c r="I46" i="1"/>
  <c r="I42" i="1"/>
  <c r="U48" i="1"/>
  <c r="U47" i="1"/>
  <c r="U49" i="1"/>
  <c r="U50" i="1"/>
  <c r="U42" i="1"/>
  <c r="U43" i="1"/>
  <c r="U45" i="1"/>
  <c r="U44" i="1"/>
  <c r="U46" i="1"/>
  <c r="K43" i="1"/>
  <c r="K48" i="1"/>
  <c r="K44" i="1"/>
  <c r="K45" i="1"/>
  <c r="K42" i="1"/>
  <c r="K46" i="1"/>
  <c r="K47" i="1"/>
  <c r="K49" i="1"/>
  <c r="K50" i="1"/>
  <c r="AC45" i="1"/>
  <c r="AC48" i="1"/>
  <c r="AC46" i="1"/>
  <c r="AC47" i="1"/>
  <c r="AC43" i="1"/>
  <c r="AC49" i="1"/>
  <c r="AC42" i="1"/>
  <c r="AC50" i="1"/>
  <c r="AC44" i="1"/>
  <c r="Y46" i="1"/>
  <c r="Y47" i="1"/>
  <c r="Y48" i="1"/>
  <c r="Y49" i="1"/>
  <c r="Y50" i="1"/>
  <c r="Y45" i="1"/>
  <c r="Y42" i="1"/>
  <c r="Y43" i="1"/>
  <c r="Y44" i="1"/>
  <c r="W47" i="1"/>
  <c r="W48" i="1"/>
  <c r="W50" i="1"/>
  <c r="W49" i="1"/>
  <c r="W45" i="1"/>
  <c r="W42" i="1"/>
  <c r="W44" i="1"/>
  <c r="W43" i="1"/>
  <c r="W46" i="1"/>
  <c r="AE45" i="1"/>
  <c r="AE46" i="1"/>
  <c r="AE44" i="1"/>
  <c r="AE47" i="1"/>
  <c r="AE50" i="1"/>
  <c r="AE48" i="1"/>
  <c r="AE49" i="1"/>
  <c r="AE42" i="1"/>
  <c r="AE43" i="1"/>
  <c r="V48" i="1"/>
  <c r="V49" i="1"/>
  <c r="V46" i="1"/>
  <c r="V50" i="1"/>
  <c r="V42" i="1"/>
  <c r="V47" i="1"/>
  <c r="V43" i="1"/>
  <c r="V44" i="1"/>
  <c r="V45" i="1"/>
  <c r="T48" i="1"/>
  <c r="T49" i="1"/>
  <c r="T50" i="1"/>
  <c r="T45" i="1"/>
  <c r="T42" i="1"/>
  <c r="T46" i="1"/>
  <c r="T43" i="1"/>
  <c r="T44" i="1"/>
  <c r="T47" i="1"/>
  <c r="S47" i="1"/>
  <c r="S49" i="1"/>
  <c r="S50" i="1"/>
  <c r="S42" i="1"/>
  <c r="S43" i="1"/>
  <c r="S44" i="1"/>
  <c r="S45" i="1"/>
  <c r="S46" i="1"/>
  <c r="S48" i="1"/>
  <c r="R49" i="1"/>
  <c r="R44" i="1"/>
  <c r="R45" i="1"/>
  <c r="R50" i="1"/>
  <c r="R42" i="1"/>
  <c r="R46" i="1"/>
  <c r="R48" i="1"/>
  <c r="R43" i="1"/>
  <c r="R47" i="1"/>
  <c r="Q49" i="1"/>
  <c r="Q46" i="1"/>
  <c r="Q50" i="1"/>
  <c r="Q42" i="1"/>
  <c r="Q43" i="1"/>
  <c r="Q44" i="1"/>
  <c r="Q47" i="1"/>
  <c r="Q45" i="1"/>
  <c r="Q48" i="1"/>
  <c r="E42" i="1"/>
  <c r="D50" i="1"/>
  <c r="G49" i="1"/>
  <c r="F49" i="1"/>
  <c r="AK49" i="1"/>
  <c r="E49" i="1"/>
  <c r="H48" i="1"/>
  <c r="H50" i="1"/>
  <c r="AJ49" i="1"/>
  <c r="H49" i="1"/>
  <c r="AI50" i="1"/>
  <c r="G48" i="1"/>
  <c r="AH49" i="1"/>
  <c r="AK48" i="1"/>
  <c r="E48" i="1"/>
  <c r="H47" i="1"/>
  <c r="AK50" i="1"/>
  <c r="AJ48" i="1"/>
  <c r="D48" i="1"/>
  <c r="G47" i="1"/>
  <c r="D49" i="1"/>
  <c r="AI48" i="1"/>
  <c r="F47" i="1"/>
  <c r="O44" i="1"/>
  <c r="O46" i="1"/>
  <c r="O45" i="1"/>
  <c r="AH48" i="1"/>
  <c r="AK47" i="1"/>
  <c r="E47" i="1"/>
  <c r="H46" i="1"/>
  <c r="O47" i="1"/>
  <c r="AJ47" i="1"/>
  <c r="D47" i="1"/>
  <c r="G46" i="1"/>
  <c r="AI42" i="1"/>
  <c r="AI47" i="1"/>
  <c r="F46" i="1"/>
  <c r="O43" i="1"/>
  <c r="AH42" i="1"/>
  <c r="AH47" i="1"/>
  <c r="AK46" i="1"/>
  <c r="E46" i="1"/>
  <c r="H45" i="1"/>
  <c r="AJ50" i="1"/>
  <c r="AJ46" i="1"/>
  <c r="D46" i="1"/>
  <c r="G45" i="1"/>
  <c r="F50" i="1"/>
  <c r="F45" i="1"/>
  <c r="AH46" i="1"/>
  <c r="AK45" i="1"/>
  <c r="E45" i="1"/>
  <c r="H44" i="1"/>
  <c r="F48" i="1"/>
  <c r="AJ45" i="1"/>
  <c r="D45" i="1"/>
  <c r="G44" i="1"/>
  <c r="F42" i="1"/>
  <c r="AI45" i="1"/>
  <c r="F44" i="1"/>
  <c r="G42" i="1"/>
  <c r="AH45" i="1"/>
  <c r="AK44" i="1"/>
  <c r="E44" i="1"/>
  <c r="H43" i="1"/>
  <c r="D42" i="1"/>
  <c r="AH50" i="1"/>
  <c r="AJ44" i="1"/>
  <c r="D44" i="1"/>
  <c r="G43" i="1"/>
  <c r="AK42" i="1"/>
  <c r="E50" i="1"/>
  <c r="O42" i="1"/>
  <c r="AI44" i="1"/>
  <c r="AJ42" i="1"/>
  <c r="AI49" i="1"/>
  <c r="AI46" i="1"/>
  <c r="K68" i="1"/>
  <c r="K69" i="1"/>
  <c r="K70" i="1"/>
  <c r="K71" i="1"/>
  <c r="K72" i="1"/>
  <c r="K73" i="1"/>
  <c r="K74" i="1"/>
  <c r="K75" i="1"/>
  <c r="K67" i="1"/>
  <c r="X10" i="1" l="1"/>
  <c r="X9" i="1"/>
  <c r="W2" i="1"/>
  <c r="W7" i="1"/>
  <c r="W8" i="1"/>
  <c r="C62" i="1" l="1"/>
  <c r="C60" i="1"/>
  <c r="C59" i="1"/>
  <c r="C57" i="1"/>
  <c r="C58" i="1"/>
  <c r="C56" i="1"/>
  <c r="W61" i="1"/>
  <c r="X61" i="1"/>
  <c r="Y61" i="1"/>
  <c r="Q61" i="1"/>
  <c r="AF61" i="1"/>
  <c r="AA61" i="1"/>
  <c r="N61" i="1"/>
  <c r="AB61" i="1"/>
  <c r="AD61" i="1"/>
  <c r="AI61" i="1"/>
  <c r="AE61" i="1"/>
  <c r="AH61" i="1"/>
  <c r="R61" i="1"/>
  <c r="D61" i="1"/>
  <c r="AJ61" i="1"/>
  <c r="P61" i="1"/>
  <c r="E61" i="1"/>
  <c r="AK61" i="1"/>
  <c r="L61" i="1"/>
  <c r="R62" i="1"/>
  <c r="W62" i="1"/>
  <c r="AA62" i="1"/>
  <c r="S62" i="1"/>
  <c r="T62" i="1"/>
  <c r="I62" i="1"/>
  <c r="U62" i="1"/>
  <c r="Y62" i="1"/>
  <c r="K62" i="1"/>
  <c r="AB62" i="1"/>
  <c r="L62" i="1"/>
  <c r="AC62" i="1"/>
  <c r="O62" i="1"/>
  <c r="J62" i="1"/>
  <c r="AE62" i="1"/>
  <c r="M62" i="1"/>
  <c r="P62" i="1"/>
  <c r="AG62" i="1"/>
  <c r="AH62" i="1"/>
  <c r="AI62" i="1"/>
  <c r="D62" i="1"/>
  <c r="AJ62" i="1"/>
  <c r="E62" i="1"/>
  <c r="Q62" i="1"/>
  <c r="AK62" i="1"/>
  <c r="F62" i="1"/>
  <c r="N62" i="1"/>
  <c r="G62" i="1"/>
  <c r="H62" i="1"/>
  <c r="C54" i="1"/>
  <c r="X62" i="1" l="1"/>
  <c r="AD62" i="1"/>
  <c r="V62" i="1"/>
  <c r="AF62" i="1"/>
  <c r="T61" i="1"/>
  <c r="C61" i="1"/>
  <c r="Z62" i="1"/>
  <c r="AC61" i="1"/>
  <c r="AG61" i="1"/>
  <c r="V61" i="1"/>
  <c r="O61" i="1"/>
  <c r="K61" i="1"/>
  <c r="Z61" i="1"/>
  <c r="U61" i="1"/>
  <c r="S61" i="1"/>
  <c r="J61" i="1"/>
  <c r="I61" i="1"/>
  <c r="M61" i="1"/>
  <c r="G61" i="1"/>
  <c r="O54" i="1"/>
  <c r="R54" i="1"/>
  <c r="AG54" i="1"/>
  <c r="X54" i="1"/>
  <c r="F54" i="1"/>
  <c r="E54" i="1"/>
  <c r="AJ54" i="1"/>
  <c r="D54" i="1"/>
  <c r="AD54" i="1"/>
  <c r="AC54" i="1"/>
  <c r="AK54" i="1"/>
  <c r="AB54" i="1"/>
  <c r="N54" i="1"/>
  <c r="U54" i="1"/>
  <c r="AA54" i="1"/>
  <c r="AI54" i="1"/>
  <c r="AH54" i="1"/>
  <c r="J54" i="1"/>
  <c r="G54" i="1"/>
  <c r="L54" i="1"/>
  <c r="Q54" i="1"/>
  <c r="M54" i="1"/>
  <c r="P54" i="1"/>
  <c r="AF54" i="1"/>
  <c r="K54" i="1"/>
  <c r="V54" i="1"/>
  <c r="Z54" i="1"/>
  <c r="S54" i="1"/>
  <c r="H54" i="1"/>
  <c r="AE54" i="1"/>
  <c r="T54" i="1"/>
  <c r="Y54" i="1"/>
  <c r="I54" i="1"/>
  <c r="H61" i="1"/>
  <c r="F61" i="1"/>
  <c r="X4" i="1"/>
  <c r="X5" i="1"/>
  <c r="X6" i="1"/>
  <c r="X8" i="1"/>
  <c r="X7" i="1"/>
  <c r="X3" i="1"/>
  <c r="BA55" i="1" l="1"/>
  <c r="BB55" i="1"/>
  <c r="BC55" i="1"/>
  <c r="BD55" i="1"/>
  <c r="BE55" i="1"/>
  <c r="BF55" i="1"/>
  <c r="AQ55" i="1"/>
  <c r="AN55" i="1"/>
  <c r="AV55" i="1"/>
  <c r="AP55" i="1"/>
  <c r="AO55" i="1"/>
  <c r="AS55" i="1"/>
  <c r="AL55" i="1"/>
  <c r="AM55" i="1"/>
  <c r="AU55" i="1"/>
  <c r="AR55" i="1"/>
  <c r="AW55" i="1"/>
  <c r="AT55" i="1"/>
  <c r="AX55" i="1"/>
  <c r="AY55" i="1"/>
  <c r="AZ55" i="1"/>
  <c r="C55" i="1"/>
  <c r="AA59" i="1"/>
  <c r="V59" i="1"/>
  <c r="AB59" i="1"/>
  <c r="AC59" i="1"/>
  <c r="G59" i="1"/>
  <c r="AD59" i="1"/>
  <c r="AJ59" i="1"/>
  <c r="AE59" i="1"/>
  <c r="D59" i="1"/>
  <c r="AF59" i="1"/>
  <c r="AG59" i="1"/>
  <c r="F59" i="1"/>
  <c r="X59" i="1"/>
  <c r="AH59" i="1"/>
  <c r="AI59" i="1"/>
  <c r="E59" i="1"/>
  <c r="AK59" i="1"/>
  <c r="S59" i="1"/>
  <c r="W59" i="1"/>
  <c r="Z59" i="1"/>
  <c r="H59" i="1"/>
  <c r="I59" i="1"/>
  <c r="J59" i="1"/>
  <c r="K59" i="1"/>
  <c r="L59" i="1"/>
  <c r="T59" i="1"/>
  <c r="M59" i="1"/>
  <c r="N59" i="1"/>
  <c r="O59" i="1"/>
  <c r="P59" i="1"/>
  <c r="Q59" i="1"/>
  <c r="R59" i="1"/>
  <c r="U59" i="1"/>
  <c r="Y59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F55" i="1"/>
  <c r="AC55" i="1"/>
  <c r="AD55" i="1"/>
  <c r="AE55" i="1"/>
  <c r="AF55" i="1"/>
  <c r="AG55" i="1"/>
  <c r="AH55" i="1"/>
  <c r="AI55" i="1"/>
  <c r="D55" i="1"/>
  <c r="AJ55" i="1"/>
  <c r="E55" i="1"/>
  <c r="AK55" i="1"/>
  <c r="AG57" i="1"/>
  <c r="AH57" i="1"/>
  <c r="AI57" i="1"/>
  <c r="I57" i="1"/>
  <c r="AF57" i="1"/>
  <c r="D57" i="1"/>
  <c r="AJ57" i="1"/>
  <c r="X57" i="1"/>
  <c r="E57" i="1"/>
  <c r="AK57" i="1"/>
  <c r="Z57" i="1"/>
  <c r="F57" i="1"/>
  <c r="J57" i="1"/>
  <c r="G57" i="1"/>
  <c r="H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Y57" i="1"/>
  <c r="AA57" i="1"/>
  <c r="AB57" i="1"/>
  <c r="AC57" i="1"/>
  <c r="AD57" i="1"/>
  <c r="AE57" i="1"/>
  <c r="X60" i="1"/>
  <c r="O60" i="1"/>
  <c r="Y60" i="1"/>
  <c r="AF60" i="1"/>
  <c r="Z60" i="1"/>
  <c r="T60" i="1"/>
  <c r="AA60" i="1"/>
  <c r="D60" i="1"/>
  <c r="AB60" i="1"/>
  <c r="F60" i="1"/>
  <c r="AC60" i="1"/>
  <c r="P60" i="1"/>
  <c r="R60" i="1"/>
  <c r="AD60" i="1"/>
  <c r="AE60" i="1"/>
  <c r="AJ60" i="1"/>
  <c r="S60" i="1"/>
  <c r="AG60" i="1"/>
  <c r="AI60" i="1"/>
  <c r="AH60" i="1"/>
  <c r="E60" i="1"/>
  <c r="AK60" i="1"/>
  <c r="G60" i="1"/>
  <c r="Q60" i="1"/>
  <c r="H60" i="1"/>
  <c r="I60" i="1"/>
  <c r="J60" i="1"/>
  <c r="K60" i="1"/>
  <c r="L60" i="1"/>
  <c r="M60" i="1"/>
  <c r="N60" i="1"/>
  <c r="U60" i="1"/>
  <c r="W60" i="1"/>
  <c r="V60" i="1"/>
  <c r="AD58" i="1"/>
  <c r="AE58" i="1"/>
  <c r="W58" i="1"/>
  <c r="AF58" i="1"/>
  <c r="AG58" i="1"/>
  <c r="F58" i="1"/>
  <c r="AH58" i="1"/>
  <c r="AI58" i="1"/>
  <c r="D58" i="1"/>
  <c r="AJ58" i="1"/>
  <c r="G58" i="1"/>
  <c r="E58" i="1"/>
  <c r="AK58" i="1"/>
  <c r="H58" i="1"/>
  <c r="I58" i="1"/>
  <c r="J58" i="1"/>
  <c r="X58" i="1"/>
  <c r="K58" i="1"/>
  <c r="V58" i="1"/>
  <c r="L58" i="1"/>
  <c r="M58" i="1"/>
  <c r="N58" i="1"/>
  <c r="O58" i="1"/>
  <c r="AA58" i="1"/>
  <c r="P58" i="1"/>
  <c r="Y58" i="1"/>
  <c r="Q58" i="1"/>
  <c r="R58" i="1"/>
  <c r="S58" i="1"/>
  <c r="U58" i="1"/>
  <c r="T58" i="1"/>
  <c r="Z58" i="1"/>
  <c r="AC58" i="1"/>
  <c r="AB58" i="1"/>
  <c r="D56" i="1"/>
  <c r="AJ56" i="1"/>
  <c r="E56" i="1"/>
  <c r="AK56" i="1"/>
  <c r="F56" i="1"/>
  <c r="AC56" i="1"/>
  <c r="G56" i="1"/>
  <c r="H56" i="1"/>
  <c r="AI56" i="1"/>
  <c r="I56" i="1"/>
  <c r="J56" i="1"/>
  <c r="L56" i="1"/>
  <c r="K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B56" i="1"/>
  <c r="AA56" i="1"/>
  <c r="AD56" i="1"/>
  <c r="AE56" i="1"/>
  <c r="AF56" i="1"/>
  <c r="AG56" i="1"/>
  <c r="AH56" i="1"/>
</calcChain>
</file>

<file path=xl/sharedStrings.xml><?xml version="1.0" encoding="utf-8"?>
<sst xmlns="http://schemas.openxmlformats.org/spreadsheetml/2006/main" count="93" uniqueCount="31">
  <si>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</si>
  <si>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</si>
  <si>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</si>
  <si>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</si>
  <si>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</si>
  <si>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</si>
  <si>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</si>
  <si>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</si>
  <si>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</si>
  <si>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This document contains a reproduction of the calculation of the correction factor of MS data from the 1980 paper by Ko, Benziger, and Madix, a pdf of the paper can be found in 1980MadixKoMSEquationsMethanol.pdf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</si>
  <si>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</si>
  <si>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</si>
  <si>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</si>
  <si>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</si>
  <si>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</si>
  <si>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</si>
  <si>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</si>
  <si>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</si>
  <si>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</si>
  <si>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Crotyl Alcohol</t>
  </si>
  <si>
    <t>1butanal</t>
  </si>
  <si>
    <t>Ethanol</t>
  </si>
  <si>
    <t>H20</t>
  </si>
  <si>
    <t>Acetaldehyde</t>
  </si>
  <si>
    <t>Ethylene</t>
  </si>
  <si>
    <t>CO2</t>
  </si>
  <si>
    <t>CO</t>
  </si>
  <si>
    <t>H2</t>
  </si>
  <si>
    <t>Note: 1butanal data was taken from the external created refernce pattern. The rest of the molecule data was aquired from the initial measured (NonNist) refence data file</t>
  </si>
  <si>
    <t>Compund</t>
  </si>
  <si>
    <t># of electrons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</si>
</sst>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2" borderId="0" xfId="0" applyFill="1" applyBorder="1"/>
    <xf numFmtId="0" fontId="1" fillId="0" borderId="7" xfId="0" applyFont="1" applyBorder="1"/>
    <xf numFmtId="0" fontId="0" fillId="0" borderId="3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0" fillId="0" borderId="12" xfId="0" applyBorder="1"/>
    <xf numFmtId="0" fontId="0" fillId="0" borderId="0" xfId="0" applyAlignment="1">
      <alignment wrapText="1"/>
    </xf>
    <xf numFmtId="0" fontId="0" fillId="5" borderId="4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1680</xdr:colOff>
      <xdr:row>20</xdr:row>
      <xdr:rowOff>90206</xdr:rowOff>
    </xdr:from>
    <xdr:to>
      <xdr:col>10</xdr:col>
      <xdr:colOff>714375</xdr:colOff>
      <xdr:row>25</xdr:row>
      <xdr:rowOff>146236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11</xdr:col>
      <xdr:colOff>273982</xdr:colOff>
      <xdr:row>29</xdr:row>
      <xdr:rowOff>36419</xdr:rowOff>
    </xdr:from>
    <xdr:to>
      <xdr:col>16</xdr:col>
      <xdr:colOff>161925</xdr:colOff>
      <xdr:row>33</xdr:row>
      <xdr:rowOff>85726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44</xdr:col>
      <xdr:colOff>510566</xdr:colOff>
      <xdr:row>63</xdr:row>
      <xdr:rowOff>647001</xdr:rowOff>
    </xdr:from>
    <xdr:to>
      <xdr:col>56</xdr:col>
      <xdr:colOff>139092</xdr:colOff>
      <xdr:row>101</xdr:row>
      <xdr:rowOff>26195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34395754" y="13362876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34395754" y="13362876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5"/>
  <sheetViews>
    <sheetView tabSelected="1" topLeftCell="A40" zoomScale="80" zoomScaleNormal="80" workbookViewId="0">
      <selection activeCell="J46" sqref="J46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15.85546875" customWidth="1"/>
    <col min="14" max="14" width="40.5703125" customWidth="1"/>
    <col min="15" max="15" width="11.7109375" customWidth="1"/>
    <col min="16" max="16" width="16" customWidth="1"/>
    <col min="17" max="17" width="19.140625" customWidth="1"/>
    <col min="18" max="18" width="17.28515625" customWidth="1"/>
    <col min="19" max="19" width="13" bestFit="1" customWidth="1"/>
    <col min="20" max="20" width="13.5703125" customWidth="1"/>
    <col min="22" max="22" width="14.5703125" bestFit="1" customWidth="1"/>
    <col min="23" max="23" width="17.42578125" bestFit="1" customWidth="1"/>
  </cols>
  <sheetData>
    <row r="1" spans="1:58" x14ac:dyDescent="0.25">
      <c r="A1" t="s">
        <v>9</v>
      </c>
      <c r="V1" t="s">
        <v>29</v>
      </c>
      <c r="W1" t="s">
        <v>30</v>
      </c>
    </row>
    <row r="2" spans="1:58" x14ac:dyDescent="0.25">
      <c r="A2" s="25" t="s">
        <v>18</v>
      </c>
      <c r="B2" s="25"/>
      <c r="C2" s="25"/>
      <c r="V2" s="9" t="s">
        <v>19</v>
      </c>
      <c r="W2" s="14">
        <f>(6*4)+8+8</f>
        <v>40</v>
      </c>
      <c r="X2" s="5">
        <f>(0.6*(W2/14))+0.4</f>
        <v>2.1142857142857143</v>
      </c>
    </row>
    <row r="3" spans="1:58" x14ac:dyDescent="0.25">
      <c r="V3" s="9" t="s">
        <v>20</v>
      </c>
      <c r="W3" s="14">
        <v>40</v>
      </c>
      <c r="X3" s="5">
        <f t="shared" ref="X3:X8" si="0">(0.6*(W3/14))+0.4</f>
        <v>2.1142857142857143</v>
      </c>
      <c r="Y3" t="s">
        <v>2</v>
      </c>
    </row>
    <row r="4" spans="1:58" x14ac:dyDescent="0.25">
      <c r="V4" s="9" t="s">
        <v>21</v>
      </c>
      <c r="W4" s="14">
        <v>26</v>
      </c>
      <c r="X4" s="5">
        <f t="shared" si="0"/>
        <v>1.5142857142857142</v>
      </c>
      <c r="Y4" t="s">
        <v>4</v>
      </c>
    </row>
    <row r="5" spans="1:58" x14ac:dyDescent="0.25">
      <c r="V5" s="9" t="s">
        <v>22</v>
      </c>
      <c r="W5" s="14">
        <v>10</v>
      </c>
      <c r="X5" s="5">
        <f t="shared" si="0"/>
        <v>0.82857142857142851</v>
      </c>
      <c r="Y5" t="s">
        <v>3</v>
      </c>
    </row>
    <row r="6" spans="1:58" x14ac:dyDescent="0.25">
      <c r="V6" s="9" t="s">
        <v>25</v>
      </c>
      <c r="W6" s="14">
        <v>22</v>
      </c>
      <c r="X6" s="5">
        <f t="shared" si="0"/>
        <v>1.342857142857143</v>
      </c>
    </row>
    <row r="7" spans="1:58" x14ac:dyDescent="0.25">
      <c r="V7" s="9" t="s">
        <v>23</v>
      </c>
      <c r="W7" s="14">
        <f>6+6+4+8</f>
        <v>24</v>
      </c>
      <c r="X7" s="5">
        <f t="shared" si="0"/>
        <v>1.4285714285714284</v>
      </c>
    </row>
    <row r="8" spans="1:58" x14ac:dyDescent="0.25">
      <c r="V8" s="9" t="s">
        <v>24</v>
      </c>
      <c r="W8" s="14">
        <f>6+6+4</f>
        <v>16</v>
      </c>
      <c r="X8" s="5">
        <f t="shared" si="0"/>
        <v>1.0857142857142856</v>
      </c>
    </row>
    <row r="9" spans="1:58" x14ac:dyDescent="0.25">
      <c r="V9" s="9" t="s">
        <v>26</v>
      </c>
      <c r="W9" s="14">
        <v>14</v>
      </c>
      <c r="X9" s="5">
        <f>(0.6*(W9/14))+0.4</f>
        <v>1</v>
      </c>
    </row>
    <row r="10" spans="1:58" x14ac:dyDescent="0.25">
      <c r="B10" t="s">
        <v>5</v>
      </c>
      <c r="V10" s="12" t="s">
        <v>27</v>
      </c>
      <c r="W10" s="18">
        <v>2</v>
      </c>
      <c r="X10" s="5">
        <f>(0.6*(W10/14))+0.4</f>
        <v>0.48571428571428571</v>
      </c>
    </row>
    <row r="11" spans="1:58" x14ac:dyDescent="0.25">
      <c r="B11" s="7" t="s">
        <v>1</v>
      </c>
      <c r="C11" s="17">
        <v>1</v>
      </c>
      <c r="D11" s="17">
        <v>2</v>
      </c>
      <c r="E11" s="17">
        <v>12</v>
      </c>
      <c r="F11" s="17">
        <v>13</v>
      </c>
      <c r="G11" s="17">
        <v>14</v>
      </c>
      <c r="H11" s="17">
        <v>15</v>
      </c>
      <c r="I11" s="17">
        <v>16</v>
      </c>
      <c r="J11" s="17">
        <v>17</v>
      </c>
      <c r="K11" s="17">
        <v>18</v>
      </c>
      <c r="L11" s="17">
        <v>19</v>
      </c>
      <c r="M11" s="17">
        <v>20</v>
      </c>
      <c r="N11" s="17">
        <v>21</v>
      </c>
      <c r="O11" s="17">
        <v>22</v>
      </c>
      <c r="P11" s="17">
        <v>24</v>
      </c>
      <c r="Q11" s="17">
        <v>25</v>
      </c>
      <c r="R11" s="17">
        <v>26</v>
      </c>
      <c r="S11" s="17">
        <v>27</v>
      </c>
      <c r="T11" s="17">
        <v>28</v>
      </c>
      <c r="U11" s="17">
        <v>29</v>
      </c>
      <c r="V11" s="17">
        <v>30</v>
      </c>
      <c r="W11" s="17">
        <v>31</v>
      </c>
      <c r="X11" s="17">
        <v>32</v>
      </c>
      <c r="Y11" s="17">
        <v>33</v>
      </c>
      <c r="Z11" s="17">
        <v>34</v>
      </c>
      <c r="AA11" s="17">
        <v>36</v>
      </c>
      <c r="AB11" s="17">
        <v>37</v>
      </c>
      <c r="AC11" s="17">
        <v>38</v>
      </c>
      <c r="AD11" s="17">
        <v>39</v>
      </c>
      <c r="AE11" s="17">
        <v>40</v>
      </c>
      <c r="AF11" s="17">
        <v>41</v>
      </c>
      <c r="AG11" s="17">
        <v>42</v>
      </c>
      <c r="AH11" s="17">
        <v>43</v>
      </c>
      <c r="AI11" s="17">
        <v>44</v>
      </c>
      <c r="AJ11" s="17">
        <v>45</v>
      </c>
      <c r="AK11" s="17">
        <v>46</v>
      </c>
      <c r="AL11" s="17">
        <v>47</v>
      </c>
      <c r="AM11" s="17">
        <v>48</v>
      </c>
      <c r="AN11" s="17">
        <v>49</v>
      </c>
      <c r="AO11" s="17">
        <v>50</v>
      </c>
      <c r="AP11" s="17">
        <v>51</v>
      </c>
      <c r="AQ11" s="17">
        <v>52</v>
      </c>
      <c r="AR11" s="17">
        <v>53</v>
      </c>
      <c r="AS11" s="17">
        <v>54</v>
      </c>
      <c r="AT11" s="17">
        <v>55</v>
      </c>
      <c r="AU11" s="17">
        <v>56</v>
      </c>
      <c r="AV11" s="17">
        <v>57</v>
      </c>
      <c r="AW11" s="17">
        <v>58</v>
      </c>
      <c r="AX11" s="17">
        <v>59</v>
      </c>
      <c r="AY11" s="17">
        <v>66</v>
      </c>
      <c r="AZ11" s="17">
        <v>67</v>
      </c>
      <c r="BA11" s="17">
        <v>68</v>
      </c>
      <c r="BB11" s="17">
        <v>69</v>
      </c>
      <c r="BC11" s="17">
        <v>70</v>
      </c>
      <c r="BD11" s="17">
        <v>71</v>
      </c>
      <c r="BE11" s="17">
        <v>72</v>
      </c>
      <c r="BF11" s="17">
        <v>73</v>
      </c>
    </row>
    <row r="12" spans="1:58" x14ac:dyDescent="0.25">
      <c r="B12" s="9" t="s">
        <v>19</v>
      </c>
      <c r="C12" s="17">
        <v>0</v>
      </c>
      <c r="D12" s="17">
        <v>0</v>
      </c>
      <c r="E12" s="17">
        <v>0.45989159499999999</v>
      </c>
      <c r="F12" s="17">
        <v>0.90378474200000003</v>
      </c>
      <c r="G12" s="17">
        <v>3.7169882310000002</v>
      </c>
      <c r="H12" s="17">
        <v>9.7626394370000007</v>
      </c>
      <c r="I12" s="17">
        <v>0.857851221</v>
      </c>
      <c r="J12" s="17">
        <v>0.95253456800000003</v>
      </c>
      <c r="K12" s="17">
        <v>1.013157519</v>
      </c>
      <c r="L12" s="17">
        <v>1.056495011</v>
      </c>
      <c r="M12" s="17">
        <v>0</v>
      </c>
      <c r="N12" s="17">
        <v>0</v>
      </c>
      <c r="O12" s="17">
        <v>0</v>
      </c>
      <c r="P12" s="17">
        <v>0.416934376</v>
      </c>
      <c r="Q12" s="17">
        <v>2.7629375810000001</v>
      </c>
      <c r="R12" s="17">
        <v>14.635768860000001</v>
      </c>
      <c r="S12" s="17">
        <v>54.221916810000003</v>
      </c>
      <c r="T12" s="17">
        <v>18.461720809999999</v>
      </c>
      <c r="U12" s="17">
        <v>93.41620159</v>
      </c>
      <c r="V12" s="17">
        <v>4.7146703849999998</v>
      </c>
      <c r="W12" s="17">
        <v>36.214665580000002</v>
      </c>
      <c r="X12" s="17">
        <v>1.551912419</v>
      </c>
      <c r="Y12" s="17">
        <v>0</v>
      </c>
      <c r="Z12" s="17">
        <v>0.311613639</v>
      </c>
      <c r="AA12" s="17">
        <v>1.2613286850000001</v>
      </c>
      <c r="AB12" s="17">
        <v>7.8556274589999999</v>
      </c>
      <c r="AC12" s="17">
        <v>13.769089940000001</v>
      </c>
      <c r="AD12" s="17">
        <v>58.973784790000003</v>
      </c>
      <c r="AE12" s="17">
        <v>8.0786690920000002</v>
      </c>
      <c r="AF12" s="17">
        <v>34.386683769999998</v>
      </c>
      <c r="AG12" s="17">
        <v>8.8724194510000007</v>
      </c>
      <c r="AH12" s="17">
        <v>44.441785199999998</v>
      </c>
      <c r="AI12" s="17">
        <v>11.544121840000001</v>
      </c>
      <c r="AJ12" s="17">
        <v>3.269790301</v>
      </c>
      <c r="AK12" s="17">
        <v>0</v>
      </c>
      <c r="AL12" s="17">
        <v>0</v>
      </c>
      <c r="AM12" s="17">
        <v>0.47731865000000001</v>
      </c>
      <c r="AN12" s="17">
        <v>2.3505241410000002</v>
      </c>
      <c r="AO12" s="17">
        <v>6.8664977299999999</v>
      </c>
      <c r="AP12" s="17">
        <v>6.0960451290000002</v>
      </c>
      <c r="AQ12" s="17">
        <v>2.1610916900000001</v>
      </c>
      <c r="AR12" s="17">
        <v>13.64073617</v>
      </c>
      <c r="AS12" s="17">
        <v>9.1928977580000009</v>
      </c>
      <c r="AT12" s="17">
        <v>8.734710604</v>
      </c>
      <c r="AU12" s="17">
        <v>0.46079427499999998</v>
      </c>
      <c r="AV12" s="17">
        <v>100</v>
      </c>
      <c r="AW12" s="17">
        <v>3.2371154309999999</v>
      </c>
      <c r="AX12" s="17">
        <v>0.33957695700000001</v>
      </c>
      <c r="AY12" s="17">
        <v>0</v>
      </c>
      <c r="AZ12" s="17">
        <v>0</v>
      </c>
      <c r="BA12" s="17">
        <v>0.32774614800000001</v>
      </c>
      <c r="BB12" s="17">
        <v>1.864691726</v>
      </c>
      <c r="BC12" s="17">
        <v>1.4308702499999999</v>
      </c>
      <c r="BD12" s="17">
        <v>7.2672488</v>
      </c>
      <c r="BE12" s="17">
        <v>26.922311369999999</v>
      </c>
      <c r="BF12" s="17">
        <v>1.166680816</v>
      </c>
    </row>
    <row r="13" spans="1:58" x14ac:dyDescent="0.25">
      <c r="B13" s="9" t="s">
        <v>20</v>
      </c>
      <c r="C13" s="17">
        <v>0</v>
      </c>
      <c r="D13" s="17">
        <v>0</v>
      </c>
      <c r="E13" s="17">
        <v>8.2180920000000005E-2</v>
      </c>
      <c r="F13" s="17">
        <v>0.24507388699999999</v>
      </c>
      <c r="G13" s="17">
        <v>1.300307291</v>
      </c>
      <c r="H13" s="17">
        <v>4.3693911050000001</v>
      </c>
      <c r="I13" s="17">
        <v>0.16125525800000001</v>
      </c>
      <c r="J13" s="17">
        <v>0.24122442599999999</v>
      </c>
      <c r="K13" s="17">
        <v>1.2038428459999999</v>
      </c>
      <c r="L13" s="17">
        <v>0.16034354300000001</v>
      </c>
      <c r="M13" s="17">
        <v>8.0154887999999994E-2</v>
      </c>
      <c r="N13" s="17">
        <v>0</v>
      </c>
      <c r="O13" s="17">
        <v>0</v>
      </c>
      <c r="P13" s="17">
        <v>0</v>
      </c>
      <c r="Q13" s="17">
        <v>0</v>
      </c>
      <c r="R13" s="17">
        <v>5.1408711399999998</v>
      </c>
      <c r="S13" s="17">
        <v>48.29635914</v>
      </c>
      <c r="T13" s="17">
        <v>12.293452690000001</v>
      </c>
      <c r="U13" s="17">
        <v>44.718108170000001</v>
      </c>
      <c r="V13" s="17">
        <v>1.004405328</v>
      </c>
      <c r="W13" s="17">
        <v>2.363940285</v>
      </c>
      <c r="X13" s="17">
        <v>0</v>
      </c>
      <c r="Y13" s="17">
        <v>0</v>
      </c>
      <c r="Z13" s="17">
        <v>0</v>
      </c>
      <c r="AA13" s="17">
        <v>0.26720828600000002</v>
      </c>
      <c r="AB13" s="17">
        <v>2.435417003</v>
      </c>
      <c r="AC13" s="17">
        <v>4.2043708039999999</v>
      </c>
      <c r="AD13" s="17">
        <v>21.424294870000001</v>
      </c>
      <c r="AE13" s="17">
        <v>2.8199831880000001</v>
      </c>
      <c r="AF13" s="17">
        <v>57.765171299999999</v>
      </c>
      <c r="AG13" s="17">
        <v>11.5371755</v>
      </c>
      <c r="AH13" s="17">
        <v>77.416046660000006</v>
      </c>
      <c r="AI13" s="17">
        <v>100</v>
      </c>
      <c r="AJ13" s="17">
        <v>3.5588517070000001</v>
      </c>
      <c r="AK13" s="17">
        <v>0.41368195200000002</v>
      </c>
      <c r="AL13" s="17">
        <v>0</v>
      </c>
      <c r="AM13" s="17">
        <v>0.107101113</v>
      </c>
      <c r="AN13" s="17">
        <v>0.54521363300000003</v>
      </c>
      <c r="AO13" s="17">
        <v>1.3326225</v>
      </c>
      <c r="AP13" s="17">
        <v>0.90502846199999998</v>
      </c>
      <c r="AQ13" s="17">
        <v>0.23054554999999999</v>
      </c>
      <c r="AR13" s="17">
        <v>2.9371131589999999</v>
      </c>
      <c r="AS13" s="17">
        <v>2.7545676829999999</v>
      </c>
      <c r="AT13" s="17">
        <v>3.6633189779999999</v>
      </c>
      <c r="AU13" s="17">
        <v>0.49809994899999999</v>
      </c>
      <c r="AV13" s="17">
        <v>32.793175490000003</v>
      </c>
      <c r="AW13" s="17">
        <v>1.4251192989999999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0.17590178000000001</v>
      </c>
    </row>
    <row r="14" spans="1:58" x14ac:dyDescent="0.25">
      <c r="B14" s="9" t="s">
        <v>21</v>
      </c>
      <c r="C14" s="17">
        <v>0</v>
      </c>
      <c r="D14" s="17">
        <v>0</v>
      </c>
      <c r="E14" s="17">
        <v>0.272727463</v>
      </c>
      <c r="F14" s="17">
        <v>1.8624868429999999</v>
      </c>
      <c r="G14" s="17">
        <v>1.9092285360000001</v>
      </c>
      <c r="H14" s="17">
        <v>8.5922233670000008</v>
      </c>
      <c r="I14" s="17">
        <v>0</v>
      </c>
      <c r="J14" s="17">
        <v>0.87509684499999996</v>
      </c>
      <c r="K14" s="17">
        <v>0.67593182299999999</v>
      </c>
      <c r="L14" s="17">
        <v>3.3711709929999998</v>
      </c>
      <c r="M14" s="17">
        <v>0</v>
      </c>
      <c r="N14" s="17">
        <v>0</v>
      </c>
      <c r="O14" s="17">
        <v>0</v>
      </c>
      <c r="P14" s="17">
        <v>0.67870875500000005</v>
      </c>
      <c r="Q14" s="17">
        <v>2.6937791</v>
      </c>
      <c r="R14" s="17">
        <v>10.61767423</v>
      </c>
      <c r="S14" s="17">
        <v>23.78485908</v>
      </c>
      <c r="T14" s="17">
        <v>3.60619355</v>
      </c>
      <c r="U14" s="17">
        <v>30.736730099999999</v>
      </c>
      <c r="V14" s="17">
        <v>8.2389447929999999</v>
      </c>
      <c r="W14" s="17">
        <v>100</v>
      </c>
      <c r="X14" s="17">
        <v>0</v>
      </c>
      <c r="Y14" s="17">
        <v>0.30148481999999999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1.209212575</v>
      </c>
      <c r="AG14" s="17">
        <v>4.1413032120000004</v>
      </c>
      <c r="AH14" s="17">
        <v>9.8985500299999991</v>
      </c>
      <c r="AI14" s="17">
        <v>0.608706105</v>
      </c>
      <c r="AJ14" s="17">
        <v>43.762209859999999</v>
      </c>
      <c r="AK14" s="17">
        <v>18.2343124</v>
      </c>
      <c r="AL14" s="17">
        <v>0.61072774399999996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</row>
    <row r="15" spans="1:58" x14ac:dyDescent="0.25">
      <c r="B15" s="9" t="s">
        <v>22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0.93147481899999995</v>
      </c>
      <c r="J15" s="17">
        <v>21.58771548</v>
      </c>
      <c r="K15" s="17">
        <v>100</v>
      </c>
      <c r="L15" s="17">
        <v>0.49164294400000003</v>
      </c>
      <c r="M15" s="17">
        <v>0.29006590599999998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</row>
    <row r="16" spans="1:58" x14ac:dyDescent="0.25">
      <c r="B16" s="9" t="s">
        <v>25</v>
      </c>
      <c r="C16" s="17">
        <v>0</v>
      </c>
      <c r="D16" s="17">
        <v>0</v>
      </c>
      <c r="E16" s="17">
        <v>13.855147519999999</v>
      </c>
      <c r="F16" s="17">
        <v>0</v>
      </c>
      <c r="G16" s="17">
        <v>0</v>
      </c>
      <c r="H16" s="17">
        <v>0</v>
      </c>
      <c r="I16" s="17">
        <v>14.25748398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2.5474745049999998</v>
      </c>
      <c r="P16" s="17">
        <v>0</v>
      </c>
      <c r="Q16" s="17">
        <v>0</v>
      </c>
      <c r="R16" s="17">
        <v>0</v>
      </c>
      <c r="S16" s="17">
        <v>0</v>
      </c>
      <c r="T16" s="17">
        <v>11.96170444</v>
      </c>
      <c r="U16" s="17">
        <v>0.120117823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100</v>
      </c>
      <c r="AJ16" s="17">
        <v>1.1897390640000001</v>
      </c>
      <c r="AK16" s="17">
        <v>0.39335709299999999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</row>
    <row r="17" spans="2:58" x14ac:dyDescent="0.25">
      <c r="B17" s="9" t="s">
        <v>23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10.70107011</v>
      </c>
      <c r="S17" s="17">
        <v>7.7407740770000002</v>
      </c>
      <c r="T17" s="17">
        <v>61.036103609999998</v>
      </c>
      <c r="U17" s="17">
        <v>100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5.460546055</v>
      </c>
      <c r="AG17" s="17">
        <v>0</v>
      </c>
      <c r="AH17" s="17">
        <v>0</v>
      </c>
      <c r="AI17" s="17">
        <v>99.989998999999997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</row>
    <row r="18" spans="2:58" x14ac:dyDescent="0.25">
      <c r="B18" s="9" t="s">
        <v>24</v>
      </c>
      <c r="C18" s="17">
        <v>0</v>
      </c>
      <c r="D18" s="17">
        <v>0.15584514299999999</v>
      </c>
      <c r="E18" s="17">
        <v>0.65235256699999999</v>
      </c>
      <c r="F18" s="17">
        <v>1.1538103159999999</v>
      </c>
      <c r="G18" s="17">
        <v>2.6455909970000002</v>
      </c>
      <c r="H18" s="17">
        <v>0.37142593800000001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2.4484709019999999</v>
      </c>
      <c r="Q18" s="17">
        <v>8.1826014869999995</v>
      </c>
      <c r="R18" s="17">
        <v>54.61005634</v>
      </c>
      <c r="S18" s="17">
        <v>63.325456209999999</v>
      </c>
      <c r="T18" s="17">
        <v>100</v>
      </c>
      <c r="U18" s="17">
        <v>2.2659726230000001</v>
      </c>
      <c r="V18" s="17">
        <v>9.7079841E-2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</row>
    <row r="19" spans="2:58" x14ac:dyDescent="0.25">
      <c r="B19" s="9" t="s">
        <v>26</v>
      </c>
      <c r="C19" s="17">
        <v>0</v>
      </c>
      <c r="D19" s="17">
        <v>0</v>
      </c>
      <c r="E19" s="17">
        <v>6.1321141260000003</v>
      </c>
      <c r="F19" s="17">
        <v>0</v>
      </c>
      <c r="G19" s="17">
        <v>0</v>
      </c>
      <c r="H19" s="17">
        <v>0</v>
      </c>
      <c r="I19" s="17">
        <v>2.0686537170000001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100</v>
      </c>
      <c r="U19" s="17">
        <v>1.182246586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</row>
    <row r="20" spans="2:58" x14ac:dyDescent="0.25">
      <c r="B20" s="12" t="s">
        <v>27</v>
      </c>
      <c r="C20" s="17">
        <v>2.1380184670000002</v>
      </c>
      <c r="D20" s="17">
        <v>100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</row>
    <row r="21" spans="2:58" x14ac:dyDescent="0.25">
      <c r="P21" s="10"/>
    </row>
    <row r="22" spans="2:58" ht="64.5" customHeight="1" x14ac:dyDescent="0.25">
      <c r="N22" s="27" t="s">
        <v>28</v>
      </c>
      <c r="P22" s="10"/>
    </row>
    <row r="23" spans="2:58" x14ac:dyDescent="0.25">
      <c r="P23" s="10"/>
    </row>
    <row r="24" spans="2:58" x14ac:dyDescent="0.25">
      <c r="P24" s="10"/>
    </row>
    <row r="25" spans="2:58" ht="14.25" customHeight="1" x14ac:dyDescent="0.25">
      <c r="P25" s="10"/>
    </row>
    <row r="26" spans="2:58" ht="14.25" customHeight="1" x14ac:dyDescent="0.25">
      <c r="P26" s="10"/>
    </row>
    <row r="27" spans="2:58" x14ac:dyDescent="0.25">
      <c r="B27" s="7" t="s">
        <v>8</v>
      </c>
      <c r="C27">
        <v>1</v>
      </c>
      <c r="D27">
        <v>2</v>
      </c>
      <c r="E27">
        <v>12</v>
      </c>
      <c r="F27">
        <v>13</v>
      </c>
      <c r="G27">
        <v>14</v>
      </c>
      <c r="H27">
        <v>15</v>
      </c>
      <c r="I27">
        <v>16</v>
      </c>
      <c r="J27">
        <v>17</v>
      </c>
      <c r="K27">
        <v>18</v>
      </c>
      <c r="L27">
        <v>19</v>
      </c>
      <c r="M27">
        <v>20</v>
      </c>
      <c r="N27">
        <v>21</v>
      </c>
      <c r="O27">
        <v>22</v>
      </c>
      <c r="P27">
        <v>24</v>
      </c>
      <c r="Q27">
        <v>25</v>
      </c>
      <c r="R27">
        <v>26</v>
      </c>
      <c r="S27">
        <v>27</v>
      </c>
      <c r="T27">
        <v>28</v>
      </c>
      <c r="U27">
        <v>29</v>
      </c>
      <c r="V27">
        <v>30</v>
      </c>
      <c r="W27">
        <v>31</v>
      </c>
      <c r="X27">
        <v>32</v>
      </c>
      <c r="Y27">
        <v>33</v>
      </c>
      <c r="Z27">
        <v>34</v>
      </c>
      <c r="AA27">
        <v>36</v>
      </c>
      <c r="AB27">
        <v>37</v>
      </c>
      <c r="AC27">
        <v>38</v>
      </c>
      <c r="AD27">
        <v>39</v>
      </c>
      <c r="AE27">
        <v>40</v>
      </c>
      <c r="AF27">
        <v>41</v>
      </c>
      <c r="AG27">
        <v>42</v>
      </c>
      <c r="AH27">
        <v>43</v>
      </c>
      <c r="AI27">
        <v>44</v>
      </c>
      <c r="AJ27">
        <v>45</v>
      </c>
      <c r="AK27">
        <v>46</v>
      </c>
      <c r="AL27">
        <v>47</v>
      </c>
      <c r="AM27">
        <v>48</v>
      </c>
      <c r="AN27">
        <v>49</v>
      </c>
      <c r="AO27">
        <v>50</v>
      </c>
      <c r="AP27">
        <v>51</v>
      </c>
      <c r="AQ27">
        <v>52</v>
      </c>
      <c r="AR27">
        <v>53</v>
      </c>
      <c r="AS27">
        <v>54</v>
      </c>
      <c r="AT27">
        <v>55</v>
      </c>
      <c r="AU27">
        <v>56</v>
      </c>
      <c r="AV27">
        <v>57</v>
      </c>
      <c r="AW27">
        <v>58</v>
      </c>
      <c r="AX27">
        <v>59</v>
      </c>
      <c r="AY27">
        <v>66</v>
      </c>
      <c r="AZ27">
        <v>67</v>
      </c>
      <c r="BA27">
        <v>68</v>
      </c>
      <c r="BB27">
        <v>69</v>
      </c>
      <c r="BC27">
        <v>70</v>
      </c>
      <c r="BD27">
        <v>71</v>
      </c>
      <c r="BE27">
        <v>72</v>
      </c>
      <c r="BF27">
        <v>73</v>
      </c>
    </row>
    <row r="28" spans="2:58" x14ac:dyDescent="0.25">
      <c r="B28" s="15" t="s">
        <v>7</v>
      </c>
      <c r="C28" s="6">
        <f>IF(C27&lt;30,1,10^((30-C11)/155))</f>
        <v>1</v>
      </c>
      <c r="D28" s="6">
        <f t="shared" ref="D28:BF28" si="1">IF(D27&lt;30,1,10^((30-D11)/155))</f>
        <v>1</v>
      </c>
      <c r="E28" s="6">
        <f t="shared" si="1"/>
        <v>1</v>
      </c>
      <c r="F28" s="6">
        <f t="shared" si="1"/>
        <v>1</v>
      </c>
      <c r="G28" s="6">
        <f t="shared" si="1"/>
        <v>1</v>
      </c>
      <c r="H28" s="6">
        <f t="shared" si="1"/>
        <v>1</v>
      </c>
      <c r="I28" s="6">
        <f t="shared" si="1"/>
        <v>1</v>
      </c>
      <c r="J28" s="6">
        <f t="shared" si="1"/>
        <v>1</v>
      </c>
      <c r="K28" s="6">
        <f t="shared" si="1"/>
        <v>1</v>
      </c>
      <c r="L28" s="6">
        <f t="shared" si="1"/>
        <v>1</v>
      </c>
      <c r="M28" s="6">
        <f t="shared" si="1"/>
        <v>1</v>
      </c>
      <c r="N28" s="6">
        <f t="shared" si="1"/>
        <v>1</v>
      </c>
      <c r="O28" s="6">
        <f t="shared" si="1"/>
        <v>1</v>
      </c>
      <c r="P28" s="6">
        <f t="shared" si="1"/>
        <v>1</v>
      </c>
      <c r="Q28" s="6">
        <f t="shared" si="1"/>
        <v>1</v>
      </c>
      <c r="R28" s="6">
        <f t="shared" si="1"/>
        <v>1</v>
      </c>
      <c r="S28" s="6">
        <f t="shared" si="1"/>
        <v>1</v>
      </c>
      <c r="T28" s="6">
        <f t="shared" si="1"/>
        <v>1</v>
      </c>
      <c r="U28" s="6">
        <f t="shared" si="1"/>
        <v>1</v>
      </c>
      <c r="V28" s="6">
        <f t="shared" si="1"/>
        <v>1</v>
      </c>
      <c r="W28" s="6">
        <f t="shared" si="1"/>
        <v>0.98525440921080254</v>
      </c>
      <c r="X28" s="6">
        <f t="shared" si="1"/>
        <v>0.9707262508693274</v>
      </c>
      <c r="Y28" s="6">
        <f t="shared" si="1"/>
        <v>0.95641231880567645</v>
      </c>
      <c r="Z28" s="6">
        <f t="shared" si="1"/>
        <v>0.94230945412682043</v>
      </c>
      <c r="AA28" s="6">
        <f t="shared" si="1"/>
        <v>0.91472452356325096</v>
      </c>
      <c r="AB28" s="6">
        <f t="shared" si="1"/>
        <v>0.90123637005394364</v>
      </c>
      <c r="AC28" s="6">
        <f t="shared" si="1"/>
        <v>0.8879471073367865</v>
      </c>
      <c r="AD28" s="6">
        <f t="shared" si="1"/>
        <v>0.87485380264954671</v>
      </c>
      <c r="AE28" s="6">
        <f t="shared" si="1"/>
        <v>0.86195356647530308</v>
      </c>
      <c r="AF28" s="6">
        <f t="shared" si="1"/>
        <v>0.84924355190476897</v>
      </c>
      <c r="AG28" s="6">
        <f t="shared" si="1"/>
        <v>0.83672095400801672</v>
      </c>
      <c r="AH28" s="6">
        <f t="shared" si="1"/>
        <v>0.82438300921546748</v>
      </c>
      <c r="AI28" s="6">
        <f t="shared" si="1"/>
        <v>0.81222699470800896</v>
      </c>
      <c r="AJ28" s="6">
        <f t="shared" si="1"/>
        <v>0.80025022781610511</v>
      </c>
      <c r="AK28" s="6">
        <f t="shared" si="1"/>
        <v>0.78845006542776674</v>
      </c>
      <c r="AL28" s="6">
        <f t="shared" si="1"/>
        <v>0.77682390340525287</v>
      </c>
      <c r="AM28" s="6">
        <f t="shared" si="1"/>
        <v>0.76536917601037191</v>
      </c>
      <c r="AN28" s="6">
        <f t="shared" si="1"/>
        <v>0.75408335533825777</v>
      </c>
      <c r="AO28" s="6">
        <f t="shared" si="1"/>
        <v>0.74296395075949484</v>
      </c>
      <c r="AP28" s="6">
        <f t="shared" si="1"/>
        <v>0.73200850837046982</v>
      </c>
      <c r="AQ28" s="6">
        <f t="shared" si="1"/>
        <v>0.721214610451828</v>
      </c>
      <c r="AR28" s="6">
        <f t="shared" si="1"/>
        <v>0.71057987493491492</v>
      </c>
      <c r="AS28" s="6">
        <f t="shared" si="1"/>
        <v>0.70010195487608551</v>
      </c>
      <c r="AT28" s="6">
        <f t="shared" si="1"/>
        <v>0.68977853793876553</v>
      </c>
      <c r="AU28" s="6">
        <f t="shared" si="1"/>
        <v>0.67960734588314964</v>
      </c>
      <c r="AV28" s="6">
        <f t="shared" si="1"/>
        <v>0.66958613406342404</v>
      </c>
      <c r="AW28" s="6">
        <f t="shared" si="1"/>
        <v>0.65971269093240414</v>
      </c>
      <c r="AX28" s="6">
        <f t="shared" si="1"/>
        <v>0.64998483755347458</v>
      </c>
      <c r="AY28" s="6">
        <f t="shared" si="1"/>
        <v>0.58578997558679569</v>
      </c>
      <c r="AZ28" s="6">
        <f t="shared" si="1"/>
        <v>0.5771521563183788</v>
      </c>
      <c r="BA28" s="6">
        <f t="shared" si="1"/>
        <v>0.56864170679820514</v>
      </c>
      <c r="BB28" s="6">
        <f t="shared" si="1"/>
        <v>0.56025674888408794</v>
      </c>
      <c r="BC28" s="6">
        <f t="shared" si="1"/>
        <v>0.55199543212815694</v>
      </c>
      <c r="BD28" s="6">
        <f t="shared" si="1"/>
        <v>0.54385593336848892</v>
      </c>
      <c r="BE28" s="6">
        <f t="shared" si="1"/>
        <v>0.53583645632676014</v>
      </c>
      <c r="BF28" s="6">
        <f t="shared" si="1"/>
        <v>0.52793523121183206</v>
      </c>
    </row>
    <row r="35" spans="1:58" x14ac:dyDescent="0.25">
      <c r="B35" s="7" t="s">
        <v>8</v>
      </c>
      <c r="C35">
        <v>1</v>
      </c>
      <c r="D35">
        <v>2</v>
      </c>
      <c r="E35">
        <v>12</v>
      </c>
      <c r="F35">
        <v>13</v>
      </c>
      <c r="G35">
        <v>14</v>
      </c>
      <c r="H35">
        <v>15</v>
      </c>
      <c r="I35">
        <v>16</v>
      </c>
      <c r="J35">
        <v>17</v>
      </c>
      <c r="K35">
        <v>18</v>
      </c>
      <c r="L35">
        <v>19</v>
      </c>
      <c r="M35">
        <v>20</v>
      </c>
      <c r="N35">
        <v>21</v>
      </c>
      <c r="O35">
        <v>22</v>
      </c>
      <c r="P35">
        <v>24</v>
      </c>
      <c r="Q35">
        <v>25</v>
      </c>
      <c r="R35">
        <v>26</v>
      </c>
      <c r="S35">
        <v>27</v>
      </c>
      <c r="T35">
        <v>28</v>
      </c>
      <c r="U35">
        <v>29</v>
      </c>
      <c r="V35">
        <v>30</v>
      </c>
      <c r="W35">
        <v>31</v>
      </c>
      <c r="X35">
        <v>32</v>
      </c>
      <c r="Y35">
        <v>33</v>
      </c>
      <c r="Z35">
        <v>34</v>
      </c>
      <c r="AA35">
        <v>36</v>
      </c>
      <c r="AB35">
        <v>37</v>
      </c>
      <c r="AC35">
        <v>38</v>
      </c>
      <c r="AD35">
        <v>39</v>
      </c>
      <c r="AE35">
        <v>40</v>
      </c>
      <c r="AF35">
        <v>41</v>
      </c>
      <c r="AG35">
        <v>42</v>
      </c>
      <c r="AH35">
        <v>43</v>
      </c>
      <c r="AI35">
        <v>44</v>
      </c>
      <c r="AJ35">
        <v>45</v>
      </c>
      <c r="AK35">
        <v>46</v>
      </c>
      <c r="AL35">
        <v>47</v>
      </c>
      <c r="AM35">
        <v>48</v>
      </c>
      <c r="AN35">
        <v>49</v>
      </c>
      <c r="AO35">
        <v>50</v>
      </c>
      <c r="AP35">
        <v>51</v>
      </c>
      <c r="AQ35">
        <v>52</v>
      </c>
      <c r="AR35">
        <v>53</v>
      </c>
      <c r="AS35">
        <v>54</v>
      </c>
      <c r="AT35">
        <v>55</v>
      </c>
      <c r="AU35">
        <v>56</v>
      </c>
      <c r="AV35">
        <v>57</v>
      </c>
      <c r="AW35">
        <v>58</v>
      </c>
      <c r="AX35">
        <v>59</v>
      </c>
      <c r="AY35">
        <v>66</v>
      </c>
      <c r="AZ35">
        <v>67</v>
      </c>
      <c r="BA35">
        <v>68</v>
      </c>
      <c r="BB35">
        <v>69</v>
      </c>
      <c r="BC35">
        <v>70</v>
      </c>
      <c r="BD35">
        <v>71</v>
      </c>
      <c r="BE35">
        <v>72</v>
      </c>
      <c r="BF35">
        <v>73</v>
      </c>
    </row>
    <row r="36" spans="1:58" x14ac:dyDescent="0.25">
      <c r="B36" s="4" t="s">
        <v>6</v>
      </c>
      <c r="C36" s="3">
        <f t="shared" ref="C36:BF36" si="2">+(28/C11)^(0.5)</f>
        <v>5.2915026221291814</v>
      </c>
      <c r="D36" s="3">
        <f t="shared" si="2"/>
        <v>3.7416573867739413</v>
      </c>
      <c r="E36" s="3">
        <f t="shared" si="2"/>
        <v>1.5275252316519468</v>
      </c>
      <c r="F36" s="3">
        <f t="shared" si="2"/>
        <v>1.4675987714106855</v>
      </c>
      <c r="G36" s="3">
        <f t="shared" si="2"/>
        <v>1.4142135623730951</v>
      </c>
      <c r="H36" s="3">
        <f t="shared" si="2"/>
        <v>1.3662601021279464</v>
      </c>
      <c r="I36" s="3">
        <f t="shared" si="2"/>
        <v>1.3228756555322954</v>
      </c>
      <c r="J36" s="3">
        <f t="shared" si="2"/>
        <v>1.2833778958394957</v>
      </c>
      <c r="K36" s="3">
        <f t="shared" si="2"/>
        <v>1.247219128924647</v>
      </c>
      <c r="L36" s="3">
        <f t="shared" si="2"/>
        <v>1.2139539573337679</v>
      </c>
      <c r="M36" s="3">
        <f t="shared" si="2"/>
        <v>1.1832159566199232</v>
      </c>
      <c r="N36" s="3">
        <f t="shared" si="2"/>
        <v>1.1547005383792515</v>
      </c>
      <c r="O36" s="3">
        <f t="shared" si="2"/>
        <v>1.1281521496355325</v>
      </c>
      <c r="P36" s="3">
        <f t="shared" si="2"/>
        <v>1.0801234497346435</v>
      </c>
      <c r="Q36" s="3">
        <f t="shared" si="2"/>
        <v>1.0583005244258363</v>
      </c>
      <c r="R36" s="3">
        <f t="shared" si="2"/>
        <v>1.0377490433255416</v>
      </c>
      <c r="S36" s="3">
        <f t="shared" si="2"/>
        <v>1.0183501544346312</v>
      </c>
      <c r="T36" s="3">
        <f t="shared" si="2"/>
        <v>1</v>
      </c>
      <c r="U36" s="3">
        <f t="shared" si="2"/>
        <v>0.98260736888103495</v>
      </c>
      <c r="V36" s="3">
        <f t="shared" si="2"/>
        <v>0.96609178307929588</v>
      </c>
      <c r="W36" s="3">
        <f t="shared" si="2"/>
        <v>0.95038192662298293</v>
      </c>
      <c r="X36" s="3">
        <f t="shared" si="2"/>
        <v>0.93541434669348533</v>
      </c>
      <c r="Y36" s="3">
        <f t="shared" si="2"/>
        <v>0.92113237294367656</v>
      </c>
      <c r="Z36" s="3">
        <f t="shared" si="2"/>
        <v>0.90748521297303009</v>
      </c>
      <c r="AA36" s="3">
        <f t="shared" si="2"/>
        <v>0.88191710368819687</v>
      </c>
      <c r="AB36" s="3">
        <f t="shared" si="2"/>
        <v>0.86991767240168005</v>
      </c>
      <c r="AC36" s="3">
        <f t="shared" si="2"/>
        <v>0.85839507527895209</v>
      </c>
      <c r="AD36" s="3">
        <f t="shared" si="2"/>
        <v>0.84731854573632337</v>
      </c>
      <c r="AE36" s="3">
        <f t="shared" si="2"/>
        <v>0.83666002653407556</v>
      </c>
      <c r="AF36" s="3">
        <f t="shared" si="2"/>
        <v>0.82639387054133739</v>
      </c>
      <c r="AG36" s="3">
        <f t="shared" si="2"/>
        <v>0.81649658092772603</v>
      </c>
      <c r="AH36" s="3">
        <f t="shared" si="2"/>
        <v>0.80694658478592896</v>
      </c>
      <c r="AI36" s="3">
        <f t="shared" si="2"/>
        <v>0.7977240352174656</v>
      </c>
      <c r="AJ36" s="3">
        <f t="shared" si="2"/>
        <v>0.78881063774661553</v>
      </c>
      <c r="AK36" s="3">
        <f t="shared" si="2"/>
        <v>0.78018949760549394</v>
      </c>
      <c r="AL36" s="3">
        <f t="shared" si="2"/>
        <v>0.77184498498795973</v>
      </c>
      <c r="AM36" s="3">
        <f t="shared" si="2"/>
        <v>0.76376261582597338</v>
      </c>
      <c r="AN36" s="3">
        <f t="shared" si="2"/>
        <v>0.7559289460184544</v>
      </c>
      <c r="AO36" s="3">
        <f t="shared" si="2"/>
        <v>0.74833147735478833</v>
      </c>
      <c r="AP36" s="3">
        <f t="shared" si="2"/>
        <v>0.74095857363494844</v>
      </c>
      <c r="AQ36" s="3">
        <f t="shared" si="2"/>
        <v>0.73379938570534275</v>
      </c>
      <c r="AR36" s="3">
        <f t="shared" si="2"/>
        <v>0.72684378431163099</v>
      </c>
      <c r="AS36" s="3">
        <f t="shared" si="2"/>
        <v>0.72008229982309557</v>
      </c>
      <c r="AT36" s="3">
        <f t="shared" si="2"/>
        <v>0.71350606801267569</v>
      </c>
      <c r="AU36" s="3">
        <f t="shared" si="2"/>
        <v>0.70710678118654757</v>
      </c>
      <c r="AV36" s="3">
        <f t="shared" si="2"/>
        <v>0.70087664405046235</v>
      </c>
      <c r="AW36" s="3">
        <f t="shared" si="2"/>
        <v>0.69480833377965123</v>
      </c>
      <c r="AX36" s="3">
        <f t="shared" si="2"/>
        <v>0.68889496382717208</v>
      </c>
      <c r="AY36" s="3">
        <f t="shared" si="2"/>
        <v>0.6513389472789296</v>
      </c>
      <c r="AZ36" s="3">
        <f t="shared" si="2"/>
        <v>0.64645993515545419</v>
      </c>
      <c r="BA36" s="3">
        <f t="shared" si="2"/>
        <v>0.64168894791974784</v>
      </c>
      <c r="BB36" s="3">
        <f t="shared" si="2"/>
        <v>0.63702205727060612</v>
      </c>
      <c r="BC36" s="3">
        <f t="shared" si="2"/>
        <v>0.63245553203367588</v>
      </c>
      <c r="BD36" s="3">
        <f t="shared" si="2"/>
        <v>0.62798582562275929</v>
      </c>
      <c r="BE36" s="3">
        <f t="shared" si="2"/>
        <v>0.62360956446232352</v>
      </c>
      <c r="BF36" s="3">
        <f t="shared" si="2"/>
        <v>0.61932353728533229</v>
      </c>
    </row>
    <row r="40" spans="1:58" ht="15.75" customHeight="1" x14ac:dyDescent="0.25">
      <c r="A40" t="s">
        <v>12</v>
      </c>
    </row>
    <row r="41" spans="1:58" x14ac:dyDescent="0.25">
      <c r="B41" s="7" t="s">
        <v>10</v>
      </c>
      <c r="C41">
        <v>1</v>
      </c>
      <c r="D41">
        <v>2</v>
      </c>
      <c r="E41">
        <v>12</v>
      </c>
      <c r="F41">
        <v>13</v>
      </c>
      <c r="G41">
        <v>14</v>
      </c>
      <c r="H41">
        <v>15</v>
      </c>
      <c r="I41">
        <v>16</v>
      </c>
      <c r="J41">
        <v>17</v>
      </c>
      <c r="K41">
        <v>18</v>
      </c>
      <c r="L41">
        <v>19</v>
      </c>
      <c r="M41">
        <v>20</v>
      </c>
      <c r="N41">
        <v>21</v>
      </c>
      <c r="O41">
        <v>22</v>
      </c>
      <c r="P41">
        <v>24</v>
      </c>
      <c r="Q41">
        <v>25</v>
      </c>
      <c r="R41">
        <v>26</v>
      </c>
      <c r="S41">
        <v>27</v>
      </c>
      <c r="T41">
        <v>28</v>
      </c>
      <c r="U41">
        <v>29</v>
      </c>
      <c r="V41">
        <v>30</v>
      </c>
      <c r="W41">
        <v>31</v>
      </c>
      <c r="X41">
        <v>32</v>
      </c>
      <c r="Y41">
        <v>33</v>
      </c>
      <c r="Z41">
        <v>34</v>
      </c>
      <c r="AA41">
        <v>36</v>
      </c>
      <c r="AB41">
        <v>37</v>
      </c>
      <c r="AC41">
        <v>38</v>
      </c>
      <c r="AD41">
        <v>39</v>
      </c>
      <c r="AE41">
        <v>40</v>
      </c>
      <c r="AF41">
        <v>41</v>
      </c>
      <c r="AG41">
        <v>42</v>
      </c>
      <c r="AH41">
        <v>43</v>
      </c>
      <c r="AI41">
        <v>44</v>
      </c>
      <c r="AJ41">
        <v>45</v>
      </c>
      <c r="AK41">
        <v>46</v>
      </c>
      <c r="AL41">
        <v>47</v>
      </c>
      <c r="AM41">
        <v>48</v>
      </c>
      <c r="AN41">
        <v>49</v>
      </c>
      <c r="AO41">
        <v>50</v>
      </c>
      <c r="AP41">
        <v>51</v>
      </c>
      <c r="AQ41">
        <v>52</v>
      </c>
      <c r="AR41">
        <v>53</v>
      </c>
      <c r="AS41">
        <v>54</v>
      </c>
      <c r="AT41">
        <v>55</v>
      </c>
      <c r="AU41">
        <v>56</v>
      </c>
      <c r="AV41">
        <v>57</v>
      </c>
      <c r="AW41">
        <v>58</v>
      </c>
      <c r="AX41">
        <v>59</v>
      </c>
      <c r="AY41">
        <v>66</v>
      </c>
      <c r="AZ41">
        <v>67</v>
      </c>
      <c r="BA41">
        <v>68</v>
      </c>
      <c r="BB41">
        <v>69</v>
      </c>
      <c r="BC41">
        <v>70</v>
      </c>
      <c r="BD41">
        <v>71</v>
      </c>
      <c r="BE41">
        <v>72</v>
      </c>
      <c r="BF41">
        <v>73</v>
      </c>
    </row>
    <row r="42" spans="1:58" x14ac:dyDescent="0.25">
      <c r="B42" s="9" t="s">
        <v>19</v>
      </c>
      <c r="C42" s="10">
        <f>+C12/(C$28*C$36)</f>
        <v>0</v>
      </c>
      <c r="D42" s="10">
        <f t="shared" ref="D42:BF42" si="3">+D12/(D$28*D$36)</f>
        <v>0</v>
      </c>
      <c r="E42" s="10">
        <f t="shared" si="3"/>
        <v>0.30106972079449634</v>
      </c>
      <c r="F42" s="10">
        <f t="shared" si="3"/>
        <v>0.61582549645450024</v>
      </c>
      <c r="G42" s="10">
        <f t="shared" si="3"/>
        <v>2.6283075837306895</v>
      </c>
      <c r="H42" s="10">
        <f t="shared" si="3"/>
        <v>7.1455204040538964</v>
      </c>
      <c r="I42" s="10">
        <f t="shared" si="3"/>
        <v>0.6484745693311742</v>
      </c>
      <c r="J42" s="10">
        <f t="shared" si="3"/>
        <v>0.74220895582506419</v>
      </c>
      <c r="K42" s="10">
        <f t="shared" si="3"/>
        <v>0.81233321034255213</v>
      </c>
      <c r="L42" s="10">
        <f t="shared" si="3"/>
        <v>0.87029248895106515</v>
      </c>
      <c r="M42" s="10">
        <f t="shared" si="3"/>
        <v>0</v>
      </c>
      <c r="N42" s="10">
        <f t="shared" si="3"/>
        <v>0</v>
      </c>
      <c r="O42" s="10">
        <f t="shared" si="3"/>
        <v>0</v>
      </c>
      <c r="P42" s="10">
        <f t="shared" si="3"/>
        <v>0.38600622558692643</v>
      </c>
      <c r="Q42" s="10">
        <f t="shared" si="3"/>
        <v>2.6107306169001352</v>
      </c>
      <c r="R42" s="10">
        <f t="shared" si="3"/>
        <v>14.103379766170272</v>
      </c>
      <c r="S42" s="10">
        <f t="shared" si="3"/>
        <v>53.244865308733608</v>
      </c>
      <c r="T42" s="10">
        <f t="shared" si="3"/>
        <v>18.461720809999999</v>
      </c>
      <c r="U42" s="10">
        <f t="shared" si="3"/>
        <v>95.069714057182054</v>
      </c>
      <c r="V42" s="10">
        <f t="shared" si="3"/>
        <v>4.8801474845097861</v>
      </c>
      <c r="W42" s="10">
        <f t="shared" si="3"/>
        <v>38.675676884250024</v>
      </c>
      <c r="X42" s="10">
        <f t="shared" si="3"/>
        <v>1.709095803558681</v>
      </c>
      <c r="Y42" s="10">
        <f t="shared" si="3"/>
        <v>0</v>
      </c>
      <c r="Z42" s="10">
        <f t="shared" si="3"/>
        <v>0.36440418206802166</v>
      </c>
      <c r="AA42" s="10">
        <f t="shared" si="3"/>
        <v>1.5635442784249833</v>
      </c>
      <c r="AB42" s="10">
        <f t="shared" si="3"/>
        <v>10.019914511487855</v>
      </c>
      <c r="AC42" s="10">
        <f t="shared" si="3"/>
        <v>18.064707028822337</v>
      </c>
      <c r="AD42" s="10">
        <f t="shared" si="3"/>
        <v>79.556708100675166</v>
      </c>
      <c r="AE42" s="10">
        <f t="shared" si="3"/>
        <v>11.202293023264113</v>
      </c>
      <c r="AF42" s="10">
        <f t="shared" si="3"/>
        <v>48.997164674770644</v>
      </c>
      <c r="AG42" s="10">
        <f t="shared" si="3"/>
        <v>12.986946445401337</v>
      </c>
      <c r="AH42" s="10">
        <f t="shared" si="3"/>
        <v>66.806339437483075</v>
      </c>
      <c r="AI42" s="10">
        <f t="shared" si="3"/>
        <v>17.816845130684211</v>
      </c>
      <c r="AJ42" s="10">
        <f t="shared" si="3"/>
        <v>5.1798995281171445</v>
      </c>
      <c r="AK42" s="10">
        <f t="shared" si="3"/>
        <v>0</v>
      </c>
      <c r="AL42" s="10">
        <f t="shared" si="3"/>
        <v>0</v>
      </c>
      <c r="AM42" s="10">
        <f t="shared" si="3"/>
        <v>0.81654296021882544</v>
      </c>
      <c r="AN42" s="10">
        <f t="shared" si="3"/>
        <v>4.1234846809144328</v>
      </c>
      <c r="AO42" s="10">
        <f t="shared" si="3"/>
        <v>12.350186769039482</v>
      </c>
      <c r="AP42" s="10">
        <f t="shared" si="3"/>
        <v>11.239270321183849</v>
      </c>
      <c r="AQ42" s="10">
        <f t="shared" si="3"/>
        <v>4.0834884672754113</v>
      </c>
      <c r="AR42" s="10">
        <f t="shared" si="3"/>
        <v>26.410937961754531</v>
      </c>
      <c r="AS42" s="10">
        <f t="shared" si="3"/>
        <v>18.235135883208947</v>
      </c>
      <c r="AT42" s="10">
        <f t="shared" si="3"/>
        <v>17.747662948157203</v>
      </c>
      <c r="AU42" s="10">
        <f t="shared" si="3"/>
        <v>0.95887944283775151</v>
      </c>
      <c r="AV42" s="10">
        <f t="shared" si="3"/>
        <v>213.08454943033007</v>
      </c>
      <c r="AW42" s="10">
        <f t="shared" si="3"/>
        <v>7.0621726141022876</v>
      </c>
      <c r="AX42" s="10">
        <f t="shared" si="3"/>
        <v>0.75837145277467521</v>
      </c>
      <c r="AY42" s="10">
        <f t="shared" si="3"/>
        <v>0</v>
      </c>
      <c r="AZ42" s="10">
        <f t="shared" si="3"/>
        <v>0</v>
      </c>
      <c r="BA42" s="10">
        <f t="shared" si="3"/>
        <v>0.89820263984700721</v>
      </c>
      <c r="BB42" s="10">
        <f t="shared" si="3"/>
        <v>5.2247495435171922</v>
      </c>
      <c r="BC42" s="10">
        <f t="shared" si="3"/>
        <v>4.0985928169094139</v>
      </c>
      <c r="BD42" s="10">
        <f t="shared" si="3"/>
        <v>21.278270060282928</v>
      </c>
      <c r="BE42" s="10">
        <f t="shared" si="3"/>
        <v>80.56887828675174</v>
      </c>
      <c r="BF42" s="10">
        <f t="shared" si="3"/>
        <v>3.5682380987364466</v>
      </c>
    </row>
    <row r="43" spans="1:58" x14ac:dyDescent="0.25">
      <c r="B43" s="9" t="s">
        <v>20</v>
      </c>
      <c r="C43" s="10">
        <f t="shared" ref="C43:BF43" si="4">+C13/(C$28*C$36)</f>
        <v>0</v>
      </c>
      <c r="D43" s="10">
        <f t="shared" si="4"/>
        <v>0</v>
      </c>
      <c r="E43" s="10">
        <f t="shared" si="4"/>
        <v>5.3800040940158611E-2</v>
      </c>
      <c r="F43" s="10">
        <f t="shared" si="4"/>
        <v>0.16698970575209057</v>
      </c>
      <c r="G43" s="10">
        <f t="shared" si="4"/>
        <v>0.91945610309240933</v>
      </c>
      <c r="H43" s="10">
        <f t="shared" si="4"/>
        <v>3.1980668235826291</v>
      </c>
      <c r="I43" s="10">
        <f t="shared" si="4"/>
        <v>0.12189751721987395</v>
      </c>
      <c r="J43" s="10">
        <f t="shared" si="4"/>
        <v>0.18796055844658904</v>
      </c>
      <c r="K43" s="10">
        <f t="shared" si="4"/>
        <v>0.96522160226804232</v>
      </c>
      <c r="L43" s="10">
        <f t="shared" si="4"/>
        <v>0.13208371044991346</v>
      </c>
      <c r="M43" s="10">
        <f t="shared" si="4"/>
        <v>6.7743244630487712E-2</v>
      </c>
      <c r="N43" s="10">
        <f t="shared" si="4"/>
        <v>0</v>
      </c>
      <c r="O43" s="10">
        <f t="shared" si="4"/>
        <v>0</v>
      </c>
      <c r="P43" s="10">
        <f t="shared" si="4"/>
        <v>0</v>
      </c>
      <c r="Q43" s="10">
        <f t="shared" si="4"/>
        <v>0</v>
      </c>
      <c r="R43" s="10">
        <f t="shared" si="4"/>
        <v>4.9538673854381088</v>
      </c>
      <c r="S43" s="10">
        <f t="shared" si="4"/>
        <v>47.426083189247642</v>
      </c>
      <c r="T43" s="10">
        <f t="shared" si="4"/>
        <v>12.293452690000001</v>
      </c>
      <c r="U43" s="10">
        <f t="shared" si="4"/>
        <v>45.509640560627687</v>
      </c>
      <c r="V43" s="10">
        <f t="shared" si="4"/>
        <v>1.0396582867091413</v>
      </c>
      <c r="W43" s="10">
        <f t="shared" si="4"/>
        <v>2.5245846999292354</v>
      </c>
      <c r="X43" s="10">
        <f t="shared" si="4"/>
        <v>0</v>
      </c>
      <c r="Y43" s="10">
        <f t="shared" si="4"/>
        <v>0</v>
      </c>
      <c r="Z43" s="10">
        <f t="shared" si="4"/>
        <v>0</v>
      </c>
      <c r="AA43" s="10">
        <f t="shared" si="4"/>
        <v>0.33123165412118299</v>
      </c>
      <c r="AB43" s="10">
        <f t="shared" si="4"/>
        <v>3.1063935118163499</v>
      </c>
      <c r="AC43" s="10">
        <f t="shared" si="4"/>
        <v>5.5160309901203393</v>
      </c>
      <c r="AD43" s="10">
        <f t="shared" si="4"/>
        <v>28.901763373416728</v>
      </c>
      <c r="AE43" s="10">
        <f t="shared" si="4"/>
        <v>3.910331965934482</v>
      </c>
      <c r="AF43" s="10">
        <f t="shared" si="4"/>
        <v>82.308885311054681</v>
      </c>
      <c r="AG43" s="10">
        <f t="shared" si="4"/>
        <v>16.887465834678153</v>
      </c>
      <c r="AH43" s="10">
        <f t="shared" si="4"/>
        <v>116.37432357411214</v>
      </c>
      <c r="AI43" s="10">
        <f t="shared" si="4"/>
        <v>154.33694634917515</v>
      </c>
      <c r="AJ43" s="10">
        <f t="shared" si="4"/>
        <v>5.6378215667501284</v>
      </c>
      <c r="AK43" s="10">
        <f t="shared" si="4"/>
        <v>0.67249998757801555</v>
      </c>
      <c r="AL43" s="10">
        <f t="shared" si="4"/>
        <v>0</v>
      </c>
      <c r="AM43" s="10">
        <f t="shared" si="4"/>
        <v>0.18321651553265503</v>
      </c>
      <c r="AN43" s="10">
        <f t="shared" si="4"/>
        <v>0.95645904004404081</v>
      </c>
      <c r="AO43" s="10">
        <f t="shared" si="4"/>
        <v>2.3968750030627795</v>
      </c>
      <c r="AP43" s="10">
        <f t="shared" si="4"/>
        <v>1.6685997753517063</v>
      </c>
      <c r="AQ43" s="10">
        <f t="shared" si="4"/>
        <v>0.43562709484421119</v>
      </c>
      <c r="AR43" s="10">
        <f t="shared" si="4"/>
        <v>5.6867835036356302</v>
      </c>
      <c r="AS43" s="10">
        <f t="shared" si="4"/>
        <v>5.4639915858184205</v>
      </c>
      <c r="AT43" s="10">
        <f t="shared" si="4"/>
        <v>7.4433319477531841</v>
      </c>
      <c r="AU43" s="10">
        <f t="shared" si="4"/>
        <v>1.0365098428678012</v>
      </c>
      <c r="AV43" s="10">
        <f t="shared" si="4"/>
        <v>69.877190236763937</v>
      </c>
      <c r="AW43" s="10">
        <f t="shared" si="4"/>
        <v>3.109076182098756</v>
      </c>
      <c r="AX43" s="10">
        <f t="shared" si="4"/>
        <v>0</v>
      </c>
      <c r="AY43" s="10">
        <f t="shared" si="4"/>
        <v>0</v>
      </c>
      <c r="AZ43" s="10">
        <f t="shared" si="4"/>
        <v>0</v>
      </c>
      <c r="BA43" s="10">
        <f t="shared" si="4"/>
        <v>0</v>
      </c>
      <c r="BB43" s="10">
        <f t="shared" si="4"/>
        <v>0</v>
      </c>
      <c r="BC43" s="10">
        <f t="shared" si="4"/>
        <v>0</v>
      </c>
      <c r="BD43" s="10">
        <f t="shared" si="4"/>
        <v>0</v>
      </c>
      <c r="BE43" s="10">
        <f t="shared" si="4"/>
        <v>0</v>
      </c>
      <c r="BF43" s="10">
        <f t="shared" si="4"/>
        <v>0.53798727503166277</v>
      </c>
    </row>
    <row r="44" spans="1:58" x14ac:dyDescent="0.25">
      <c r="B44" s="9" t="s">
        <v>21</v>
      </c>
      <c r="C44" s="10">
        <f t="shared" ref="C44:BF44" si="5">+C14/(C$28*C$36)</f>
        <v>0</v>
      </c>
      <c r="D44" s="10">
        <f t="shared" si="5"/>
        <v>0</v>
      </c>
      <c r="E44" s="10">
        <f t="shared" si="5"/>
        <v>0.178542034755824</v>
      </c>
      <c r="F44" s="10">
        <f t="shared" si="5"/>
        <v>1.2690708654721345</v>
      </c>
      <c r="G44" s="10">
        <f t="shared" si="5"/>
        <v>1.3500284446404645</v>
      </c>
      <c r="H44" s="10">
        <f t="shared" si="5"/>
        <v>6.2888635579840448</v>
      </c>
      <c r="I44" s="10">
        <f t="shared" si="5"/>
        <v>0</v>
      </c>
      <c r="J44" s="10">
        <f t="shared" si="5"/>
        <v>0.68186996818078516</v>
      </c>
      <c r="K44" s="10">
        <f t="shared" si="5"/>
        <v>0.54195113538932704</v>
      </c>
      <c r="L44" s="10">
        <f t="shared" si="5"/>
        <v>2.777017178150786</v>
      </c>
      <c r="M44" s="10">
        <f t="shared" si="5"/>
        <v>0</v>
      </c>
      <c r="N44" s="10">
        <f t="shared" si="5"/>
        <v>0</v>
      </c>
      <c r="O44" s="10">
        <f t="shared" si="5"/>
        <v>0</v>
      </c>
      <c r="P44" s="10">
        <f t="shared" si="5"/>
        <v>0.62836220727060421</v>
      </c>
      <c r="Q44" s="10">
        <f t="shared" si="5"/>
        <v>2.5453819948369256</v>
      </c>
      <c r="R44" s="10">
        <f t="shared" si="5"/>
        <v>10.23144689777299</v>
      </c>
      <c r="S44" s="10">
        <f t="shared" si="5"/>
        <v>23.356267955990941</v>
      </c>
      <c r="T44" s="10">
        <f t="shared" si="5"/>
        <v>3.60619355</v>
      </c>
      <c r="U44" s="10">
        <f t="shared" si="5"/>
        <v>31.280785259123494</v>
      </c>
      <c r="V44" s="10">
        <f t="shared" si="5"/>
        <v>8.5281180704584827</v>
      </c>
      <c r="W44" s="10">
        <f t="shared" si="5"/>
        <v>106.79562068249264</v>
      </c>
      <c r="X44" s="10">
        <f t="shared" si="5"/>
        <v>0</v>
      </c>
      <c r="Y44" s="10">
        <f t="shared" si="5"/>
        <v>0.34221437062074034</v>
      </c>
      <c r="Z44" s="10">
        <f t="shared" si="5"/>
        <v>0</v>
      </c>
      <c r="AA44" s="10">
        <f t="shared" si="5"/>
        <v>0</v>
      </c>
      <c r="AB44" s="10">
        <f t="shared" si="5"/>
        <v>0</v>
      </c>
      <c r="AC44" s="10">
        <f t="shared" si="5"/>
        <v>0</v>
      </c>
      <c r="AD44" s="10">
        <f t="shared" si="5"/>
        <v>0</v>
      </c>
      <c r="AE44" s="10">
        <f t="shared" si="5"/>
        <v>0</v>
      </c>
      <c r="AF44" s="10">
        <f t="shared" si="5"/>
        <v>1.7229921925698524</v>
      </c>
      <c r="AG44" s="10">
        <f t="shared" si="5"/>
        <v>6.0618057256468791</v>
      </c>
      <c r="AH44" s="10">
        <f t="shared" si="5"/>
        <v>14.879822902413204</v>
      </c>
      <c r="AI44" s="10">
        <f t="shared" si="5"/>
        <v>0.93945841469800373</v>
      </c>
      <c r="AJ44" s="10">
        <f t="shared" si="5"/>
        <v>69.326724143089763</v>
      </c>
      <c r="AK44" s="10">
        <f t="shared" si="5"/>
        <v>29.642518372408119</v>
      </c>
      <c r="AL44" s="10">
        <f t="shared" si="5"/>
        <v>1.018579619233325</v>
      </c>
      <c r="AM44" s="10">
        <f t="shared" si="5"/>
        <v>0</v>
      </c>
      <c r="AN44" s="10">
        <f t="shared" si="5"/>
        <v>0</v>
      </c>
      <c r="AO44" s="10">
        <f t="shared" si="5"/>
        <v>0</v>
      </c>
      <c r="AP44" s="10">
        <f t="shared" si="5"/>
        <v>0</v>
      </c>
      <c r="AQ44" s="10">
        <f t="shared" si="5"/>
        <v>0</v>
      </c>
      <c r="AR44" s="10">
        <f t="shared" si="5"/>
        <v>0</v>
      </c>
      <c r="AS44" s="10">
        <f t="shared" si="5"/>
        <v>0</v>
      </c>
      <c r="AT44" s="10">
        <f t="shared" si="5"/>
        <v>0</v>
      </c>
      <c r="AU44" s="10">
        <f t="shared" si="5"/>
        <v>0</v>
      </c>
      <c r="AV44" s="10">
        <f t="shared" si="5"/>
        <v>0</v>
      </c>
      <c r="AW44" s="10">
        <f t="shared" si="5"/>
        <v>0</v>
      </c>
      <c r="AX44" s="10">
        <f t="shared" si="5"/>
        <v>0</v>
      </c>
      <c r="AY44" s="10">
        <f t="shared" si="5"/>
        <v>0</v>
      </c>
      <c r="AZ44" s="10">
        <f t="shared" si="5"/>
        <v>0</v>
      </c>
      <c r="BA44" s="10">
        <f t="shared" si="5"/>
        <v>0</v>
      </c>
      <c r="BB44" s="10">
        <f t="shared" si="5"/>
        <v>0</v>
      </c>
      <c r="BC44" s="10">
        <f t="shared" si="5"/>
        <v>0</v>
      </c>
      <c r="BD44" s="10">
        <f t="shared" si="5"/>
        <v>0</v>
      </c>
      <c r="BE44" s="10">
        <f t="shared" si="5"/>
        <v>0</v>
      </c>
      <c r="BF44" s="10">
        <f t="shared" si="5"/>
        <v>0</v>
      </c>
    </row>
    <row r="45" spans="1:58" x14ac:dyDescent="0.25">
      <c r="B45" s="9" t="s">
        <v>22</v>
      </c>
      <c r="C45" s="10">
        <f t="shared" ref="C45:BF45" si="6">+C15/(C$28*C$36)</f>
        <v>0</v>
      </c>
      <c r="D45" s="10">
        <f t="shared" si="6"/>
        <v>0</v>
      </c>
      <c r="E45" s="10">
        <f t="shared" si="6"/>
        <v>0</v>
      </c>
      <c r="F45" s="10">
        <f t="shared" si="6"/>
        <v>0</v>
      </c>
      <c r="G45" s="10">
        <f t="shared" si="6"/>
        <v>0</v>
      </c>
      <c r="H45" s="10">
        <f t="shared" si="6"/>
        <v>0</v>
      </c>
      <c r="I45" s="10">
        <f t="shared" si="6"/>
        <v>0.70412877816940056</v>
      </c>
      <c r="J45" s="10">
        <f t="shared" si="6"/>
        <v>16.821012384570356</v>
      </c>
      <c r="K45" s="10">
        <f t="shared" si="6"/>
        <v>80.178372573727316</v>
      </c>
      <c r="L45" s="10">
        <f t="shared" si="6"/>
        <v>0.40499307327915923</v>
      </c>
      <c r="M45" s="10">
        <f t="shared" si="6"/>
        <v>0.24515043460758193</v>
      </c>
      <c r="N45" s="10">
        <f t="shared" si="6"/>
        <v>0</v>
      </c>
      <c r="O45" s="10">
        <f t="shared" si="6"/>
        <v>0</v>
      </c>
      <c r="P45" s="10">
        <f t="shared" si="6"/>
        <v>0</v>
      </c>
      <c r="Q45" s="10">
        <f t="shared" si="6"/>
        <v>0</v>
      </c>
      <c r="R45" s="10">
        <f t="shared" si="6"/>
        <v>0</v>
      </c>
      <c r="S45" s="10">
        <f t="shared" si="6"/>
        <v>0</v>
      </c>
      <c r="T45" s="10">
        <f t="shared" si="6"/>
        <v>0</v>
      </c>
      <c r="U45" s="10">
        <f t="shared" si="6"/>
        <v>0</v>
      </c>
      <c r="V45" s="10">
        <f t="shared" si="6"/>
        <v>0</v>
      </c>
      <c r="W45" s="10">
        <f t="shared" si="6"/>
        <v>0</v>
      </c>
      <c r="X45" s="10">
        <f t="shared" si="6"/>
        <v>0</v>
      </c>
      <c r="Y45" s="10">
        <f t="shared" si="6"/>
        <v>0</v>
      </c>
      <c r="Z45" s="10">
        <f t="shared" si="6"/>
        <v>0</v>
      </c>
      <c r="AA45" s="10">
        <f t="shared" si="6"/>
        <v>0</v>
      </c>
      <c r="AB45" s="10">
        <f t="shared" si="6"/>
        <v>0</v>
      </c>
      <c r="AC45" s="10">
        <f t="shared" si="6"/>
        <v>0</v>
      </c>
      <c r="AD45" s="10">
        <f t="shared" si="6"/>
        <v>0</v>
      </c>
      <c r="AE45" s="10">
        <f t="shared" si="6"/>
        <v>0</v>
      </c>
      <c r="AF45" s="10">
        <f t="shared" si="6"/>
        <v>0</v>
      </c>
      <c r="AG45" s="10">
        <f t="shared" si="6"/>
        <v>0</v>
      </c>
      <c r="AH45" s="10">
        <f t="shared" si="6"/>
        <v>0</v>
      </c>
      <c r="AI45" s="10">
        <f t="shared" si="6"/>
        <v>0</v>
      </c>
      <c r="AJ45" s="10">
        <f t="shared" si="6"/>
        <v>0</v>
      </c>
      <c r="AK45" s="10">
        <f t="shared" si="6"/>
        <v>0</v>
      </c>
      <c r="AL45" s="10">
        <f t="shared" si="6"/>
        <v>0</v>
      </c>
      <c r="AM45" s="10">
        <f t="shared" si="6"/>
        <v>0</v>
      </c>
      <c r="AN45" s="10">
        <f t="shared" si="6"/>
        <v>0</v>
      </c>
      <c r="AO45" s="10">
        <f t="shared" si="6"/>
        <v>0</v>
      </c>
      <c r="AP45" s="10">
        <f t="shared" si="6"/>
        <v>0</v>
      </c>
      <c r="AQ45" s="10">
        <f t="shared" si="6"/>
        <v>0</v>
      </c>
      <c r="AR45" s="10">
        <f t="shared" si="6"/>
        <v>0</v>
      </c>
      <c r="AS45" s="10">
        <f t="shared" si="6"/>
        <v>0</v>
      </c>
      <c r="AT45" s="10">
        <f t="shared" si="6"/>
        <v>0</v>
      </c>
      <c r="AU45" s="10">
        <f t="shared" si="6"/>
        <v>0</v>
      </c>
      <c r="AV45" s="10">
        <f t="shared" si="6"/>
        <v>0</v>
      </c>
      <c r="AW45" s="10">
        <f t="shared" si="6"/>
        <v>0</v>
      </c>
      <c r="AX45" s="10">
        <f t="shared" si="6"/>
        <v>0</v>
      </c>
      <c r="AY45" s="10">
        <f t="shared" si="6"/>
        <v>0</v>
      </c>
      <c r="AZ45" s="10">
        <f t="shared" si="6"/>
        <v>0</v>
      </c>
      <c r="BA45" s="10">
        <f t="shared" si="6"/>
        <v>0</v>
      </c>
      <c r="BB45" s="10">
        <f t="shared" si="6"/>
        <v>0</v>
      </c>
      <c r="BC45" s="10">
        <f t="shared" si="6"/>
        <v>0</v>
      </c>
      <c r="BD45" s="10">
        <f t="shared" si="6"/>
        <v>0</v>
      </c>
      <c r="BE45" s="10">
        <f t="shared" si="6"/>
        <v>0</v>
      </c>
      <c r="BF45" s="10">
        <f t="shared" si="6"/>
        <v>0</v>
      </c>
    </row>
    <row r="46" spans="1:58" x14ac:dyDescent="0.25">
      <c r="B46" s="9" t="s">
        <v>25</v>
      </c>
      <c r="C46" s="10">
        <f t="shared" ref="C46:BF46" si="7">+C16/(C$28*C$36)</f>
        <v>0</v>
      </c>
      <c r="D46" s="10">
        <f t="shared" si="7"/>
        <v>0</v>
      </c>
      <c r="E46" s="10">
        <f t="shared" si="7"/>
        <v>9.0703231821685257</v>
      </c>
      <c r="F46" s="10">
        <f t="shared" si="7"/>
        <v>0</v>
      </c>
      <c r="G46" s="10">
        <f t="shared" si="7"/>
        <v>0</v>
      </c>
      <c r="H46" s="10">
        <f t="shared" si="7"/>
        <v>0</v>
      </c>
      <c r="I46" s="10">
        <f t="shared" si="7"/>
        <v>10.777644837876398</v>
      </c>
      <c r="J46" s="10">
        <f t="shared" si="7"/>
        <v>0</v>
      </c>
      <c r="K46" s="10">
        <f t="shared" si="7"/>
        <v>0</v>
      </c>
      <c r="L46" s="10">
        <f t="shared" si="7"/>
        <v>0</v>
      </c>
      <c r="M46" s="10">
        <f t="shared" si="7"/>
        <v>0</v>
      </c>
      <c r="N46" s="10">
        <f t="shared" si="7"/>
        <v>0</v>
      </c>
      <c r="O46" s="10">
        <f t="shared" si="7"/>
        <v>2.2580948020380069</v>
      </c>
      <c r="P46" s="10">
        <f t="shared" si="7"/>
        <v>0</v>
      </c>
      <c r="Q46" s="10">
        <f t="shared" si="7"/>
        <v>0</v>
      </c>
      <c r="R46" s="10">
        <f t="shared" si="7"/>
        <v>0</v>
      </c>
      <c r="S46" s="10">
        <f t="shared" si="7"/>
        <v>0</v>
      </c>
      <c r="T46" s="10">
        <f t="shared" si="7"/>
        <v>11.96170444</v>
      </c>
      <c r="U46" s="10">
        <f t="shared" si="7"/>
        <v>0.12224396722852458</v>
      </c>
      <c r="V46" s="10">
        <f t="shared" si="7"/>
        <v>0</v>
      </c>
      <c r="W46" s="10">
        <f t="shared" si="7"/>
        <v>0</v>
      </c>
      <c r="X46" s="10">
        <f t="shared" si="7"/>
        <v>0</v>
      </c>
      <c r="Y46" s="10">
        <f t="shared" si="7"/>
        <v>0</v>
      </c>
      <c r="Z46" s="10">
        <f t="shared" si="7"/>
        <v>0</v>
      </c>
      <c r="AA46" s="10">
        <f t="shared" si="7"/>
        <v>0</v>
      </c>
      <c r="AB46" s="10">
        <f t="shared" si="7"/>
        <v>0</v>
      </c>
      <c r="AC46" s="10">
        <f t="shared" si="7"/>
        <v>0</v>
      </c>
      <c r="AD46" s="10">
        <f t="shared" si="7"/>
        <v>0</v>
      </c>
      <c r="AE46" s="10">
        <f t="shared" si="7"/>
        <v>0</v>
      </c>
      <c r="AF46" s="10">
        <f t="shared" si="7"/>
        <v>0</v>
      </c>
      <c r="AG46" s="10">
        <f t="shared" si="7"/>
        <v>0</v>
      </c>
      <c r="AH46" s="10">
        <f t="shared" si="7"/>
        <v>0</v>
      </c>
      <c r="AI46" s="10">
        <f t="shared" si="7"/>
        <v>154.33694634917515</v>
      </c>
      <c r="AJ46" s="10">
        <f t="shared" si="7"/>
        <v>1.8847474146312642</v>
      </c>
      <c r="AK46" s="10">
        <f t="shared" si="7"/>
        <v>0.63945898262495215</v>
      </c>
      <c r="AL46" s="10">
        <f t="shared" si="7"/>
        <v>0</v>
      </c>
      <c r="AM46" s="10">
        <f t="shared" si="7"/>
        <v>0</v>
      </c>
      <c r="AN46" s="10">
        <f t="shared" si="7"/>
        <v>0</v>
      </c>
      <c r="AO46" s="10">
        <f t="shared" si="7"/>
        <v>0</v>
      </c>
      <c r="AP46" s="10">
        <f t="shared" si="7"/>
        <v>0</v>
      </c>
      <c r="AQ46" s="10">
        <f t="shared" si="7"/>
        <v>0</v>
      </c>
      <c r="AR46" s="10">
        <f t="shared" si="7"/>
        <v>0</v>
      </c>
      <c r="AS46" s="10">
        <f t="shared" si="7"/>
        <v>0</v>
      </c>
      <c r="AT46" s="10">
        <f t="shared" si="7"/>
        <v>0</v>
      </c>
      <c r="AU46" s="10">
        <f t="shared" si="7"/>
        <v>0</v>
      </c>
      <c r="AV46" s="10">
        <f t="shared" si="7"/>
        <v>0</v>
      </c>
      <c r="AW46" s="10">
        <f t="shared" si="7"/>
        <v>0</v>
      </c>
      <c r="AX46" s="10">
        <f t="shared" si="7"/>
        <v>0</v>
      </c>
      <c r="AY46" s="10">
        <f t="shared" si="7"/>
        <v>0</v>
      </c>
      <c r="AZ46" s="10">
        <f t="shared" si="7"/>
        <v>0</v>
      </c>
      <c r="BA46" s="10">
        <f t="shared" si="7"/>
        <v>0</v>
      </c>
      <c r="BB46" s="10">
        <f t="shared" si="7"/>
        <v>0</v>
      </c>
      <c r="BC46" s="10">
        <f t="shared" si="7"/>
        <v>0</v>
      </c>
      <c r="BD46" s="10">
        <f t="shared" si="7"/>
        <v>0</v>
      </c>
      <c r="BE46" s="10">
        <f t="shared" si="7"/>
        <v>0</v>
      </c>
      <c r="BF46" s="10">
        <f t="shared" si="7"/>
        <v>0</v>
      </c>
    </row>
    <row r="47" spans="1:58" x14ac:dyDescent="0.25">
      <c r="B47" s="9" t="s">
        <v>23</v>
      </c>
      <c r="C47" s="10">
        <f t="shared" ref="C47:BF47" si="8">+C17/(C$28*C$36)</f>
        <v>0</v>
      </c>
      <c r="D47" s="10">
        <f t="shared" si="8"/>
        <v>0</v>
      </c>
      <c r="E47" s="10">
        <f t="shared" si="8"/>
        <v>0</v>
      </c>
      <c r="F47" s="10">
        <f t="shared" si="8"/>
        <v>0</v>
      </c>
      <c r="G47" s="10">
        <f t="shared" si="8"/>
        <v>0</v>
      </c>
      <c r="H47" s="10">
        <f t="shared" si="8"/>
        <v>0</v>
      </c>
      <c r="I47" s="10">
        <f t="shared" si="8"/>
        <v>0</v>
      </c>
      <c r="J47" s="10">
        <f t="shared" si="8"/>
        <v>0</v>
      </c>
      <c r="K47" s="10">
        <f t="shared" si="8"/>
        <v>0</v>
      </c>
      <c r="L47" s="10">
        <f t="shared" si="8"/>
        <v>0</v>
      </c>
      <c r="M47" s="10">
        <f t="shared" si="8"/>
        <v>0</v>
      </c>
      <c r="N47" s="10">
        <f t="shared" si="8"/>
        <v>0</v>
      </c>
      <c r="O47" s="10">
        <f t="shared" si="8"/>
        <v>0</v>
      </c>
      <c r="P47" s="10">
        <f t="shared" si="8"/>
        <v>0</v>
      </c>
      <c r="Q47" s="10">
        <f t="shared" si="8"/>
        <v>0</v>
      </c>
      <c r="R47" s="10">
        <f t="shared" si="8"/>
        <v>10.311809178554045</v>
      </c>
      <c r="S47" s="10">
        <f t="shared" si="8"/>
        <v>7.6012892454438052</v>
      </c>
      <c r="T47" s="10">
        <f t="shared" si="8"/>
        <v>61.036103609999998</v>
      </c>
      <c r="U47" s="10">
        <f t="shared" si="8"/>
        <v>101.77004891982148</v>
      </c>
      <c r="V47" s="10">
        <f t="shared" si="8"/>
        <v>0</v>
      </c>
      <c r="W47" s="10">
        <f t="shared" si="8"/>
        <v>0</v>
      </c>
      <c r="X47" s="10">
        <f t="shared" si="8"/>
        <v>0</v>
      </c>
      <c r="Y47" s="10">
        <f t="shared" si="8"/>
        <v>0</v>
      </c>
      <c r="Z47" s="10">
        <f t="shared" si="8"/>
        <v>0</v>
      </c>
      <c r="AA47" s="10">
        <f t="shared" si="8"/>
        <v>0</v>
      </c>
      <c r="AB47" s="10">
        <f t="shared" si="8"/>
        <v>0</v>
      </c>
      <c r="AC47" s="10">
        <f t="shared" si="8"/>
        <v>0</v>
      </c>
      <c r="AD47" s="10">
        <f t="shared" si="8"/>
        <v>0</v>
      </c>
      <c r="AE47" s="10">
        <f t="shared" si="8"/>
        <v>0</v>
      </c>
      <c r="AF47" s="10">
        <f t="shared" si="8"/>
        <v>7.7806652150744524</v>
      </c>
      <c r="AG47" s="10">
        <f t="shared" si="8"/>
        <v>0</v>
      </c>
      <c r="AH47" s="10">
        <f t="shared" si="8"/>
        <v>0</v>
      </c>
      <c r="AI47" s="10">
        <f t="shared" si="8"/>
        <v>154.32151111117076</v>
      </c>
      <c r="AJ47" s="10">
        <f t="shared" si="8"/>
        <v>0</v>
      </c>
      <c r="AK47" s="10">
        <f t="shared" si="8"/>
        <v>0</v>
      </c>
      <c r="AL47" s="10">
        <f t="shared" si="8"/>
        <v>0</v>
      </c>
      <c r="AM47" s="10">
        <f t="shared" si="8"/>
        <v>0</v>
      </c>
      <c r="AN47" s="10">
        <f t="shared" si="8"/>
        <v>0</v>
      </c>
      <c r="AO47" s="10">
        <f t="shared" si="8"/>
        <v>0</v>
      </c>
      <c r="AP47" s="10">
        <f t="shared" si="8"/>
        <v>0</v>
      </c>
      <c r="AQ47" s="10">
        <f t="shared" si="8"/>
        <v>0</v>
      </c>
      <c r="AR47" s="10">
        <f t="shared" si="8"/>
        <v>0</v>
      </c>
      <c r="AS47" s="10">
        <f t="shared" si="8"/>
        <v>0</v>
      </c>
      <c r="AT47" s="10">
        <f t="shared" si="8"/>
        <v>0</v>
      </c>
      <c r="AU47" s="10">
        <f t="shared" si="8"/>
        <v>0</v>
      </c>
      <c r="AV47" s="10">
        <f t="shared" si="8"/>
        <v>0</v>
      </c>
      <c r="AW47" s="10">
        <f t="shared" si="8"/>
        <v>0</v>
      </c>
      <c r="AX47" s="10">
        <f t="shared" si="8"/>
        <v>0</v>
      </c>
      <c r="AY47" s="10">
        <f t="shared" si="8"/>
        <v>0</v>
      </c>
      <c r="AZ47" s="10">
        <f t="shared" si="8"/>
        <v>0</v>
      </c>
      <c r="BA47" s="10">
        <f t="shared" si="8"/>
        <v>0</v>
      </c>
      <c r="BB47" s="10">
        <f t="shared" si="8"/>
        <v>0</v>
      </c>
      <c r="BC47" s="10">
        <f t="shared" si="8"/>
        <v>0</v>
      </c>
      <c r="BD47" s="10">
        <f t="shared" si="8"/>
        <v>0</v>
      </c>
      <c r="BE47" s="10">
        <f t="shared" si="8"/>
        <v>0</v>
      </c>
      <c r="BF47" s="10">
        <f t="shared" si="8"/>
        <v>0</v>
      </c>
    </row>
    <row r="48" spans="1:58" x14ac:dyDescent="0.25">
      <c r="B48" s="9" t="s">
        <v>24</v>
      </c>
      <c r="C48" s="10">
        <f t="shared" ref="C48:BF48" si="9">+C18/(C$28*C$36)</f>
        <v>0</v>
      </c>
      <c r="D48" s="10">
        <f t="shared" si="9"/>
        <v>4.1651366464199369E-2</v>
      </c>
      <c r="E48" s="10">
        <f t="shared" si="9"/>
        <v>0.42706500258232155</v>
      </c>
      <c r="F48" s="10">
        <f t="shared" si="9"/>
        <v>0.78618920816548121</v>
      </c>
      <c r="G48" s="10">
        <f t="shared" si="9"/>
        <v>1.8707153342247791</v>
      </c>
      <c r="H48" s="10">
        <f t="shared" si="9"/>
        <v>0.27185594999188306</v>
      </c>
      <c r="I48" s="10">
        <f t="shared" si="9"/>
        <v>0</v>
      </c>
      <c r="J48" s="10">
        <f t="shared" si="9"/>
        <v>0</v>
      </c>
      <c r="K48" s="10">
        <f t="shared" si="9"/>
        <v>0</v>
      </c>
      <c r="L48" s="10">
        <f t="shared" si="9"/>
        <v>0</v>
      </c>
      <c r="M48" s="10">
        <f t="shared" si="9"/>
        <v>0</v>
      </c>
      <c r="N48" s="10">
        <f t="shared" si="9"/>
        <v>0</v>
      </c>
      <c r="O48" s="10">
        <f t="shared" si="9"/>
        <v>0</v>
      </c>
      <c r="P48" s="10">
        <f t="shared" si="9"/>
        <v>2.2668435747798288</v>
      </c>
      <c r="Q48" s="10">
        <f t="shared" si="9"/>
        <v>7.7318316471961843</v>
      </c>
      <c r="R48" s="10">
        <f t="shared" si="9"/>
        <v>52.623567028304009</v>
      </c>
      <c r="S48" s="10">
        <f t="shared" si="9"/>
        <v>62.184363535700648</v>
      </c>
      <c r="T48" s="10">
        <f t="shared" si="9"/>
        <v>100</v>
      </c>
      <c r="U48" s="10">
        <f t="shared" si="9"/>
        <v>2.306081446936862</v>
      </c>
      <c r="V48" s="10">
        <f t="shared" si="9"/>
        <v>0.10048718217079772</v>
      </c>
      <c r="W48" s="10">
        <f t="shared" si="9"/>
        <v>0</v>
      </c>
      <c r="X48" s="10">
        <f t="shared" si="9"/>
        <v>0</v>
      </c>
      <c r="Y48" s="10">
        <f t="shared" si="9"/>
        <v>0</v>
      </c>
      <c r="Z48" s="10">
        <f t="shared" si="9"/>
        <v>0</v>
      </c>
      <c r="AA48" s="10">
        <f t="shared" si="9"/>
        <v>0</v>
      </c>
      <c r="AB48" s="10">
        <f t="shared" si="9"/>
        <v>0</v>
      </c>
      <c r="AC48" s="10">
        <f t="shared" si="9"/>
        <v>0</v>
      </c>
      <c r="AD48" s="10">
        <f t="shared" si="9"/>
        <v>0</v>
      </c>
      <c r="AE48" s="10">
        <f t="shared" si="9"/>
        <v>0</v>
      </c>
      <c r="AF48" s="10">
        <f t="shared" si="9"/>
        <v>0</v>
      </c>
      <c r="AG48" s="10">
        <f t="shared" si="9"/>
        <v>0</v>
      </c>
      <c r="AH48" s="10">
        <f t="shared" si="9"/>
        <v>0</v>
      </c>
      <c r="AI48" s="10">
        <f t="shared" si="9"/>
        <v>0</v>
      </c>
      <c r="AJ48" s="10">
        <f t="shared" si="9"/>
        <v>0</v>
      </c>
      <c r="AK48" s="10">
        <f t="shared" si="9"/>
        <v>0</v>
      </c>
      <c r="AL48" s="10">
        <f t="shared" si="9"/>
        <v>0</v>
      </c>
      <c r="AM48" s="10">
        <f t="shared" si="9"/>
        <v>0</v>
      </c>
      <c r="AN48" s="10">
        <f t="shared" si="9"/>
        <v>0</v>
      </c>
      <c r="AO48" s="10">
        <f t="shared" si="9"/>
        <v>0</v>
      </c>
      <c r="AP48" s="10">
        <f t="shared" si="9"/>
        <v>0</v>
      </c>
      <c r="AQ48" s="10">
        <f t="shared" si="9"/>
        <v>0</v>
      </c>
      <c r="AR48" s="10">
        <f t="shared" si="9"/>
        <v>0</v>
      </c>
      <c r="AS48" s="10">
        <f t="shared" si="9"/>
        <v>0</v>
      </c>
      <c r="AT48" s="10">
        <f t="shared" si="9"/>
        <v>0</v>
      </c>
      <c r="AU48" s="10">
        <f t="shared" si="9"/>
        <v>0</v>
      </c>
      <c r="AV48" s="10">
        <f t="shared" si="9"/>
        <v>0</v>
      </c>
      <c r="AW48" s="10">
        <f t="shared" si="9"/>
        <v>0</v>
      </c>
      <c r="AX48" s="10">
        <f t="shared" si="9"/>
        <v>0</v>
      </c>
      <c r="AY48" s="10">
        <f t="shared" si="9"/>
        <v>0</v>
      </c>
      <c r="AZ48" s="10">
        <f t="shared" si="9"/>
        <v>0</v>
      </c>
      <c r="BA48" s="10">
        <f t="shared" si="9"/>
        <v>0</v>
      </c>
      <c r="BB48" s="10">
        <f t="shared" si="9"/>
        <v>0</v>
      </c>
      <c r="BC48" s="10">
        <f t="shared" si="9"/>
        <v>0</v>
      </c>
      <c r="BD48" s="10">
        <f t="shared" si="9"/>
        <v>0</v>
      </c>
      <c r="BE48" s="10">
        <f t="shared" si="9"/>
        <v>0</v>
      </c>
      <c r="BF48" s="10">
        <f t="shared" si="9"/>
        <v>0</v>
      </c>
    </row>
    <row r="49" spans="2:58" x14ac:dyDescent="0.25">
      <c r="B49" s="9" t="s">
        <v>26</v>
      </c>
      <c r="C49" s="10">
        <f t="shared" ref="C49:BF49" si="10">+C19/(C$28*C$36)</f>
        <v>0</v>
      </c>
      <c r="D49" s="10">
        <f t="shared" si="10"/>
        <v>0</v>
      </c>
      <c r="E49" s="10">
        <f t="shared" si="10"/>
        <v>4.0144110217861391</v>
      </c>
      <c r="F49" s="10">
        <f t="shared" si="10"/>
        <v>0</v>
      </c>
      <c r="G49" s="10">
        <f t="shared" si="10"/>
        <v>0</v>
      </c>
      <c r="H49" s="10">
        <f t="shared" si="10"/>
        <v>0</v>
      </c>
      <c r="I49" s="10">
        <f t="shared" si="10"/>
        <v>1.5637552239689683</v>
      </c>
      <c r="J49" s="10">
        <f t="shared" si="10"/>
        <v>0</v>
      </c>
      <c r="K49" s="10">
        <f t="shared" si="10"/>
        <v>0</v>
      </c>
      <c r="L49" s="10">
        <f t="shared" si="10"/>
        <v>0</v>
      </c>
      <c r="M49" s="10">
        <f t="shared" si="10"/>
        <v>0</v>
      </c>
      <c r="N49" s="10">
        <f t="shared" si="10"/>
        <v>0</v>
      </c>
      <c r="O49" s="10">
        <f t="shared" si="10"/>
        <v>0</v>
      </c>
      <c r="P49" s="10">
        <f t="shared" si="10"/>
        <v>0</v>
      </c>
      <c r="Q49" s="10">
        <f t="shared" si="10"/>
        <v>0</v>
      </c>
      <c r="R49" s="10">
        <f t="shared" si="10"/>
        <v>0</v>
      </c>
      <c r="S49" s="10">
        <f t="shared" si="10"/>
        <v>0</v>
      </c>
      <c r="T49" s="10">
        <f t="shared" si="10"/>
        <v>100</v>
      </c>
      <c r="U49" s="10">
        <f t="shared" si="10"/>
        <v>1.2031729289251194</v>
      </c>
      <c r="V49" s="10">
        <f t="shared" si="10"/>
        <v>0</v>
      </c>
      <c r="W49" s="10">
        <f t="shared" si="10"/>
        <v>0</v>
      </c>
      <c r="X49" s="10">
        <f t="shared" si="10"/>
        <v>0</v>
      </c>
      <c r="Y49" s="10">
        <f t="shared" si="10"/>
        <v>0</v>
      </c>
      <c r="Z49" s="10">
        <f t="shared" si="10"/>
        <v>0</v>
      </c>
      <c r="AA49" s="10">
        <f t="shared" si="10"/>
        <v>0</v>
      </c>
      <c r="AB49" s="10">
        <f t="shared" si="10"/>
        <v>0</v>
      </c>
      <c r="AC49" s="10">
        <f t="shared" si="10"/>
        <v>0</v>
      </c>
      <c r="AD49" s="10">
        <f t="shared" si="10"/>
        <v>0</v>
      </c>
      <c r="AE49" s="10">
        <f t="shared" si="10"/>
        <v>0</v>
      </c>
      <c r="AF49" s="10">
        <f t="shared" si="10"/>
        <v>0</v>
      </c>
      <c r="AG49" s="10">
        <f t="shared" si="10"/>
        <v>0</v>
      </c>
      <c r="AH49" s="10">
        <f t="shared" si="10"/>
        <v>0</v>
      </c>
      <c r="AI49" s="10">
        <f t="shared" si="10"/>
        <v>0</v>
      </c>
      <c r="AJ49" s="10">
        <f t="shared" si="10"/>
        <v>0</v>
      </c>
      <c r="AK49" s="10">
        <f t="shared" si="10"/>
        <v>0</v>
      </c>
      <c r="AL49" s="10">
        <f t="shared" si="10"/>
        <v>0</v>
      </c>
      <c r="AM49" s="10">
        <f t="shared" si="10"/>
        <v>0</v>
      </c>
      <c r="AN49" s="10">
        <f t="shared" si="10"/>
        <v>0</v>
      </c>
      <c r="AO49" s="10">
        <f t="shared" si="10"/>
        <v>0</v>
      </c>
      <c r="AP49" s="10">
        <f t="shared" si="10"/>
        <v>0</v>
      </c>
      <c r="AQ49" s="10">
        <f t="shared" si="10"/>
        <v>0</v>
      </c>
      <c r="AR49" s="10">
        <f t="shared" si="10"/>
        <v>0</v>
      </c>
      <c r="AS49" s="10">
        <f t="shared" si="10"/>
        <v>0</v>
      </c>
      <c r="AT49" s="10">
        <f t="shared" si="10"/>
        <v>0</v>
      </c>
      <c r="AU49" s="10">
        <f t="shared" si="10"/>
        <v>0</v>
      </c>
      <c r="AV49" s="10">
        <f t="shared" si="10"/>
        <v>0</v>
      </c>
      <c r="AW49" s="10">
        <f t="shared" si="10"/>
        <v>0</v>
      </c>
      <c r="AX49" s="10">
        <f t="shared" si="10"/>
        <v>0</v>
      </c>
      <c r="AY49" s="10">
        <f t="shared" si="10"/>
        <v>0</v>
      </c>
      <c r="AZ49" s="10">
        <f t="shared" si="10"/>
        <v>0</v>
      </c>
      <c r="BA49" s="10">
        <f t="shared" si="10"/>
        <v>0</v>
      </c>
      <c r="BB49" s="10">
        <f t="shared" si="10"/>
        <v>0</v>
      </c>
      <c r="BC49" s="10">
        <f t="shared" si="10"/>
        <v>0</v>
      </c>
      <c r="BD49" s="10">
        <f t="shared" si="10"/>
        <v>0</v>
      </c>
      <c r="BE49" s="10">
        <f t="shared" si="10"/>
        <v>0</v>
      </c>
      <c r="BF49" s="10">
        <f t="shared" si="10"/>
        <v>0</v>
      </c>
    </row>
    <row r="50" spans="2:58" x14ac:dyDescent="0.25">
      <c r="B50" s="12" t="s">
        <v>27</v>
      </c>
      <c r="C50" s="10">
        <f t="shared" ref="C50:BF50" si="11">+C20/(C$28*C$36)</f>
        <v>0.40404751158182545</v>
      </c>
      <c r="D50" s="10">
        <f t="shared" si="11"/>
        <v>26.726124191242437</v>
      </c>
      <c r="E50" s="10">
        <f t="shared" si="11"/>
        <v>0</v>
      </c>
      <c r="F50" s="10">
        <f t="shared" si="11"/>
        <v>0</v>
      </c>
      <c r="G50" s="10">
        <f t="shared" si="11"/>
        <v>0</v>
      </c>
      <c r="H50" s="10">
        <f t="shared" si="11"/>
        <v>0</v>
      </c>
      <c r="I50" s="10">
        <f t="shared" si="11"/>
        <v>0</v>
      </c>
      <c r="J50" s="10">
        <f t="shared" si="11"/>
        <v>0</v>
      </c>
      <c r="K50" s="10">
        <f t="shared" si="11"/>
        <v>0</v>
      </c>
      <c r="L50" s="10">
        <f t="shared" si="11"/>
        <v>0</v>
      </c>
      <c r="M50" s="10">
        <f t="shared" si="11"/>
        <v>0</v>
      </c>
      <c r="N50" s="10">
        <f t="shared" si="11"/>
        <v>0</v>
      </c>
      <c r="O50" s="10">
        <f t="shared" si="11"/>
        <v>0</v>
      </c>
      <c r="P50" s="10">
        <f t="shared" si="11"/>
        <v>0</v>
      </c>
      <c r="Q50" s="10">
        <f t="shared" si="11"/>
        <v>0</v>
      </c>
      <c r="R50" s="10">
        <f t="shared" si="11"/>
        <v>0</v>
      </c>
      <c r="S50" s="10">
        <f t="shared" si="11"/>
        <v>0</v>
      </c>
      <c r="T50" s="10">
        <f t="shared" si="11"/>
        <v>0</v>
      </c>
      <c r="U50" s="10">
        <f t="shared" si="11"/>
        <v>0</v>
      </c>
      <c r="V50" s="10">
        <f t="shared" si="11"/>
        <v>0</v>
      </c>
      <c r="W50" s="10">
        <f t="shared" si="11"/>
        <v>0</v>
      </c>
      <c r="X50" s="10">
        <f t="shared" si="11"/>
        <v>0</v>
      </c>
      <c r="Y50" s="10">
        <f t="shared" si="11"/>
        <v>0</v>
      </c>
      <c r="Z50" s="10">
        <f t="shared" si="11"/>
        <v>0</v>
      </c>
      <c r="AA50" s="10">
        <f t="shared" si="11"/>
        <v>0</v>
      </c>
      <c r="AB50" s="10">
        <f t="shared" si="11"/>
        <v>0</v>
      </c>
      <c r="AC50" s="10">
        <f t="shared" si="11"/>
        <v>0</v>
      </c>
      <c r="AD50" s="10">
        <f t="shared" si="11"/>
        <v>0</v>
      </c>
      <c r="AE50" s="10">
        <f t="shared" si="11"/>
        <v>0</v>
      </c>
      <c r="AF50" s="10">
        <f t="shared" si="11"/>
        <v>0</v>
      </c>
      <c r="AG50" s="10">
        <f t="shared" si="11"/>
        <v>0</v>
      </c>
      <c r="AH50" s="10">
        <f t="shared" si="11"/>
        <v>0</v>
      </c>
      <c r="AI50" s="10">
        <f t="shared" si="11"/>
        <v>0</v>
      </c>
      <c r="AJ50" s="10">
        <f t="shared" si="11"/>
        <v>0</v>
      </c>
      <c r="AK50" s="10">
        <f t="shared" si="11"/>
        <v>0</v>
      </c>
      <c r="AL50" s="10">
        <f t="shared" si="11"/>
        <v>0</v>
      </c>
      <c r="AM50" s="10">
        <f t="shared" si="11"/>
        <v>0</v>
      </c>
      <c r="AN50" s="10">
        <f t="shared" si="11"/>
        <v>0</v>
      </c>
      <c r="AO50" s="10">
        <f t="shared" si="11"/>
        <v>0</v>
      </c>
      <c r="AP50" s="10">
        <f t="shared" si="11"/>
        <v>0</v>
      </c>
      <c r="AQ50" s="10">
        <f t="shared" si="11"/>
        <v>0</v>
      </c>
      <c r="AR50" s="10">
        <f t="shared" si="11"/>
        <v>0</v>
      </c>
      <c r="AS50" s="10">
        <f t="shared" si="11"/>
        <v>0</v>
      </c>
      <c r="AT50" s="10">
        <f t="shared" si="11"/>
        <v>0</v>
      </c>
      <c r="AU50" s="10">
        <f t="shared" si="11"/>
        <v>0</v>
      </c>
      <c r="AV50" s="10">
        <f t="shared" si="11"/>
        <v>0</v>
      </c>
      <c r="AW50" s="10">
        <f t="shared" si="11"/>
        <v>0</v>
      </c>
      <c r="AX50" s="10">
        <f t="shared" si="11"/>
        <v>0</v>
      </c>
      <c r="AY50" s="10">
        <f t="shared" si="11"/>
        <v>0</v>
      </c>
      <c r="AZ50" s="10">
        <f t="shared" si="11"/>
        <v>0</v>
      </c>
      <c r="BA50" s="10">
        <f t="shared" si="11"/>
        <v>0</v>
      </c>
      <c r="BB50" s="10">
        <f t="shared" si="11"/>
        <v>0</v>
      </c>
      <c r="BC50" s="10">
        <f t="shared" si="11"/>
        <v>0</v>
      </c>
      <c r="BD50" s="10">
        <f t="shared" si="11"/>
        <v>0</v>
      </c>
      <c r="BE50" s="10">
        <f t="shared" si="11"/>
        <v>0</v>
      </c>
      <c r="BF50" s="10">
        <f t="shared" si="11"/>
        <v>0</v>
      </c>
    </row>
    <row r="52" spans="2:58" x14ac:dyDescent="0.25">
      <c r="B52" t="s">
        <v>13</v>
      </c>
    </row>
    <row r="53" spans="2:58" s="1" customFormat="1" x14ac:dyDescent="0.25">
      <c r="B53" s="7" t="s">
        <v>0</v>
      </c>
      <c r="C53">
        <v>1</v>
      </c>
      <c r="D53">
        <v>2</v>
      </c>
      <c r="E53">
        <v>12</v>
      </c>
      <c r="F53">
        <v>13</v>
      </c>
      <c r="G53">
        <v>14</v>
      </c>
      <c r="H53">
        <v>15</v>
      </c>
      <c r="I53">
        <v>16</v>
      </c>
      <c r="J53">
        <v>17</v>
      </c>
      <c r="K53">
        <v>18</v>
      </c>
      <c r="L53">
        <v>19</v>
      </c>
      <c r="M53">
        <v>20</v>
      </c>
      <c r="N53">
        <v>21</v>
      </c>
      <c r="O53">
        <v>22</v>
      </c>
      <c r="P53">
        <v>24</v>
      </c>
      <c r="Q53">
        <v>25</v>
      </c>
      <c r="R53">
        <v>26</v>
      </c>
      <c r="S53">
        <v>27</v>
      </c>
      <c r="T53">
        <v>28</v>
      </c>
      <c r="U53">
        <v>29</v>
      </c>
      <c r="V53">
        <v>30</v>
      </c>
      <c r="W53">
        <v>31</v>
      </c>
      <c r="X53">
        <v>32</v>
      </c>
      <c r="Y53">
        <v>33</v>
      </c>
      <c r="Z53">
        <v>34</v>
      </c>
      <c r="AA53">
        <v>36</v>
      </c>
      <c r="AB53">
        <v>37</v>
      </c>
      <c r="AC53">
        <v>38</v>
      </c>
      <c r="AD53">
        <v>39</v>
      </c>
      <c r="AE53">
        <v>40</v>
      </c>
      <c r="AF53">
        <v>41</v>
      </c>
      <c r="AG53">
        <v>42</v>
      </c>
      <c r="AH53">
        <v>43</v>
      </c>
      <c r="AI53">
        <v>44</v>
      </c>
      <c r="AJ53">
        <v>45</v>
      </c>
      <c r="AK53">
        <v>46</v>
      </c>
      <c r="AL53">
        <v>47</v>
      </c>
      <c r="AM53">
        <v>48</v>
      </c>
      <c r="AN53">
        <v>49</v>
      </c>
      <c r="AO53">
        <v>50</v>
      </c>
      <c r="AP53">
        <v>51</v>
      </c>
      <c r="AQ53">
        <v>52</v>
      </c>
      <c r="AR53">
        <v>53</v>
      </c>
      <c r="AS53">
        <v>54</v>
      </c>
      <c r="AT53">
        <v>55</v>
      </c>
      <c r="AU53">
        <v>56</v>
      </c>
      <c r="AV53">
        <v>57</v>
      </c>
      <c r="AW53">
        <v>58</v>
      </c>
      <c r="AX53">
        <v>59</v>
      </c>
      <c r="AY53">
        <v>66</v>
      </c>
      <c r="AZ53">
        <v>67</v>
      </c>
      <c r="BA53">
        <v>68</v>
      </c>
      <c r="BB53">
        <v>69</v>
      </c>
      <c r="BC53">
        <v>70</v>
      </c>
      <c r="BD53">
        <v>71</v>
      </c>
      <c r="BE53">
        <v>72</v>
      </c>
      <c r="BF53">
        <v>73</v>
      </c>
    </row>
    <row r="54" spans="2:58" x14ac:dyDescent="0.25">
      <c r="B54" s="9" t="s">
        <v>19</v>
      </c>
      <c r="C54" s="16" t="e">
        <f t="shared" ref="C54:BF54" si="12">+ $S65/($X2*C12)</f>
        <v>#DIV/0!</v>
      </c>
      <c r="D54" s="16" t="e">
        <f t="shared" si="12"/>
        <v>#DIV/0!</v>
      </c>
      <c r="E54" s="16">
        <f t="shared" si="12"/>
        <v>974.93631502822075</v>
      </c>
      <c r="F54" s="16">
        <f t="shared" si="12"/>
        <v>496.09713032945945</v>
      </c>
      <c r="G54" s="16">
        <f t="shared" si="12"/>
        <v>120.62589093028281</v>
      </c>
      <c r="H54" s="16">
        <f t="shared" si="12"/>
        <v>45.92661849647606</v>
      </c>
      <c r="I54" s="16">
        <f t="shared" si="12"/>
        <v>522.66058025666769</v>
      </c>
      <c r="J54" s="16">
        <f t="shared" si="12"/>
        <v>470.70734438873501</v>
      </c>
      <c r="K54" s="16">
        <f t="shared" si="12"/>
        <v>442.54225876376375</v>
      </c>
      <c r="L54" s="16">
        <f t="shared" si="12"/>
        <v>424.38914739158275</v>
      </c>
      <c r="M54" s="16" t="e">
        <f t="shared" si="12"/>
        <v>#DIV/0!</v>
      </c>
      <c r="N54" s="16" t="e">
        <f t="shared" si="12"/>
        <v>#DIV/0!</v>
      </c>
      <c r="O54" s="16" t="e">
        <f t="shared" si="12"/>
        <v>#DIV/0!</v>
      </c>
      <c r="P54" s="16">
        <f t="shared" si="12"/>
        <v>1075.3851031505037</v>
      </c>
      <c r="Q54" s="16">
        <f t="shared" si="12"/>
        <v>162.27837357783253</v>
      </c>
      <c r="R54" s="16">
        <f t="shared" si="12"/>
        <v>30.634879604251338</v>
      </c>
      <c r="S54" s="16">
        <f t="shared" si="12"/>
        <v>8.269073528198474</v>
      </c>
      <c r="T54" s="16">
        <f t="shared" si="12"/>
        <v>24.286198537835592</v>
      </c>
      <c r="U54" s="16">
        <f t="shared" si="12"/>
        <v>4.7996494110262278</v>
      </c>
      <c r="V54" s="16">
        <f t="shared" si="12"/>
        <v>95.099971011388291</v>
      </c>
      <c r="W54" s="16">
        <f t="shared" si="12"/>
        <v>12.380758175200878</v>
      </c>
      <c r="X54" s="16">
        <f t="shared" si="12"/>
        <v>288.91128871219559</v>
      </c>
      <c r="Y54" s="16" t="e">
        <f t="shared" si="12"/>
        <v>#DIV/0!</v>
      </c>
      <c r="Z54" s="16">
        <f t="shared" si="12"/>
        <v>1438.8491414579928</v>
      </c>
      <c r="AA54" s="16">
        <f t="shared" si="12"/>
        <v>355.47040376850765</v>
      </c>
      <c r="AB54" s="16">
        <f t="shared" si="12"/>
        <v>57.075646634448034</v>
      </c>
      <c r="AC54" s="16">
        <f t="shared" si="12"/>
        <v>32.563155509589976</v>
      </c>
      <c r="AD54" s="16">
        <f t="shared" si="12"/>
        <v>7.6027851788440532</v>
      </c>
      <c r="AE54" s="16">
        <f t="shared" si="12"/>
        <v>55.499861652428585</v>
      </c>
      <c r="AF54" s="16">
        <f t="shared" si="12"/>
        <v>13.038914131432422</v>
      </c>
      <c r="AG54" s="16">
        <f t="shared" si="12"/>
        <v>50.534695684525616</v>
      </c>
      <c r="AH54" s="16">
        <f t="shared" si="12"/>
        <v>10.088816525348555</v>
      </c>
      <c r="AI54" s="16">
        <f t="shared" si="12"/>
        <v>38.839248507251625</v>
      </c>
      <c r="AJ54" s="16">
        <f t="shared" si="12"/>
        <v>137.12347755286552</v>
      </c>
      <c r="AK54" s="16" t="e">
        <f t="shared" si="12"/>
        <v>#DIV/0!</v>
      </c>
      <c r="AL54" s="16" t="e">
        <f t="shared" si="12"/>
        <v>#DIV/0!</v>
      </c>
      <c r="AM54" s="16">
        <f t="shared" si="12"/>
        <v>939.34108156417278</v>
      </c>
      <c r="AN54" s="16">
        <f t="shared" si="12"/>
        <v>190.75107935330533</v>
      </c>
      <c r="AO54" s="16">
        <f t="shared" si="12"/>
        <v>65.29748273021724</v>
      </c>
      <c r="AP54" s="16">
        <f t="shared" si="12"/>
        <v>73.55014726003202</v>
      </c>
      <c r="AQ54" s="16">
        <f t="shared" si="12"/>
        <v>207.47153811958384</v>
      </c>
      <c r="AR54" s="16">
        <f t="shared" si="12"/>
        <v>32.869561536410167</v>
      </c>
      <c r="AS54" s="16">
        <f t="shared" si="12"/>
        <v>48.772979831257999</v>
      </c>
      <c r="AT54" s="16">
        <f t="shared" si="12"/>
        <v>51.331410652165772</v>
      </c>
      <c r="AU54" s="16">
        <f t="shared" si="12"/>
        <v>973.02644860713804</v>
      </c>
      <c r="AV54" s="16">
        <f t="shared" si="12"/>
        <v>4.4836501694175084</v>
      </c>
      <c r="AW54" s="16">
        <f t="shared" si="12"/>
        <v>138.5075776563344</v>
      </c>
      <c r="AX54" s="16">
        <f t="shared" si="12"/>
        <v>1320.3634925727627</v>
      </c>
      <c r="AY54" s="16" t="e">
        <f t="shared" si="12"/>
        <v>#DIV/0!</v>
      </c>
      <c r="AZ54" s="16" t="e">
        <f t="shared" si="12"/>
        <v>#DIV/0!</v>
      </c>
      <c r="BA54" s="16">
        <f t="shared" si="12"/>
        <v>1368.0252832193496</v>
      </c>
      <c r="BB54" s="16">
        <f t="shared" si="12"/>
        <v>240.44994177324455</v>
      </c>
      <c r="BC54" s="16">
        <f t="shared" si="12"/>
        <v>313.35127482156463</v>
      </c>
      <c r="BD54" s="16">
        <f t="shared" si="12"/>
        <v>61.696665310502496</v>
      </c>
      <c r="BE54" s="16">
        <f t="shared" si="12"/>
        <v>16.654031326647971</v>
      </c>
      <c r="BF54" s="16">
        <f t="shared" si="12"/>
        <v>384.30821077437764</v>
      </c>
    </row>
    <row r="55" spans="2:58" x14ac:dyDescent="0.25">
      <c r="B55" s="9" t="s">
        <v>20</v>
      </c>
      <c r="C55" s="16" t="e">
        <f t="shared" ref="C55:BF55" si="13">+ $S66/($X3*C13)</f>
        <v>#DIV/0!</v>
      </c>
      <c r="D55" s="16" t="e">
        <f t="shared" si="13"/>
        <v>#DIV/0!</v>
      </c>
      <c r="E55" s="16">
        <f t="shared" si="13"/>
        <v>3662.30446000354</v>
      </c>
      <c r="F55" s="16">
        <f t="shared" si="13"/>
        <v>1228.0849401274409</v>
      </c>
      <c r="G55" s="16">
        <f t="shared" si="13"/>
        <v>231.4618643810974</v>
      </c>
      <c r="H55" s="16">
        <f t="shared" si="13"/>
        <v>68.881805865074682</v>
      </c>
      <c r="I55" s="16">
        <f t="shared" si="13"/>
        <v>1866.4293715197439</v>
      </c>
      <c r="J55" s="16">
        <f t="shared" si="13"/>
        <v>1247.6827277980308</v>
      </c>
      <c r="K55" s="16">
        <f t="shared" si="13"/>
        <v>250.0090031213212</v>
      </c>
      <c r="L55" s="16">
        <f t="shared" si="13"/>
        <v>1877.041907719316</v>
      </c>
      <c r="M55" s="16">
        <f t="shared" si="13"/>
        <v>3754.8745604035303</v>
      </c>
      <c r="N55" s="16" t="e">
        <f t="shared" si="13"/>
        <v>#DIV/0!</v>
      </c>
      <c r="O55" s="16" t="e">
        <f t="shared" si="13"/>
        <v>#DIV/0!</v>
      </c>
      <c r="P55" s="16" t="e">
        <f t="shared" si="13"/>
        <v>#DIV/0!</v>
      </c>
      <c r="Q55" s="16" t="e">
        <f t="shared" si="13"/>
        <v>#DIV/0!</v>
      </c>
      <c r="R55" s="16">
        <f t="shared" si="13"/>
        <v>58.544853906451777</v>
      </c>
      <c r="S55" s="16">
        <f t="shared" si="13"/>
        <v>6.2317647790125772</v>
      </c>
      <c r="T55" s="16">
        <f t="shared" si="13"/>
        <v>24.482263643314525</v>
      </c>
      <c r="U55" s="16">
        <f t="shared" si="13"/>
        <v>6.7304177694419254</v>
      </c>
      <c r="V55" s="16">
        <f t="shared" si="13"/>
        <v>299.65148675833603</v>
      </c>
      <c r="W55" s="16">
        <f t="shared" si="13"/>
        <v>127.31774645618603</v>
      </c>
      <c r="X55" s="16" t="e">
        <f t="shared" si="13"/>
        <v>#DIV/0!</v>
      </c>
      <c r="Y55" s="16" t="e">
        <f t="shared" si="13"/>
        <v>#DIV/0!</v>
      </c>
      <c r="Z55" s="16" t="e">
        <f t="shared" si="13"/>
        <v>#DIV/0!</v>
      </c>
      <c r="AA55" s="16">
        <f t="shared" si="13"/>
        <v>1126.3556020234873</v>
      </c>
      <c r="AB55" s="16">
        <f t="shared" si="13"/>
        <v>123.58111546090498</v>
      </c>
      <c r="AC55" s="16">
        <f t="shared" si="13"/>
        <v>71.585396215969496</v>
      </c>
      <c r="AD55" s="16">
        <f t="shared" si="13"/>
        <v>14.048142618903105</v>
      </c>
      <c r="AE55" s="16">
        <f t="shared" si="13"/>
        <v>106.72813622575191</v>
      </c>
      <c r="AF55" s="16">
        <f t="shared" si="13"/>
        <v>5.2102597996310998</v>
      </c>
      <c r="AG55" s="16">
        <f t="shared" si="13"/>
        <v>26.087108568574184</v>
      </c>
      <c r="AH55" s="16">
        <f t="shared" si="13"/>
        <v>3.8877153100444062</v>
      </c>
      <c r="AI55" s="16">
        <f t="shared" si="13"/>
        <v>3.0097154984319414</v>
      </c>
      <c r="AJ55" s="16">
        <f t="shared" si="13"/>
        <v>84.569848541653258</v>
      </c>
      <c r="AK55" s="16">
        <f t="shared" si="13"/>
        <v>727.54334190338125</v>
      </c>
      <c r="AL55" s="16" t="e">
        <f t="shared" si="13"/>
        <v>#DIV/0!</v>
      </c>
      <c r="AM55" s="16">
        <f t="shared" si="13"/>
        <v>2810.1626716352998</v>
      </c>
      <c r="AN55" s="16">
        <f t="shared" si="13"/>
        <v>552.02498915355284</v>
      </c>
      <c r="AO55" s="16">
        <f t="shared" si="13"/>
        <v>225.84906816686208</v>
      </c>
      <c r="AP55" s="16">
        <f t="shared" si="13"/>
        <v>332.55478968924865</v>
      </c>
      <c r="AQ55" s="16">
        <f t="shared" si="13"/>
        <v>1305.4754248919321</v>
      </c>
      <c r="AR55" s="16">
        <f t="shared" si="13"/>
        <v>102.47189452709614</v>
      </c>
      <c r="AS55" s="16">
        <f t="shared" si="13"/>
        <v>109.26271723169496</v>
      </c>
      <c r="AT55" s="16">
        <f t="shared" si="13"/>
        <v>82.158160851040734</v>
      </c>
      <c r="AU55" s="16">
        <f t="shared" si="13"/>
        <v>604.23927054687204</v>
      </c>
      <c r="AV55" s="16">
        <f t="shared" si="13"/>
        <v>9.1778714731354043</v>
      </c>
      <c r="AW55" s="16">
        <f t="shared" si="13"/>
        <v>211.1904245871799</v>
      </c>
      <c r="AX55" s="16" t="e">
        <f t="shared" si="13"/>
        <v>#DIV/0!</v>
      </c>
      <c r="AY55" s="16" t="e">
        <f t="shared" si="13"/>
        <v>#DIV/0!</v>
      </c>
      <c r="AZ55" s="16" t="e">
        <f t="shared" si="13"/>
        <v>#DIV/0!</v>
      </c>
      <c r="BA55" s="16" t="e">
        <f t="shared" si="13"/>
        <v>#DIV/0!</v>
      </c>
      <c r="BB55" s="16" t="e">
        <f t="shared" si="13"/>
        <v>#DIV/0!</v>
      </c>
      <c r="BC55" s="16" t="e">
        <f t="shared" si="13"/>
        <v>#DIV/0!</v>
      </c>
      <c r="BD55" s="16" t="e">
        <f t="shared" si="13"/>
        <v>#DIV/0!</v>
      </c>
      <c r="BE55" s="16" t="e">
        <f t="shared" si="13"/>
        <v>#DIV/0!</v>
      </c>
      <c r="BF55" s="16">
        <f t="shared" si="13"/>
        <v>1711.0204902030789</v>
      </c>
    </row>
    <row r="56" spans="2:58" x14ac:dyDescent="0.25">
      <c r="B56" s="9" t="s">
        <v>21</v>
      </c>
      <c r="C56" s="16" t="e">
        <f t="shared" ref="C56:BF56" si="14">+ $S67/($X4*C14)</f>
        <v>#DIV/0!</v>
      </c>
      <c r="D56" s="16" t="e">
        <f t="shared" si="14"/>
        <v>#DIV/0!</v>
      </c>
      <c r="E56" s="16">
        <f t="shared" si="14"/>
        <v>784.51234376705634</v>
      </c>
      <c r="F56" s="16">
        <f t="shared" si="14"/>
        <v>114.8776229007558</v>
      </c>
      <c r="G56" s="16">
        <f t="shared" si="14"/>
        <v>112.06519134478994</v>
      </c>
      <c r="H56" s="16">
        <f t="shared" si="14"/>
        <v>24.901361623059994</v>
      </c>
      <c r="I56" s="16" t="e">
        <f t="shared" si="14"/>
        <v>#DIV/0!</v>
      </c>
      <c r="J56" s="16">
        <f t="shared" si="14"/>
        <v>244.49643765744941</v>
      </c>
      <c r="K56" s="16">
        <f t="shared" si="14"/>
        <v>316.5379316780195</v>
      </c>
      <c r="L56" s="16">
        <f t="shared" si="14"/>
        <v>63.466985700826832</v>
      </c>
      <c r="M56" s="16" t="e">
        <f t="shared" si="14"/>
        <v>#DIV/0!</v>
      </c>
      <c r="N56" s="16" t="e">
        <f t="shared" si="14"/>
        <v>#DIV/0!</v>
      </c>
      <c r="O56" s="16" t="e">
        <f t="shared" si="14"/>
        <v>#DIV/0!</v>
      </c>
      <c r="P56" s="16">
        <f t="shared" si="14"/>
        <v>315.24281900234678</v>
      </c>
      <c r="Q56" s="16">
        <f t="shared" si="14"/>
        <v>79.426728497438106</v>
      </c>
      <c r="R56" s="16">
        <f t="shared" si="14"/>
        <v>20.151123171893847</v>
      </c>
      <c r="S56" s="16">
        <f t="shared" si="14"/>
        <v>8.995557236144581</v>
      </c>
      <c r="T56" s="16">
        <f t="shared" si="14"/>
        <v>59.330720395685127</v>
      </c>
      <c r="U56" s="16">
        <f t="shared" si="14"/>
        <v>6.9609896860100013</v>
      </c>
      <c r="V56" s="16">
        <f t="shared" si="14"/>
        <v>25.969109708024373</v>
      </c>
      <c r="W56" s="16">
        <f t="shared" si="14"/>
        <v>2.1395806120777316</v>
      </c>
      <c r="X56" s="16" t="e">
        <f t="shared" si="14"/>
        <v>#DIV/0!</v>
      </c>
      <c r="Y56" s="16">
        <f t="shared" si="14"/>
        <v>709.68104200992002</v>
      </c>
      <c r="Z56" s="16" t="e">
        <f t="shared" si="14"/>
        <v>#DIV/0!</v>
      </c>
      <c r="AA56" s="16" t="e">
        <f t="shared" si="14"/>
        <v>#DIV/0!</v>
      </c>
      <c r="AB56" s="16" t="e">
        <f t="shared" si="14"/>
        <v>#DIV/0!</v>
      </c>
      <c r="AC56" s="16" t="e">
        <f t="shared" si="14"/>
        <v>#DIV/0!</v>
      </c>
      <c r="AD56" s="16" t="e">
        <f t="shared" si="14"/>
        <v>#DIV/0!</v>
      </c>
      <c r="AE56" s="16" t="e">
        <f t="shared" si="14"/>
        <v>#DIV/0!</v>
      </c>
      <c r="AF56" s="16">
        <f t="shared" si="14"/>
        <v>176.93999023105854</v>
      </c>
      <c r="AG56" s="16">
        <f t="shared" si="14"/>
        <v>51.664427899845634</v>
      </c>
      <c r="AH56" s="16">
        <f t="shared" si="14"/>
        <v>21.615091155706686</v>
      </c>
      <c r="AI56" s="16">
        <f t="shared" si="14"/>
        <v>351.49649305352892</v>
      </c>
      <c r="AJ56" s="16">
        <f t="shared" si="14"/>
        <v>4.8891055066059943</v>
      </c>
      <c r="AK56" s="16">
        <f t="shared" si="14"/>
        <v>11.733815704932924</v>
      </c>
      <c r="AL56" s="16">
        <f t="shared" si="14"/>
        <v>350.33296474537298</v>
      </c>
      <c r="AM56" s="16" t="e">
        <f t="shared" si="14"/>
        <v>#DIV/0!</v>
      </c>
      <c r="AN56" s="16" t="e">
        <f t="shared" si="14"/>
        <v>#DIV/0!</v>
      </c>
      <c r="AO56" s="16" t="e">
        <f t="shared" si="14"/>
        <v>#DIV/0!</v>
      </c>
      <c r="AP56" s="16" t="e">
        <f t="shared" si="14"/>
        <v>#DIV/0!</v>
      </c>
      <c r="AQ56" s="16" t="e">
        <f t="shared" si="14"/>
        <v>#DIV/0!</v>
      </c>
      <c r="AR56" s="16" t="e">
        <f t="shared" si="14"/>
        <v>#DIV/0!</v>
      </c>
      <c r="AS56" s="16" t="e">
        <f t="shared" si="14"/>
        <v>#DIV/0!</v>
      </c>
      <c r="AT56" s="16" t="e">
        <f t="shared" si="14"/>
        <v>#DIV/0!</v>
      </c>
      <c r="AU56" s="16" t="e">
        <f t="shared" si="14"/>
        <v>#DIV/0!</v>
      </c>
      <c r="AV56" s="16" t="e">
        <f t="shared" si="14"/>
        <v>#DIV/0!</v>
      </c>
      <c r="AW56" s="16" t="e">
        <f t="shared" si="14"/>
        <v>#DIV/0!</v>
      </c>
      <c r="AX56" s="16" t="e">
        <f t="shared" si="14"/>
        <v>#DIV/0!</v>
      </c>
      <c r="AY56" s="16" t="e">
        <f t="shared" si="14"/>
        <v>#DIV/0!</v>
      </c>
      <c r="AZ56" s="16" t="e">
        <f t="shared" si="14"/>
        <v>#DIV/0!</v>
      </c>
      <c r="BA56" s="16" t="e">
        <f t="shared" si="14"/>
        <v>#DIV/0!</v>
      </c>
      <c r="BB56" s="16" t="e">
        <f t="shared" si="14"/>
        <v>#DIV/0!</v>
      </c>
      <c r="BC56" s="16" t="e">
        <f t="shared" si="14"/>
        <v>#DIV/0!</v>
      </c>
      <c r="BD56" s="16" t="e">
        <f t="shared" si="14"/>
        <v>#DIV/0!</v>
      </c>
      <c r="BE56" s="16" t="e">
        <f t="shared" si="14"/>
        <v>#DIV/0!</v>
      </c>
      <c r="BF56" s="16" t="e">
        <f t="shared" si="14"/>
        <v>#DIV/0!</v>
      </c>
    </row>
    <row r="57" spans="2:58" x14ac:dyDescent="0.25">
      <c r="B57" s="9" t="s">
        <v>22</v>
      </c>
      <c r="C57" s="16" t="e">
        <f t="shared" ref="C57:BF57" si="15">+ $S68/($X5*C15)</f>
        <v>#DIV/0!</v>
      </c>
      <c r="D57" s="16" t="e">
        <f t="shared" si="15"/>
        <v>#DIV/0!</v>
      </c>
      <c r="E57" s="16" t="e">
        <f t="shared" si="15"/>
        <v>#DIV/0!</v>
      </c>
      <c r="F57" s="16" t="e">
        <f t="shared" si="15"/>
        <v>#DIV/0!</v>
      </c>
      <c r="G57" s="16" t="e">
        <f t="shared" si="15"/>
        <v>#DIV/0!</v>
      </c>
      <c r="H57" s="16" t="e">
        <f t="shared" si="15"/>
        <v>#DIV/0!</v>
      </c>
      <c r="I57" s="16">
        <f t="shared" si="15"/>
        <v>127.43521065347061</v>
      </c>
      <c r="J57" s="16">
        <f t="shared" si="15"/>
        <v>5.4986221162512932</v>
      </c>
      <c r="K57" s="16">
        <f t="shared" si="15"/>
        <v>1.187026897776684</v>
      </c>
      <c r="L57" s="16">
        <f t="shared" si="15"/>
        <v>241.44084894599524</v>
      </c>
      <c r="M57" s="16">
        <f t="shared" si="15"/>
        <v>409.22661823505865</v>
      </c>
      <c r="N57" s="16" t="e">
        <f t="shared" si="15"/>
        <v>#DIV/0!</v>
      </c>
      <c r="O57" s="16" t="e">
        <f t="shared" si="15"/>
        <v>#DIV/0!</v>
      </c>
      <c r="P57" s="16" t="e">
        <f t="shared" si="15"/>
        <v>#DIV/0!</v>
      </c>
      <c r="Q57" s="16" t="e">
        <f t="shared" si="15"/>
        <v>#DIV/0!</v>
      </c>
      <c r="R57" s="16" t="e">
        <f t="shared" si="15"/>
        <v>#DIV/0!</v>
      </c>
      <c r="S57" s="16" t="e">
        <f t="shared" si="15"/>
        <v>#DIV/0!</v>
      </c>
      <c r="T57" s="16" t="e">
        <f t="shared" si="15"/>
        <v>#DIV/0!</v>
      </c>
      <c r="U57" s="16" t="e">
        <f t="shared" si="15"/>
        <v>#DIV/0!</v>
      </c>
      <c r="V57" s="16" t="e">
        <f t="shared" si="15"/>
        <v>#DIV/0!</v>
      </c>
      <c r="W57" s="16" t="e">
        <f t="shared" si="15"/>
        <v>#DIV/0!</v>
      </c>
      <c r="X57" s="16" t="e">
        <f t="shared" si="15"/>
        <v>#DIV/0!</v>
      </c>
      <c r="Y57" s="16" t="e">
        <f t="shared" si="15"/>
        <v>#DIV/0!</v>
      </c>
      <c r="Z57" s="16" t="e">
        <f t="shared" si="15"/>
        <v>#DIV/0!</v>
      </c>
      <c r="AA57" s="16" t="e">
        <f t="shared" si="15"/>
        <v>#DIV/0!</v>
      </c>
      <c r="AB57" s="16" t="e">
        <f t="shared" si="15"/>
        <v>#DIV/0!</v>
      </c>
      <c r="AC57" s="16" t="e">
        <f t="shared" si="15"/>
        <v>#DIV/0!</v>
      </c>
      <c r="AD57" s="16" t="e">
        <f t="shared" si="15"/>
        <v>#DIV/0!</v>
      </c>
      <c r="AE57" s="16" t="e">
        <f t="shared" si="15"/>
        <v>#DIV/0!</v>
      </c>
      <c r="AF57" s="16" t="e">
        <f t="shared" si="15"/>
        <v>#DIV/0!</v>
      </c>
      <c r="AG57" s="16" t="e">
        <f t="shared" si="15"/>
        <v>#DIV/0!</v>
      </c>
      <c r="AH57" s="16" t="e">
        <f t="shared" si="15"/>
        <v>#DIV/0!</v>
      </c>
      <c r="AI57" s="16" t="e">
        <f t="shared" si="15"/>
        <v>#DIV/0!</v>
      </c>
      <c r="AJ57" s="16" t="e">
        <f t="shared" si="15"/>
        <v>#DIV/0!</v>
      </c>
      <c r="AK57" s="16" t="e">
        <f t="shared" si="15"/>
        <v>#DIV/0!</v>
      </c>
      <c r="AL57" s="16" t="e">
        <f t="shared" si="15"/>
        <v>#DIV/0!</v>
      </c>
      <c r="AM57" s="16" t="e">
        <f t="shared" si="15"/>
        <v>#DIV/0!</v>
      </c>
      <c r="AN57" s="16" t="e">
        <f t="shared" si="15"/>
        <v>#DIV/0!</v>
      </c>
      <c r="AO57" s="16" t="e">
        <f t="shared" si="15"/>
        <v>#DIV/0!</v>
      </c>
      <c r="AP57" s="16" t="e">
        <f t="shared" si="15"/>
        <v>#DIV/0!</v>
      </c>
      <c r="AQ57" s="16" t="e">
        <f t="shared" si="15"/>
        <v>#DIV/0!</v>
      </c>
      <c r="AR57" s="16" t="e">
        <f t="shared" si="15"/>
        <v>#DIV/0!</v>
      </c>
      <c r="AS57" s="16" t="e">
        <f t="shared" si="15"/>
        <v>#DIV/0!</v>
      </c>
      <c r="AT57" s="16" t="e">
        <f t="shared" si="15"/>
        <v>#DIV/0!</v>
      </c>
      <c r="AU57" s="16" t="e">
        <f t="shared" si="15"/>
        <v>#DIV/0!</v>
      </c>
      <c r="AV57" s="16" t="e">
        <f t="shared" si="15"/>
        <v>#DIV/0!</v>
      </c>
      <c r="AW57" s="16" t="e">
        <f t="shared" si="15"/>
        <v>#DIV/0!</v>
      </c>
      <c r="AX57" s="16" t="e">
        <f t="shared" si="15"/>
        <v>#DIV/0!</v>
      </c>
      <c r="AY57" s="16" t="e">
        <f t="shared" si="15"/>
        <v>#DIV/0!</v>
      </c>
      <c r="AZ57" s="16" t="e">
        <f t="shared" si="15"/>
        <v>#DIV/0!</v>
      </c>
      <c r="BA57" s="16" t="e">
        <f t="shared" si="15"/>
        <v>#DIV/0!</v>
      </c>
      <c r="BB57" s="16" t="e">
        <f t="shared" si="15"/>
        <v>#DIV/0!</v>
      </c>
      <c r="BC57" s="16" t="e">
        <f t="shared" si="15"/>
        <v>#DIV/0!</v>
      </c>
      <c r="BD57" s="16" t="e">
        <f t="shared" si="15"/>
        <v>#DIV/0!</v>
      </c>
      <c r="BE57" s="16" t="e">
        <f t="shared" si="15"/>
        <v>#DIV/0!</v>
      </c>
      <c r="BF57" s="16" t="e">
        <f t="shared" si="15"/>
        <v>#DIV/0!</v>
      </c>
    </row>
    <row r="58" spans="2:58" x14ac:dyDescent="0.25">
      <c r="B58" s="9" t="s">
        <v>25</v>
      </c>
      <c r="C58" s="16" t="e">
        <f t="shared" ref="C58:BF58" si="16">+ $S69/($X6*C16)</f>
        <v>#DIV/0!</v>
      </c>
      <c r="D58" s="16" t="e">
        <f t="shared" si="16"/>
        <v>#DIV/0!</v>
      </c>
      <c r="E58" s="16">
        <f t="shared" si="16"/>
        <v>10.268540495929088</v>
      </c>
      <c r="F58" s="16" t="e">
        <f t="shared" si="16"/>
        <v>#DIV/0!</v>
      </c>
      <c r="G58" s="16" t="e">
        <f t="shared" si="16"/>
        <v>#DIV/0!</v>
      </c>
      <c r="H58" s="16" t="e">
        <f t="shared" si="16"/>
        <v>#DIV/0!</v>
      </c>
      <c r="I58" s="16">
        <f t="shared" si="16"/>
        <v>9.9787692965860497</v>
      </c>
      <c r="J58" s="16" t="e">
        <f t="shared" si="16"/>
        <v>#DIV/0!</v>
      </c>
      <c r="K58" s="16" t="e">
        <f t="shared" si="16"/>
        <v>#DIV/0!</v>
      </c>
      <c r="L58" s="16" t="e">
        <f t="shared" si="16"/>
        <v>#DIV/0!</v>
      </c>
      <c r="M58" s="16" t="e">
        <f t="shared" si="16"/>
        <v>#DIV/0!</v>
      </c>
      <c r="N58" s="16" t="e">
        <f t="shared" si="16"/>
        <v>#DIV/0!</v>
      </c>
      <c r="O58" s="16">
        <f t="shared" si="16"/>
        <v>55.848309024074595</v>
      </c>
      <c r="P58" s="16" t="e">
        <f t="shared" si="16"/>
        <v>#DIV/0!</v>
      </c>
      <c r="Q58" s="16" t="e">
        <f t="shared" si="16"/>
        <v>#DIV/0!</v>
      </c>
      <c r="R58" s="16" t="e">
        <f t="shared" si="16"/>
        <v>#DIV/0!</v>
      </c>
      <c r="S58" s="16" t="e">
        <f t="shared" si="16"/>
        <v>#DIV/0!</v>
      </c>
      <c r="T58" s="16">
        <f t="shared" si="16"/>
        <v>11.893969132896538</v>
      </c>
      <c r="U58" s="16">
        <f t="shared" si="16"/>
        <v>1184.4382443244203</v>
      </c>
      <c r="V58" s="16" t="e">
        <f t="shared" si="16"/>
        <v>#DIV/0!</v>
      </c>
      <c r="W58" s="16" t="e">
        <f t="shared" si="16"/>
        <v>#DIV/0!</v>
      </c>
      <c r="X58" s="16" t="e">
        <f t="shared" si="16"/>
        <v>#DIV/0!</v>
      </c>
      <c r="Y58" s="16" t="e">
        <f t="shared" si="16"/>
        <v>#DIV/0!</v>
      </c>
      <c r="Z58" s="16" t="e">
        <f t="shared" si="16"/>
        <v>#DIV/0!</v>
      </c>
      <c r="AA58" s="16" t="e">
        <f t="shared" si="16"/>
        <v>#DIV/0!</v>
      </c>
      <c r="AB58" s="16" t="e">
        <f t="shared" si="16"/>
        <v>#DIV/0!</v>
      </c>
      <c r="AC58" s="16" t="e">
        <f t="shared" si="16"/>
        <v>#DIV/0!</v>
      </c>
      <c r="AD58" s="16" t="e">
        <f t="shared" si="16"/>
        <v>#DIV/0!</v>
      </c>
      <c r="AE58" s="16" t="e">
        <f t="shared" si="16"/>
        <v>#DIV/0!</v>
      </c>
      <c r="AF58" s="16" t="e">
        <f t="shared" si="16"/>
        <v>#DIV/0!</v>
      </c>
      <c r="AG58" s="16" t="e">
        <f t="shared" si="16"/>
        <v>#DIV/0!</v>
      </c>
      <c r="AH58" s="16" t="e">
        <f t="shared" si="16"/>
        <v>#DIV/0!</v>
      </c>
      <c r="AI58" s="16">
        <f t="shared" si="16"/>
        <v>1.4227214338619145</v>
      </c>
      <c r="AJ58" s="16">
        <f t="shared" si="16"/>
        <v>119.58264437233899</v>
      </c>
      <c r="AK58" s="16">
        <f t="shared" si="16"/>
        <v>361.68699107757408</v>
      </c>
      <c r="AL58" s="16" t="e">
        <f t="shared" si="16"/>
        <v>#DIV/0!</v>
      </c>
      <c r="AM58" s="16" t="e">
        <f t="shared" si="16"/>
        <v>#DIV/0!</v>
      </c>
      <c r="AN58" s="16" t="e">
        <f t="shared" si="16"/>
        <v>#DIV/0!</v>
      </c>
      <c r="AO58" s="16" t="e">
        <f t="shared" si="16"/>
        <v>#DIV/0!</v>
      </c>
      <c r="AP58" s="16" t="e">
        <f t="shared" si="16"/>
        <v>#DIV/0!</v>
      </c>
      <c r="AQ58" s="16" t="e">
        <f t="shared" si="16"/>
        <v>#DIV/0!</v>
      </c>
      <c r="AR58" s="16" t="e">
        <f t="shared" si="16"/>
        <v>#DIV/0!</v>
      </c>
      <c r="AS58" s="16" t="e">
        <f t="shared" si="16"/>
        <v>#DIV/0!</v>
      </c>
      <c r="AT58" s="16" t="e">
        <f t="shared" si="16"/>
        <v>#DIV/0!</v>
      </c>
      <c r="AU58" s="16" t="e">
        <f t="shared" si="16"/>
        <v>#DIV/0!</v>
      </c>
      <c r="AV58" s="16" t="e">
        <f t="shared" si="16"/>
        <v>#DIV/0!</v>
      </c>
      <c r="AW58" s="16" t="e">
        <f t="shared" si="16"/>
        <v>#DIV/0!</v>
      </c>
      <c r="AX58" s="16" t="e">
        <f t="shared" si="16"/>
        <v>#DIV/0!</v>
      </c>
      <c r="AY58" s="16" t="e">
        <f t="shared" si="16"/>
        <v>#DIV/0!</v>
      </c>
      <c r="AZ58" s="16" t="e">
        <f t="shared" si="16"/>
        <v>#DIV/0!</v>
      </c>
      <c r="BA58" s="16" t="e">
        <f t="shared" si="16"/>
        <v>#DIV/0!</v>
      </c>
      <c r="BB58" s="16" t="e">
        <f t="shared" si="16"/>
        <v>#DIV/0!</v>
      </c>
      <c r="BC58" s="16" t="e">
        <f t="shared" si="16"/>
        <v>#DIV/0!</v>
      </c>
      <c r="BD58" s="16" t="e">
        <f t="shared" si="16"/>
        <v>#DIV/0!</v>
      </c>
      <c r="BE58" s="16" t="e">
        <f t="shared" si="16"/>
        <v>#DIV/0!</v>
      </c>
      <c r="BF58" s="16" t="e">
        <f t="shared" si="16"/>
        <v>#DIV/0!</v>
      </c>
    </row>
    <row r="59" spans="2:58" x14ac:dyDescent="0.25">
      <c r="B59" s="9" t="s">
        <v>23</v>
      </c>
      <c r="C59" s="16" t="e">
        <f t="shared" ref="C59:BF59" si="17">+ $S70/($X7*C17)</f>
        <v>#DIV/0!</v>
      </c>
      <c r="D59" s="16" t="e">
        <f t="shared" si="17"/>
        <v>#DIV/0!</v>
      </c>
      <c r="E59" s="16" t="e">
        <f t="shared" si="17"/>
        <v>#DIV/0!</v>
      </c>
      <c r="F59" s="16" t="e">
        <f t="shared" si="17"/>
        <v>#DIV/0!</v>
      </c>
      <c r="G59" s="16" t="e">
        <f t="shared" si="17"/>
        <v>#DIV/0!</v>
      </c>
      <c r="H59" s="16" t="e">
        <f t="shared" si="17"/>
        <v>#DIV/0!</v>
      </c>
      <c r="I59" s="16" t="e">
        <f t="shared" si="17"/>
        <v>#DIV/0!</v>
      </c>
      <c r="J59" s="16" t="e">
        <f t="shared" si="17"/>
        <v>#DIV/0!</v>
      </c>
      <c r="K59" s="16" t="e">
        <f t="shared" si="17"/>
        <v>#DIV/0!</v>
      </c>
      <c r="L59" s="16" t="e">
        <f t="shared" si="17"/>
        <v>#DIV/0!</v>
      </c>
      <c r="M59" s="16" t="e">
        <f t="shared" si="17"/>
        <v>#DIV/0!</v>
      </c>
      <c r="N59" s="16" t="e">
        <f t="shared" si="17"/>
        <v>#DIV/0!</v>
      </c>
      <c r="O59" s="16" t="e">
        <f t="shared" si="17"/>
        <v>#DIV/0!</v>
      </c>
      <c r="P59" s="16" t="e">
        <f t="shared" si="17"/>
        <v>#DIV/0!</v>
      </c>
      <c r="Q59" s="16" t="e">
        <f t="shared" si="17"/>
        <v>#DIV/0!</v>
      </c>
      <c r="R59" s="16">
        <f t="shared" si="17"/>
        <v>22.425327245710868</v>
      </c>
      <c r="S59" s="16">
        <f t="shared" si="17"/>
        <v>31.001421396482545</v>
      </c>
      <c r="T59" s="16">
        <f t="shared" si="17"/>
        <v>3.9316893592914135</v>
      </c>
      <c r="U59" s="16">
        <f t="shared" si="17"/>
        <v>2.3997499909604523</v>
      </c>
      <c r="V59" s="16" t="e">
        <f t="shared" si="17"/>
        <v>#DIV/0!</v>
      </c>
      <c r="W59" s="16" t="e">
        <f t="shared" si="17"/>
        <v>#DIV/0!</v>
      </c>
      <c r="X59" s="16" t="e">
        <f t="shared" si="17"/>
        <v>#DIV/0!</v>
      </c>
      <c r="Y59" s="16" t="e">
        <f t="shared" si="17"/>
        <v>#DIV/0!</v>
      </c>
      <c r="Z59" s="16" t="e">
        <f t="shared" si="17"/>
        <v>#DIV/0!</v>
      </c>
      <c r="AA59" s="16" t="e">
        <f t="shared" si="17"/>
        <v>#DIV/0!</v>
      </c>
      <c r="AB59" s="16" t="e">
        <f t="shared" si="17"/>
        <v>#DIV/0!</v>
      </c>
      <c r="AC59" s="16" t="e">
        <f t="shared" si="17"/>
        <v>#DIV/0!</v>
      </c>
      <c r="AD59" s="16" t="e">
        <f t="shared" si="17"/>
        <v>#DIV/0!</v>
      </c>
      <c r="AE59" s="16" t="e">
        <f t="shared" si="17"/>
        <v>#DIV/0!</v>
      </c>
      <c r="AF59" s="16">
        <f t="shared" si="17"/>
        <v>43.947069886226828</v>
      </c>
      <c r="AG59" s="16" t="e">
        <f t="shared" si="17"/>
        <v>#DIV/0!</v>
      </c>
      <c r="AH59" s="16" t="e">
        <f t="shared" si="17"/>
        <v>#DIV/0!</v>
      </c>
      <c r="AI59" s="16">
        <f t="shared" si="17"/>
        <v>2.3999900139617485</v>
      </c>
      <c r="AJ59" s="16" t="e">
        <f t="shared" si="17"/>
        <v>#DIV/0!</v>
      </c>
      <c r="AK59" s="16" t="e">
        <f t="shared" si="17"/>
        <v>#DIV/0!</v>
      </c>
      <c r="AL59" s="16" t="e">
        <f t="shared" si="17"/>
        <v>#DIV/0!</v>
      </c>
      <c r="AM59" s="16" t="e">
        <f t="shared" si="17"/>
        <v>#DIV/0!</v>
      </c>
      <c r="AN59" s="16" t="e">
        <f t="shared" si="17"/>
        <v>#DIV/0!</v>
      </c>
      <c r="AO59" s="16" t="e">
        <f t="shared" si="17"/>
        <v>#DIV/0!</v>
      </c>
      <c r="AP59" s="16" t="e">
        <f t="shared" si="17"/>
        <v>#DIV/0!</v>
      </c>
      <c r="AQ59" s="16" t="e">
        <f t="shared" si="17"/>
        <v>#DIV/0!</v>
      </c>
      <c r="AR59" s="16" t="e">
        <f t="shared" si="17"/>
        <v>#DIV/0!</v>
      </c>
      <c r="AS59" s="16" t="e">
        <f t="shared" si="17"/>
        <v>#DIV/0!</v>
      </c>
      <c r="AT59" s="16" t="e">
        <f t="shared" si="17"/>
        <v>#DIV/0!</v>
      </c>
      <c r="AU59" s="16" t="e">
        <f t="shared" si="17"/>
        <v>#DIV/0!</v>
      </c>
      <c r="AV59" s="16" t="e">
        <f t="shared" si="17"/>
        <v>#DIV/0!</v>
      </c>
      <c r="AW59" s="16" t="e">
        <f t="shared" si="17"/>
        <v>#DIV/0!</v>
      </c>
      <c r="AX59" s="16" t="e">
        <f t="shared" si="17"/>
        <v>#DIV/0!</v>
      </c>
      <c r="AY59" s="16" t="e">
        <f t="shared" si="17"/>
        <v>#DIV/0!</v>
      </c>
      <c r="AZ59" s="16" t="e">
        <f t="shared" si="17"/>
        <v>#DIV/0!</v>
      </c>
      <c r="BA59" s="16" t="e">
        <f t="shared" si="17"/>
        <v>#DIV/0!</v>
      </c>
      <c r="BB59" s="16" t="e">
        <f t="shared" si="17"/>
        <v>#DIV/0!</v>
      </c>
      <c r="BC59" s="16" t="e">
        <f t="shared" si="17"/>
        <v>#DIV/0!</v>
      </c>
      <c r="BD59" s="16" t="e">
        <f t="shared" si="17"/>
        <v>#DIV/0!</v>
      </c>
      <c r="BE59" s="16" t="e">
        <f t="shared" si="17"/>
        <v>#DIV/0!</v>
      </c>
      <c r="BF59" s="16" t="e">
        <f t="shared" si="17"/>
        <v>#DIV/0!</v>
      </c>
    </row>
    <row r="60" spans="2:58" x14ac:dyDescent="0.25">
      <c r="B60" s="9" t="s">
        <v>24</v>
      </c>
      <c r="C60" s="16" t="e">
        <f t="shared" ref="C60:BF60" si="18">+ $S71/($X8*C18)</f>
        <v>#DIV/0!</v>
      </c>
      <c r="D60" s="16">
        <f t="shared" si="18"/>
        <v>1362.9205449692518</v>
      </c>
      <c r="E60" s="16">
        <f t="shared" si="18"/>
        <v>325.5977794418198</v>
      </c>
      <c r="F60" s="16">
        <f t="shared" si="18"/>
        <v>184.08965865787158</v>
      </c>
      <c r="G60" s="16">
        <f t="shared" si="18"/>
        <v>80.286237543607314</v>
      </c>
      <c r="H60" s="16">
        <f t="shared" si="18"/>
        <v>571.86245088885244</v>
      </c>
      <c r="I60" s="16" t="e">
        <f t="shared" si="18"/>
        <v>#DIV/0!</v>
      </c>
      <c r="J60" s="16" t="e">
        <f t="shared" si="18"/>
        <v>#DIV/0!</v>
      </c>
      <c r="K60" s="16" t="e">
        <f t="shared" si="18"/>
        <v>#DIV/0!</v>
      </c>
      <c r="L60" s="16" t="e">
        <f t="shared" si="18"/>
        <v>#DIV/0!</v>
      </c>
      <c r="M60" s="16" t="e">
        <f t="shared" si="18"/>
        <v>#DIV/0!</v>
      </c>
      <c r="N60" s="16" t="e">
        <f t="shared" si="18"/>
        <v>#DIV/0!</v>
      </c>
      <c r="O60" s="16" t="e">
        <f t="shared" si="18"/>
        <v>#DIV/0!</v>
      </c>
      <c r="P60" s="16">
        <f t="shared" si="18"/>
        <v>86.749876036864976</v>
      </c>
      <c r="Q60" s="16">
        <f t="shared" si="18"/>
        <v>25.958070616762395</v>
      </c>
      <c r="R60" s="16">
        <f t="shared" si="18"/>
        <v>3.8894768008651894</v>
      </c>
      <c r="S60" s="16">
        <f t="shared" si="18"/>
        <v>3.3541731862774835</v>
      </c>
      <c r="T60" s="16">
        <f t="shared" si="18"/>
        <v>2.1240454722837092</v>
      </c>
      <c r="U60" s="16">
        <f t="shared" si="18"/>
        <v>93.736590227273425</v>
      </c>
      <c r="V60" s="16">
        <f t="shared" si="18"/>
        <v>2187.9367028255738</v>
      </c>
      <c r="W60" s="16" t="e">
        <f t="shared" si="18"/>
        <v>#DIV/0!</v>
      </c>
      <c r="X60" s="16" t="e">
        <f t="shared" si="18"/>
        <v>#DIV/0!</v>
      </c>
      <c r="Y60" s="16" t="e">
        <f t="shared" si="18"/>
        <v>#DIV/0!</v>
      </c>
      <c r="Z60" s="16" t="e">
        <f t="shared" si="18"/>
        <v>#DIV/0!</v>
      </c>
      <c r="AA60" s="16" t="e">
        <f t="shared" si="18"/>
        <v>#DIV/0!</v>
      </c>
      <c r="AB60" s="16" t="e">
        <f t="shared" si="18"/>
        <v>#DIV/0!</v>
      </c>
      <c r="AC60" s="16" t="e">
        <f t="shared" si="18"/>
        <v>#DIV/0!</v>
      </c>
      <c r="AD60" s="16" t="e">
        <f t="shared" si="18"/>
        <v>#DIV/0!</v>
      </c>
      <c r="AE60" s="16" t="e">
        <f t="shared" si="18"/>
        <v>#DIV/0!</v>
      </c>
      <c r="AF60" s="16" t="e">
        <f t="shared" si="18"/>
        <v>#DIV/0!</v>
      </c>
      <c r="AG60" s="16" t="e">
        <f t="shared" si="18"/>
        <v>#DIV/0!</v>
      </c>
      <c r="AH60" s="16" t="e">
        <f t="shared" si="18"/>
        <v>#DIV/0!</v>
      </c>
      <c r="AI60" s="16" t="e">
        <f t="shared" si="18"/>
        <v>#DIV/0!</v>
      </c>
      <c r="AJ60" s="16" t="e">
        <f t="shared" si="18"/>
        <v>#DIV/0!</v>
      </c>
      <c r="AK60" s="16" t="e">
        <f t="shared" si="18"/>
        <v>#DIV/0!</v>
      </c>
      <c r="AL60" s="16" t="e">
        <f t="shared" si="18"/>
        <v>#DIV/0!</v>
      </c>
      <c r="AM60" s="16" t="e">
        <f t="shared" si="18"/>
        <v>#DIV/0!</v>
      </c>
      <c r="AN60" s="16" t="e">
        <f t="shared" si="18"/>
        <v>#DIV/0!</v>
      </c>
      <c r="AO60" s="16" t="e">
        <f t="shared" si="18"/>
        <v>#DIV/0!</v>
      </c>
      <c r="AP60" s="16" t="e">
        <f t="shared" si="18"/>
        <v>#DIV/0!</v>
      </c>
      <c r="AQ60" s="16" t="e">
        <f t="shared" si="18"/>
        <v>#DIV/0!</v>
      </c>
      <c r="AR60" s="16" t="e">
        <f t="shared" si="18"/>
        <v>#DIV/0!</v>
      </c>
      <c r="AS60" s="16" t="e">
        <f t="shared" si="18"/>
        <v>#DIV/0!</v>
      </c>
      <c r="AT60" s="16" t="e">
        <f t="shared" si="18"/>
        <v>#DIV/0!</v>
      </c>
      <c r="AU60" s="16" t="e">
        <f t="shared" si="18"/>
        <v>#DIV/0!</v>
      </c>
      <c r="AV60" s="16" t="e">
        <f t="shared" si="18"/>
        <v>#DIV/0!</v>
      </c>
      <c r="AW60" s="16" t="e">
        <f t="shared" si="18"/>
        <v>#DIV/0!</v>
      </c>
      <c r="AX60" s="16" t="e">
        <f t="shared" si="18"/>
        <v>#DIV/0!</v>
      </c>
      <c r="AY60" s="16" t="e">
        <f t="shared" si="18"/>
        <v>#DIV/0!</v>
      </c>
      <c r="AZ60" s="16" t="e">
        <f t="shared" si="18"/>
        <v>#DIV/0!</v>
      </c>
      <c r="BA60" s="16" t="e">
        <f t="shared" si="18"/>
        <v>#DIV/0!</v>
      </c>
      <c r="BB60" s="16" t="e">
        <f t="shared" si="18"/>
        <v>#DIV/0!</v>
      </c>
      <c r="BC60" s="16" t="e">
        <f t="shared" si="18"/>
        <v>#DIV/0!</v>
      </c>
      <c r="BD60" s="16" t="e">
        <f t="shared" si="18"/>
        <v>#DIV/0!</v>
      </c>
      <c r="BE60" s="16" t="e">
        <f t="shared" si="18"/>
        <v>#DIV/0!</v>
      </c>
      <c r="BF60" s="16" t="e">
        <f t="shared" si="18"/>
        <v>#DIV/0!</v>
      </c>
    </row>
    <row r="61" spans="2:58" x14ac:dyDescent="0.25">
      <c r="B61" s="9" t="s">
        <v>26</v>
      </c>
      <c r="C61" s="16" t="e">
        <f t="shared" ref="C61:BF61" si="19">+ $S72/($X9*C19)</f>
        <v>#DIV/0!</v>
      </c>
      <c r="D61" s="16" t="e">
        <f t="shared" si="19"/>
        <v>#DIV/0!</v>
      </c>
      <c r="E61" s="16">
        <f t="shared" si="19"/>
        <v>17.413462466709515</v>
      </c>
      <c r="F61" s="16" t="e">
        <f t="shared" si="19"/>
        <v>#DIV/0!</v>
      </c>
      <c r="G61" s="16" t="e">
        <f t="shared" si="19"/>
        <v>#DIV/0!</v>
      </c>
      <c r="H61" s="16" t="e">
        <f t="shared" si="19"/>
        <v>#DIV/0!</v>
      </c>
      <c r="I61" s="16">
        <f t="shared" si="19"/>
        <v>51.618759726270909</v>
      </c>
      <c r="J61" s="16" t="e">
        <f t="shared" si="19"/>
        <v>#DIV/0!</v>
      </c>
      <c r="K61" s="16" t="e">
        <f t="shared" si="19"/>
        <v>#DIV/0!</v>
      </c>
      <c r="L61" s="16" t="e">
        <f t="shared" si="19"/>
        <v>#DIV/0!</v>
      </c>
      <c r="M61" s="16" t="e">
        <f t="shared" si="19"/>
        <v>#DIV/0!</v>
      </c>
      <c r="N61" s="16" t="e">
        <f t="shared" si="19"/>
        <v>#DIV/0!</v>
      </c>
      <c r="O61" s="16" t="e">
        <f t="shared" si="19"/>
        <v>#DIV/0!</v>
      </c>
      <c r="P61" s="16" t="e">
        <f t="shared" si="19"/>
        <v>#DIV/0!</v>
      </c>
      <c r="Q61" s="16" t="e">
        <f t="shared" si="19"/>
        <v>#DIV/0!</v>
      </c>
      <c r="R61" s="16" t="e">
        <f t="shared" si="19"/>
        <v>#DIV/0!</v>
      </c>
      <c r="S61" s="16" t="e">
        <f t="shared" si="19"/>
        <v>#DIV/0!</v>
      </c>
      <c r="T61" s="16">
        <f t="shared" si="19"/>
        <v>1.0678133917468022</v>
      </c>
      <c r="U61" s="16">
        <f t="shared" si="19"/>
        <v>90.320699961556272</v>
      </c>
      <c r="V61" s="16" t="e">
        <f t="shared" si="19"/>
        <v>#DIV/0!</v>
      </c>
      <c r="W61" s="16" t="e">
        <f t="shared" si="19"/>
        <v>#DIV/0!</v>
      </c>
      <c r="X61" s="16" t="e">
        <f t="shared" si="19"/>
        <v>#DIV/0!</v>
      </c>
      <c r="Y61" s="16" t="e">
        <f t="shared" si="19"/>
        <v>#DIV/0!</v>
      </c>
      <c r="Z61" s="16" t="e">
        <f t="shared" si="19"/>
        <v>#DIV/0!</v>
      </c>
      <c r="AA61" s="16" t="e">
        <f t="shared" si="19"/>
        <v>#DIV/0!</v>
      </c>
      <c r="AB61" s="16" t="e">
        <f t="shared" si="19"/>
        <v>#DIV/0!</v>
      </c>
      <c r="AC61" s="16" t="e">
        <f t="shared" si="19"/>
        <v>#DIV/0!</v>
      </c>
      <c r="AD61" s="16" t="e">
        <f t="shared" si="19"/>
        <v>#DIV/0!</v>
      </c>
      <c r="AE61" s="16" t="e">
        <f t="shared" si="19"/>
        <v>#DIV/0!</v>
      </c>
      <c r="AF61" s="16" t="e">
        <f t="shared" si="19"/>
        <v>#DIV/0!</v>
      </c>
      <c r="AG61" s="16" t="e">
        <f t="shared" si="19"/>
        <v>#DIV/0!</v>
      </c>
      <c r="AH61" s="16" t="e">
        <f t="shared" si="19"/>
        <v>#DIV/0!</v>
      </c>
      <c r="AI61" s="16" t="e">
        <f t="shared" si="19"/>
        <v>#DIV/0!</v>
      </c>
      <c r="AJ61" s="16" t="e">
        <f t="shared" si="19"/>
        <v>#DIV/0!</v>
      </c>
      <c r="AK61" s="16" t="e">
        <f t="shared" si="19"/>
        <v>#DIV/0!</v>
      </c>
      <c r="AL61" s="16" t="e">
        <f t="shared" si="19"/>
        <v>#DIV/0!</v>
      </c>
      <c r="AM61" s="16" t="e">
        <f t="shared" si="19"/>
        <v>#DIV/0!</v>
      </c>
      <c r="AN61" s="16" t="e">
        <f t="shared" si="19"/>
        <v>#DIV/0!</v>
      </c>
      <c r="AO61" s="16" t="e">
        <f t="shared" si="19"/>
        <v>#DIV/0!</v>
      </c>
      <c r="AP61" s="16" t="e">
        <f t="shared" si="19"/>
        <v>#DIV/0!</v>
      </c>
      <c r="AQ61" s="16" t="e">
        <f t="shared" si="19"/>
        <v>#DIV/0!</v>
      </c>
      <c r="AR61" s="16" t="e">
        <f t="shared" si="19"/>
        <v>#DIV/0!</v>
      </c>
      <c r="AS61" s="16" t="e">
        <f t="shared" si="19"/>
        <v>#DIV/0!</v>
      </c>
      <c r="AT61" s="16" t="e">
        <f t="shared" si="19"/>
        <v>#DIV/0!</v>
      </c>
      <c r="AU61" s="16" t="e">
        <f t="shared" si="19"/>
        <v>#DIV/0!</v>
      </c>
      <c r="AV61" s="16" t="e">
        <f t="shared" si="19"/>
        <v>#DIV/0!</v>
      </c>
      <c r="AW61" s="16" t="e">
        <f t="shared" si="19"/>
        <v>#DIV/0!</v>
      </c>
      <c r="AX61" s="16" t="e">
        <f t="shared" si="19"/>
        <v>#DIV/0!</v>
      </c>
      <c r="AY61" s="16" t="e">
        <f t="shared" si="19"/>
        <v>#DIV/0!</v>
      </c>
      <c r="AZ61" s="16" t="e">
        <f t="shared" si="19"/>
        <v>#DIV/0!</v>
      </c>
      <c r="BA61" s="16" t="e">
        <f t="shared" si="19"/>
        <v>#DIV/0!</v>
      </c>
      <c r="BB61" s="16" t="e">
        <f t="shared" si="19"/>
        <v>#DIV/0!</v>
      </c>
      <c r="BC61" s="16" t="e">
        <f t="shared" si="19"/>
        <v>#DIV/0!</v>
      </c>
      <c r="BD61" s="16" t="e">
        <f t="shared" si="19"/>
        <v>#DIV/0!</v>
      </c>
      <c r="BE61" s="16" t="e">
        <f t="shared" si="19"/>
        <v>#DIV/0!</v>
      </c>
      <c r="BF61" s="16" t="e">
        <f t="shared" si="19"/>
        <v>#DIV/0!</v>
      </c>
    </row>
    <row r="62" spans="2:58" x14ac:dyDescent="0.25">
      <c r="B62" s="12" t="s">
        <v>27</v>
      </c>
      <c r="C62" s="16">
        <f t="shared" ref="C62:BF62" si="20">+ $S73/($X10*C20)</f>
        <v>26.125235455581233</v>
      </c>
      <c r="D62" s="16">
        <f t="shared" si="20"/>
        <v>0.55856235858755843</v>
      </c>
      <c r="E62" s="16" t="e">
        <f t="shared" si="20"/>
        <v>#DIV/0!</v>
      </c>
      <c r="F62" s="16" t="e">
        <f t="shared" si="20"/>
        <v>#DIV/0!</v>
      </c>
      <c r="G62" s="16" t="e">
        <f t="shared" si="20"/>
        <v>#DIV/0!</v>
      </c>
      <c r="H62" s="16" t="e">
        <f t="shared" si="20"/>
        <v>#DIV/0!</v>
      </c>
      <c r="I62" s="16" t="e">
        <f t="shared" si="20"/>
        <v>#DIV/0!</v>
      </c>
      <c r="J62" s="16" t="e">
        <f t="shared" si="20"/>
        <v>#DIV/0!</v>
      </c>
      <c r="K62" s="16" t="e">
        <f t="shared" si="20"/>
        <v>#DIV/0!</v>
      </c>
      <c r="L62" s="16" t="e">
        <f t="shared" si="20"/>
        <v>#DIV/0!</v>
      </c>
      <c r="M62" s="16" t="e">
        <f t="shared" si="20"/>
        <v>#DIV/0!</v>
      </c>
      <c r="N62" s="16" t="e">
        <f t="shared" si="20"/>
        <v>#DIV/0!</v>
      </c>
      <c r="O62" s="16" t="e">
        <f t="shared" si="20"/>
        <v>#DIV/0!</v>
      </c>
      <c r="P62" s="16" t="e">
        <f t="shared" si="20"/>
        <v>#DIV/0!</v>
      </c>
      <c r="Q62" s="16" t="e">
        <f t="shared" si="20"/>
        <v>#DIV/0!</v>
      </c>
      <c r="R62" s="16" t="e">
        <f t="shared" si="20"/>
        <v>#DIV/0!</v>
      </c>
      <c r="S62" s="16" t="e">
        <f t="shared" si="20"/>
        <v>#DIV/0!</v>
      </c>
      <c r="T62" s="16" t="e">
        <f t="shared" si="20"/>
        <v>#DIV/0!</v>
      </c>
      <c r="U62" s="16" t="e">
        <f t="shared" si="20"/>
        <v>#DIV/0!</v>
      </c>
      <c r="V62" s="16" t="e">
        <f t="shared" si="20"/>
        <v>#DIV/0!</v>
      </c>
      <c r="W62" s="16" t="e">
        <f t="shared" si="20"/>
        <v>#DIV/0!</v>
      </c>
      <c r="X62" s="16" t="e">
        <f t="shared" si="20"/>
        <v>#DIV/0!</v>
      </c>
      <c r="Y62" s="16" t="e">
        <f t="shared" si="20"/>
        <v>#DIV/0!</v>
      </c>
      <c r="Z62" s="16" t="e">
        <f t="shared" si="20"/>
        <v>#DIV/0!</v>
      </c>
      <c r="AA62" s="16" t="e">
        <f t="shared" si="20"/>
        <v>#DIV/0!</v>
      </c>
      <c r="AB62" s="16" t="e">
        <f t="shared" si="20"/>
        <v>#DIV/0!</v>
      </c>
      <c r="AC62" s="16" t="e">
        <f t="shared" si="20"/>
        <v>#DIV/0!</v>
      </c>
      <c r="AD62" s="16" t="e">
        <f t="shared" si="20"/>
        <v>#DIV/0!</v>
      </c>
      <c r="AE62" s="16" t="e">
        <f t="shared" si="20"/>
        <v>#DIV/0!</v>
      </c>
      <c r="AF62" s="16" t="e">
        <f t="shared" si="20"/>
        <v>#DIV/0!</v>
      </c>
      <c r="AG62" s="16" t="e">
        <f t="shared" si="20"/>
        <v>#DIV/0!</v>
      </c>
      <c r="AH62" s="16" t="e">
        <f t="shared" si="20"/>
        <v>#DIV/0!</v>
      </c>
      <c r="AI62" s="16" t="e">
        <f t="shared" si="20"/>
        <v>#DIV/0!</v>
      </c>
      <c r="AJ62" s="16" t="e">
        <f t="shared" si="20"/>
        <v>#DIV/0!</v>
      </c>
      <c r="AK62" s="16" t="e">
        <f t="shared" si="20"/>
        <v>#DIV/0!</v>
      </c>
      <c r="AL62" s="16" t="e">
        <f t="shared" si="20"/>
        <v>#DIV/0!</v>
      </c>
      <c r="AM62" s="16" t="e">
        <f t="shared" si="20"/>
        <v>#DIV/0!</v>
      </c>
      <c r="AN62" s="16" t="e">
        <f t="shared" si="20"/>
        <v>#DIV/0!</v>
      </c>
      <c r="AO62" s="16" t="e">
        <f t="shared" si="20"/>
        <v>#DIV/0!</v>
      </c>
      <c r="AP62" s="16" t="e">
        <f t="shared" si="20"/>
        <v>#DIV/0!</v>
      </c>
      <c r="AQ62" s="16" t="e">
        <f t="shared" si="20"/>
        <v>#DIV/0!</v>
      </c>
      <c r="AR62" s="16" t="e">
        <f t="shared" si="20"/>
        <v>#DIV/0!</v>
      </c>
      <c r="AS62" s="16" t="e">
        <f t="shared" si="20"/>
        <v>#DIV/0!</v>
      </c>
      <c r="AT62" s="16" t="e">
        <f t="shared" si="20"/>
        <v>#DIV/0!</v>
      </c>
      <c r="AU62" s="16" t="e">
        <f t="shared" si="20"/>
        <v>#DIV/0!</v>
      </c>
      <c r="AV62" s="16" t="e">
        <f t="shared" si="20"/>
        <v>#DIV/0!</v>
      </c>
      <c r="AW62" s="16" t="e">
        <f t="shared" si="20"/>
        <v>#DIV/0!</v>
      </c>
      <c r="AX62" s="16" t="e">
        <f t="shared" si="20"/>
        <v>#DIV/0!</v>
      </c>
      <c r="AY62" s="16" t="e">
        <f t="shared" si="20"/>
        <v>#DIV/0!</v>
      </c>
      <c r="AZ62" s="16" t="e">
        <f t="shared" si="20"/>
        <v>#DIV/0!</v>
      </c>
      <c r="BA62" s="16" t="e">
        <f t="shared" si="20"/>
        <v>#DIV/0!</v>
      </c>
      <c r="BB62" s="16" t="e">
        <f t="shared" si="20"/>
        <v>#DIV/0!</v>
      </c>
      <c r="BC62" s="16" t="e">
        <f t="shared" si="20"/>
        <v>#DIV/0!</v>
      </c>
      <c r="BD62" s="16" t="e">
        <f t="shared" si="20"/>
        <v>#DIV/0!</v>
      </c>
      <c r="BE62" s="16" t="e">
        <f t="shared" si="20"/>
        <v>#DIV/0!</v>
      </c>
      <c r="BF62" s="16" t="e">
        <f t="shared" si="20"/>
        <v>#DIV/0!</v>
      </c>
    </row>
    <row r="63" spans="2:58" ht="22.5" customHeight="1" x14ac:dyDescent="0.25"/>
    <row r="64" spans="2:58" s="1" customFormat="1" ht="53.25" customHeight="1" x14ac:dyDescent="0.25">
      <c r="B64" s="21" t="s">
        <v>17</v>
      </c>
      <c r="E64" s="2"/>
      <c r="H64" s="21" t="s">
        <v>14</v>
      </c>
      <c r="I64" s="2"/>
      <c r="M64" s="2"/>
      <c r="R64"/>
      <c r="S64" s="20" t="s">
        <v>11</v>
      </c>
    </row>
    <row r="65" spans="2:19" x14ac:dyDescent="0.25">
      <c r="R65" s="9" t="s">
        <v>19</v>
      </c>
      <c r="S65">
        <f t="shared" ref="S65:S73" si="21">+SUM(C42:BF42)</f>
        <v>947.97175010541616</v>
      </c>
    </row>
    <row r="66" spans="2:19" x14ac:dyDescent="0.25">
      <c r="B66" s="1" t="s">
        <v>1</v>
      </c>
      <c r="C66" s="1" t="s">
        <v>15</v>
      </c>
      <c r="D66" s="1" t="s">
        <v>16</v>
      </c>
      <c r="H66" s="1" t="s">
        <v>1</v>
      </c>
      <c r="I66" s="1"/>
      <c r="J66" s="1" t="s">
        <v>15</v>
      </c>
      <c r="K66" s="1" t="s">
        <v>16</v>
      </c>
      <c r="R66" s="9" t="s">
        <v>20</v>
      </c>
      <c r="S66">
        <f t="shared" si="21"/>
        <v>636.33984823989624</v>
      </c>
    </row>
    <row r="67" spans="2:19" x14ac:dyDescent="0.25">
      <c r="B67" s="28" t="s">
        <v>19</v>
      </c>
      <c r="C67" s="8">
        <v>31</v>
      </c>
      <c r="D67" s="22">
        <v>12.380758175200878</v>
      </c>
      <c r="H67" s="9" t="s">
        <v>19</v>
      </c>
      <c r="I67" s="19"/>
      <c r="J67" s="8">
        <f>C67</f>
        <v>31</v>
      </c>
      <c r="K67" s="22">
        <f>ROUND(D67,1)</f>
        <v>12.4</v>
      </c>
      <c r="R67" s="9" t="s">
        <v>21</v>
      </c>
      <c r="S67">
        <f t="shared" si="21"/>
        <v>323.99363554319933</v>
      </c>
    </row>
    <row r="68" spans="2:19" x14ac:dyDescent="0.25">
      <c r="B68" s="28" t="s">
        <v>20</v>
      </c>
      <c r="C68" s="8">
        <v>39</v>
      </c>
      <c r="D68" s="23">
        <v>14.048142618903105</v>
      </c>
      <c r="H68" s="9" t="s">
        <v>20</v>
      </c>
      <c r="I68" s="11"/>
      <c r="J68" s="8">
        <f t="shared" ref="J68:J75" si="22">C68</f>
        <v>39</v>
      </c>
      <c r="K68" s="22">
        <f t="shared" ref="K68:K75" si="23">ROUND(D68,1)</f>
        <v>14</v>
      </c>
      <c r="R68" s="9" t="s">
        <v>22</v>
      </c>
      <c r="S68">
        <f t="shared" si="21"/>
        <v>98.353657244353812</v>
      </c>
    </row>
    <row r="69" spans="2:19" x14ac:dyDescent="0.25">
      <c r="B69" s="28" t="s">
        <v>21</v>
      </c>
      <c r="C69" s="8">
        <v>45</v>
      </c>
      <c r="D69" s="23">
        <v>4.8891055066059943</v>
      </c>
      <c r="H69" s="9" t="s">
        <v>21</v>
      </c>
      <c r="I69" s="11"/>
      <c r="J69" s="8">
        <f t="shared" si="22"/>
        <v>45</v>
      </c>
      <c r="K69" s="22">
        <f t="shared" si="23"/>
        <v>4.9000000000000004</v>
      </c>
      <c r="R69" s="9" t="s">
        <v>25</v>
      </c>
      <c r="S69">
        <f t="shared" si="21"/>
        <v>191.05116397574284</v>
      </c>
    </row>
    <row r="70" spans="2:19" x14ac:dyDescent="0.25">
      <c r="B70" s="28" t="s">
        <v>22</v>
      </c>
      <c r="C70" s="8">
        <v>18</v>
      </c>
      <c r="D70" s="23">
        <v>1.187026897776684</v>
      </c>
      <c r="H70" s="9" t="s">
        <v>22</v>
      </c>
      <c r="I70" s="11"/>
      <c r="J70" s="8">
        <f t="shared" si="22"/>
        <v>18</v>
      </c>
      <c r="K70" s="22">
        <f t="shared" si="23"/>
        <v>1.2</v>
      </c>
      <c r="L70" t="s">
        <v>2</v>
      </c>
      <c r="R70" s="9" t="s">
        <v>23</v>
      </c>
      <c r="S70">
        <f>+SUM(C47:BF47)</f>
        <v>342.82142728006454</v>
      </c>
    </row>
    <row r="71" spans="2:19" x14ac:dyDescent="0.25">
      <c r="B71" s="28" t="s">
        <v>25</v>
      </c>
      <c r="C71" s="8">
        <v>44</v>
      </c>
      <c r="D71" s="23">
        <v>1.4227214338619145</v>
      </c>
      <c r="H71" s="9" t="s">
        <v>25</v>
      </c>
      <c r="I71" s="11"/>
      <c r="J71" s="8">
        <f t="shared" si="22"/>
        <v>44</v>
      </c>
      <c r="K71" s="22">
        <f t="shared" si="23"/>
        <v>1.4</v>
      </c>
      <c r="L71" t="s">
        <v>4</v>
      </c>
      <c r="R71" s="9" t="s">
        <v>24</v>
      </c>
      <c r="S71">
        <f t="shared" si="21"/>
        <v>230.61065127651702</v>
      </c>
    </row>
    <row r="72" spans="2:19" x14ac:dyDescent="0.25">
      <c r="B72" s="28" t="s">
        <v>23</v>
      </c>
      <c r="C72" s="8">
        <v>29</v>
      </c>
      <c r="D72" s="23">
        <v>2.3997499909604523</v>
      </c>
      <c r="H72" s="9" t="s">
        <v>23</v>
      </c>
      <c r="I72" s="11"/>
      <c r="J72" s="8">
        <f t="shared" si="22"/>
        <v>29</v>
      </c>
      <c r="K72" s="22">
        <f t="shared" si="23"/>
        <v>2.4</v>
      </c>
      <c r="L72" t="s">
        <v>3</v>
      </c>
      <c r="R72" s="9" t="s">
        <v>26</v>
      </c>
      <c r="S72">
        <f t="shared" si="21"/>
        <v>106.78133917468023</v>
      </c>
    </row>
    <row r="73" spans="2:19" x14ac:dyDescent="0.25">
      <c r="B73" s="28" t="s">
        <v>24</v>
      </c>
      <c r="C73" s="8">
        <v>26</v>
      </c>
      <c r="D73" s="23">
        <v>3.8894768008651894</v>
      </c>
      <c r="H73" s="9" t="s">
        <v>24</v>
      </c>
      <c r="I73" s="11"/>
      <c r="J73" s="8">
        <f t="shared" si="22"/>
        <v>26</v>
      </c>
      <c r="K73" s="22">
        <f t="shared" si="23"/>
        <v>3.9</v>
      </c>
      <c r="R73" s="12" t="s">
        <v>27</v>
      </c>
      <c r="S73">
        <f t="shared" si="21"/>
        <v>27.130171702824263</v>
      </c>
    </row>
    <row r="74" spans="2:19" x14ac:dyDescent="0.25">
      <c r="B74" s="28" t="s">
        <v>26</v>
      </c>
      <c r="C74" s="8">
        <v>28</v>
      </c>
      <c r="D74" s="23">
        <v>1.0678133917468022</v>
      </c>
      <c r="H74" s="9" t="s">
        <v>26</v>
      </c>
      <c r="I74" s="11"/>
      <c r="J74" s="8">
        <f t="shared" si="22"/>
        <v>28</v>
      </c>
      <c r="K74" s="22">
        <f t="shared" si="23"/>
        <v>1.1000000000000001</v>
      </c>
    </row>
    <row r="75" spans="2:19" x14ac:dyDescent="0.25">
      <c r="B75" s="29" t="s">
        <v>27</v>
      </c>
      <c r="C75" s="26">
        <v>2</v>
      </c>
      <c r="D75" s="24">
        <v>0.55856235858755843</v>
      </c>
      <c r="H75" s="12" t="s">
        <v>27</v>
      </c>
      <c r="I75" s="13"/>
      <c r="J75" s="8">
        <f t="shared" si="22"/>
        <v>2</v>
      </c>
      <c r="K75" s="22">
        <f t="shared" si="23"/>
        <v>0.6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lanel</cp:lastModifiedBy>
  <dcterms:created xsi:type="dcterms:W3CDTF">2015-06-02T19:13:34Z</dcterms:created>
  <dcterms:modified xsi:type="dcterms:W3CDTF">2022-03-16T12:50:20Z</dcterms:modified>
</cp:coreProperties>
</file>