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8_UserInputGasMixture_Manual_SLS/2/"/>
    </mc:Choice>
  </mc:AlternateContent>
  <xr:revisionPtr revIDLastSave="223" documentId="13_ncr:1_{4E9C3DC8-730E-4252-99E4-88B093BCAD8A}" xr6:coauthVersionLast="47" xr6:coauthVersionMax="47" xr10:uidLastSave="{2FCF95DA-4F01-4C4D-AE2B-093A4A767A90}"/>
  <bookViews>
    <workbookView xWindow="1440" yWindow="420" windowWidth="27495" windowHeight="14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K70" i="1"/>
  <c r="K71" i="1"/>
  <c r="K68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D57" i="1"/>
  <c r="E57" i="1"/>
  <c r="F57" i="1"/>
  <c r="G57" i="1"/>
  <c r="H57" i="1"/>
  <c r="I57" i="1"/>
  <c r="J57" i="1"/>
  <c r="K57" i="1"/>
  <c r="L57" i="1"/>
  <c r="M57" i="1"/>
  <c r="N57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C55" i="1"/>
  <c r="C56" i="1"/>
  <c r="C57" i="1"/>
  <c r="C54" i="1"/>
  <c r="R82" i="1"/>
  <c r="R81" i="1"/>
  <c r="R80" i="1"/>
  <c r="R79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C41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O27" i="1"/>
  <c r="B55" i="1"/>
  <c r="B56" i="1"/>
  <c r="B57" i="1"/>
  <c r="B54" i="1"/>
  <c r="Q19" i="1"/>
  <c r="Q20" i="1"/>
  <c r="Q21" i="1"/>
  <c r="Q18" i="1"/>
  <c r="D53" i="1"/>
  <c r="E53" i="1"/>
  <c r="F53" i="1"/>
  <c r="G53" i="1"/>
  <c r="H53" i="1"/>
  <c r="I53" i="1"/>
  <c r="J53" i="1"/>
  <c r="K53" i="1"/>
  <c r="L53" i="1"/>
  <c r="M53" i="1"/>
  <c r="N53" i="1"/>
  <c r="C53" i="1"/>
  <c r="D35" i="1"/>
  <c r="E35" i="1"/>
  <c r="F35" i="1"/>
  <c r="G35" i="1"/>
  <c r="H35" i="1"/>
  <c r="I35" i="1"/>
  <c r="J35" i="1"/>
  <c r="K35" i="1"/>
  <c r="L35" i="1"/>
  <c r="M35" i="1"/>
  <c r="N35" i="1"/>
  <c r="C35" i="1"/>
  <c r="D27" i="1"/>
  <c r="E27" i="1"/>
  <c r="F27" i="1"/>
  <c r="F28" i="1" s="1"/>
  <c r="G27" i="1"/>
  <c r="H27" i="1"/>
  <c r="I27" i="1"/>
  <c r="J27" i="1"/>
  <c r="K27" i="1"/>
  <c r="L27" i="1"/>
  <c r="M27" i="1"/>
  <c r="N27" i="1"/>
  <c r="C27" i="1"/>
  <c r="C28" i="1" s="1"/>
  <c r="D28" i="1"/>
  <c r="E28" i="1"/>
  <c r="G28" i="1"/>
  <c r="H28" i="1"/>
  <c r="I28" i="1"/>
  <c r="J28" i="1"/>
  <c r="K28" i="1"/>
  <c r="L28" i="1"/>
  <c r="M28" i="1"/>
  <c r="N28" i="1"/>
  <c r="J36" i="1"/>
  <c r="E36" i="1"/>
  <c r="D36" i="1"/>
  <c r="C36" i="1"/>
  <c r="C42" i="1" l="1"/>
  <c r="F36" i="1" l="1"/>
  <c r="G36" i="1"/>
  <c r="H36" i="1"/>
  <c r="I36" i="1"/>
  <c r="K36" i="1"/>
  <c r="L36" i="1"/>
  <c r="M36" i="1"/>
  <c r="N36" i="1"/>
  <c r="L43" i="1" l="1"/>
  <c r="L42" i="1"/>
  <c r="L44" i="1"/>
  <c r="L45" i="1"/>
  <c r="H43" i="1"/>
  <c r="H42" i="1"/>
  <c r="H44" i="1"/>
  <c r="H45" i="1"/>
  <c r="D44" i="1"/>
  <c r="D43" i="1"/>
  <c r="D42" i="1"/>
  <c r="D45" i="1"/>
  <c r="C43" i="1"/>
  <c r="C45" i="1"/>
  <c r="C44" i="1"/>
  <c r="K42" i="1"/>
  <c r="K44" i="1"/>
  <c r="K45" i="1"/>
  <c r="K43" i="1"/>
  <c r="G42" i="1"/>
  <c r="G44" i="1"/>
  <c r="G45" i="1"/>
  <c r="G43" i="1"/>
  <c r="N44" i="1"/>
  <c r="N45" i="1"/>
  <c r="N43" i="1"/>
  <c r="N42" i="1"/>
  <c r="J44" i="1"/>
  <c r="J45" i="1"/>
  <c r="J43" i="1"/>
  <c r="J42" i="1"/>
  <c r="F44" i="1"/>
  <c r="F45" i="1"/>
  <c r="F43" i="1"/>
  <c r="F42" i="1"/>
  <c r="M44" i="1"/>
  <c r="M45" i="1"/>
  <c r="M43" i="1"/>
  <c r="M42" i="1"/>
  <c r="I44" i="1"/>
  <c r="I45" i="1"/>
  <c r="I43" i="1"/>
  <c r="I42" i="1"/>
  <c r="E45" i="1"/>
  <c r="E44" i="1"/>
  <c r="E42" i="1"/>
  <c r="E43" i="1"/>
  <c r="S20" i="1"/>
  <c r="S21" i="1"/>
  <c r="S19" i="1"/>
  <c r="S18" i="1"/>
</calcChain>
</file>

<file path=xl/sharedStrings.xml><?xml version="1.0" encoding="utf-8"?>
<sst xmlns="http://schemas.openxmlformats.org/spreadsheetml/2006/main" count="54" uniqueCount="29">
  <si>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</si>
  <si>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</si>
  <si>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</si>
  <si>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</si>
  <si>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</si>
  <si>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</si>
  <si>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</si>
  <si>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</si>
  <si>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</si>
  <si>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</si>
  <si>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</si>
  <si>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</si>
  <si>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</si>
  <si>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</si>
  <si>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</si>
  <si>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</si>
  <si>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</si>
  <si>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</si>
  <si>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</si>
  <si>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</si>
  <si>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</si>
  <si>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The below table(s) were manually populated from the above table.</t>
  </si>
  <si>
    <t>Relationship used:</t>
  </si>
  <si>
    <t>Below represents the MadixKo equation used:</t>
  </si>
  <si>
    <r>
      <t>(C</t>
    </r>
    <r>
      <rPr>
        <vertAlign val="superscript"/>
        <sz val="15"/>
        <color theme="1"/>
        <rFont val="Calibri"/>
        <family val="2"/>
        <scheme val="minor"/>
      </rPr>
      <t xml:space="preserve">-1  </t>
    </r>
    <r>
      <rPr>
        <sz val="15"/>
        <color theme="1"/>
        <rFont val="Calibri"/>
        <family val="2"/>
        <scheme val="minor"/>
      </rPr>
      <t xml:space="preserve">* Concentration = Signal) </t>
    </r>
    <r>
      <rPr>
        <u/>
        <sz val="15"/>
        <color theme="1"/>
        <rFont val="Calibri"/>
        <family val="2"/>
        <scheme val="minor"/>
      </rPr>
      <t>or</t>
    </r>
    <r>
      <rPr>
        <sz val="15"/>
        <color theme="1"/>
        <rFont val="Calibri"/>
        <family val="2"/>
        <scheme val="minor"/>
      </rPr>
      <t xml:space="preserve"> (Signal * C = Concentration)</t>
    </r>
  </si>
  <si>
    <t>ethene</t>
  </si>
  <si>
    <t>ethane</t>
  </si>
  <si>
    <t>ethyne</t>
  </si>
  <si>
    <t>1butanal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</si>
</sst>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vertAlign val="superscript"/>
      <sz val="15"/>
      <color theme="1"/>
      <name val="Calibri"/>
      <family val="2"/>
      <scheme val="minor"/>
    </font>
    <font>
      <u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3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3" fillId="4" borderId="0" xfId="0" applyFont="1" applyFill="1"/>
    <xf numFmtId="0" fontId="0" fillId="6" borderId="0" xfId="0" applyFill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Border="1"/>
    <xf numFmtId="0" fontId="0" fillId="0" borderId="7" xfId="0" applyBorder="1"/>
    <xf numFmtId="0" fontId="0" fillId="7" borderId="6" xfId="0" applyFill="1" applyBorder="1"/>
    <xf numFmtId="0" fontId="0" fillId="7" borderId="7" xfId="0" applyFill="1" applyBorder="1"/>
    <xf numFmtId="0" fontId="0" fillId="7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28</xdr:col>
      <xdr:colOff>346261</xdr:colOff>
      <xdr:row>75</xdr:row>
      <xdr:rowOff>11206</xdr:rowOff>
    </xdr:from>
    <xdr:to>
      <xdr:col>40</xdr:col>
      <xdr:colOff>289112</xdr:colOff>
      <xdr:row>102</xdr:row>
      <xdr:rowOff>66675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2139461" y="14279656"/>
              <a:ext cx="7258051" cy="58561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2139461" y="14279656"/>
              <a:ext cx="7258051" cy="58561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  <xdr:twoCellAnchor editAs="oneCell">
    <xdr:from>
      <xdr:col>16</xdr:col>
      <xdr:colOff>19050</xdr:colOff>
      <xdr:row>65</xdr:row>
      <xdr:rowOff>85725</xdr:rowOff>
    </xdr:from>
    <xdr:to>
      <xdr:col>19</xdr:col>
      <xdr:colOff>1648520</xdr:colOff>
      <xdr:row>74</xdr:row>
      <xdr:rowOff>19280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65D47C-52FE-425F-BA74-97C7E155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10734675"/>
          <a:ext cx="4982270" cy="1648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2"/>
  <sheetViews>
    <sheetView tabSelected="1" topLeftCell="A55" zoomScaleNormal="100" workbookViewId="0">
      <selection activeCell="F60" sqref="F60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23.85546875" bestFit="1" customWidth="1"/>
    <col min="18" max="18" width="17.28515625" customWidth="1"/>
    <col min="20" max="20" width="26.5703125" customWidth="1"/>
  </cols>
  <sheetData>
    <row r="1" spans="1:66" x14ac:dyDescent="0.25">
      <c r="A1" t="s">
        <v>10</v>
      </c>
    </row>
    <row r="2" spans="1:66" x14ac:dyDescent="0.25">
      <c r="A2" s="23" t="s">
        <v>20</v>
      </c>
      <c r="B2" s="23"/>
      <c r="C2" s="23"/>
    </row>
    <row r="10" spans="1:66" x14ac:dyDescent="0.25">
      <c r="B10" t="s">
        <v>5</v>
      </c>
    </row>
    <row r="11" spans="1:66" x14ac:dyDescent="0.25">
      <c r="B11" s="7" t="s">
        <v>1</v>
      </c>
      <c r="C11">
        <v>1</v>
      </c>
      <c r="D11">
        <v>2</v>
      </c>
      <c r="E11">
        <v>12</v>
      </c>
      <c r="F11">
        <v>13</v>
      </c>
      <c r="G11">
        <v>14</v>
      </c>
      <c r="H11">
        <v>15</v>
      </c>
      <c r="I11">
        <v>16</v>
      </c>
      <c r="J11">
        <v>17</v>
      </c>
      <c r="K11">
        <v>18</v>
      </c>
      <c r="L11">
        <v>19</v>
      </c>
      <c r="M11">
        <v>20</v>
      </c>
      <c r="N11">
        <v>21</v>
      </c>
      <c r="O11">
        <v>22</v>
      </c>
      <c r="P11">
        <v>24</v>
      </c>
      <c r="Q11">
        <v>25</v>
      </c>
      <c r="R11">
        <v>26</v>
      </c>
      <c r="S11">
        <v>27</v>
      </c>
      <c r="T11">
        <v>28</v>
      </c>
      <c r="U11">
        <v>29</v>
      </c>
      <c r="V11">
        <v>30</v>
      </c>
      <c r="W11">
        <v>31</v>
      </c>
      <c r="X11">
        <v>32</v>
      </c>
      <c r="Y11">
        <v>33</v>
      </c>
      <c r="Z11">
        <v>34</v>
      </c>
      <c r="AA11">
        <v>36</v>
      </c>
      <c r="AB11">
        <v>37</v>
      </c>
      <c r="AC11">
        <v>38</v>
      </c>
      <c r="AD11">
        <v>39</v>
      </c>
      <c r="AE11">
        <v>40</v>
      </c>
      <c r="AF11">
        <v>41</v>
      </c>
      <c r="AG11">
        <v>42</v>
      </c>
      <c r="AH11">
        <v>43</v>
      </c>
      <c r="AI11">
        <v>44</v>
      </c>
      <c r="AJ11">
        <v>45</v>
      </c>
      <c r="AK11">
        <v>46</v>
      </c>
      <c r="AL11">
        <v>47</v>
      </c>
      <c r="AM11">
        <v>48</v>
      </c>
      <c r="AN11">
        <v>49</v>
      </c>
      <c r="AO11">
        <v>50</v>
      </c>
      <c r="AP11">
        <v>51</v>
      </c>
      <c r="AQ11">
        <v>52</v>
      </c>
      <c r="AR11">
        <v>53</v>
      </c>
      <c r="AS11">
        <v>54</v>
      </c>
      <c r="AT11">
        <v>55</v>
      </c>
      <c r="AU11">
        <v>56</v>
      </c>
      <c r="AV11">
        <v>57</v>
      </c>
      <c r="AW11">
        <v>58</v>
      </c>
      <c r="AX11">
        <v>59</v>
      </c>
      <c r="AY11">
        <v>60</v>
      </c>
      <c r="AZ11">
        <v>61</v>
      </c>
      <c r="BA11">
        <v>62</v>
      </c>
      <c r="BB11">
        <v>63</v>
      </c>
      <c r="BC11">
        <v>64</v>
      </c>
      <c r="BD11">
        <v>65</v>
      </c>
      <c r="BE11">
        <v>66</v>
      </c>
      <c r="BF11">
        <v>67</v>
      </c>
      <c r="BG11">
        <v>68</v>
      </c>
      <c r="BH11">
        <v>69</v>
      </c>
      <c r="BI11">
        <v>70</v>
      </c>
      <c r="BJ11">
        <v>71</v>
      </c>
      <c r="BK11">
        <v>72</v>
      </c>
      <c r="BL11">
        <v>73</v>
      </c>
      <c r="BM11">
        <v>74</v>
      </c>
      <c r="BN11">
        <v>75</v>
      </c>
    </row>
    <row r="12" spans="1:66" x14ac:dyDescent="0.25">
      <c r="B12" t="s">
        <v>25</v>
      </c>
      <c r="C12">
        <v>0</v>
      </c>
      <c r="D12">
        <v>0.1000100010001</v>
      </c>
      <c r="E12">
        <v>0.50005000500050012</v>
      </c>
      <c r="F12">
        <v>0.90009000900090008</v>
      </c>
      <c r="G12">
        <v>2.1002100210021002</v>
      </c>
      <c r="H12">
        <v>0.30003000300030003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2.3002300230023005</v>
      </c>
      <c r="Q12">
        <v>7.8107810781078104</v>
      </c>
      <c r="R12">
        <v>52.955295529552956</v>
      </c>
      <c r="S12">
        <v>62.36623662366236</v>
      </c>
      <c r="T12">
        <v>100</v>
      </c>
      <c r="U12">
        <v>2.3002300230023005</v>
      </c>
      <c r="V12">
        <v>0.1000100010001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25">
      <c r="B13" t="s">
        <v>26</v>
      </c>
      <c r="C13">
        <v>0</v>
      </c>
      <c r="D13">
        <v>0.20002000200020001</v>
      </c>
      <c r="E13">
        <v>0.40004000400040002</v>
      </c>
      <c r="F13">
        <v>1.0001000100010002</v>
      </c>
      <c r="G13">
        <v>3.0003000300030003</v>
      </c>
      <c r="H13">
        <v>4.4004400440044007</v>
      </c>
      <c r="I13">
        <v>0.1000100010001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0.50005000500050012</v>
      </c>
      <c r="Q13">
        <v>3.5003500350035002</v>
      </c>
      <c r="R13">
        <v>23.22232223222322</v>
      </c>
      <c r="S13">
        <v>33.233323332333228</v>
      </c>
      <c r="T13">
        <v>100</v>
      </c>
      <c r="U13">
        <v>21.522152215221521</v>
      </c>
      <c r="V13">
        <v>26.222622262226224</v>
      </c>
      <c r="W13">
        <v>0.50005000500050012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25">
      <c r="B14" t="s">
        <v>27</v>
      </c>
      <c r="C14">
        <v>0</v>
      </c>
      <c r="D14">
        <v>0</v>
      </c>
      <c r="E14">
        <v>0.7000700070007001</v>
      </c>
      <c r="F14">
        <v>3.2003200320032001</v>
      </c>
      <c r="G14">
        <v>0.1000100010001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5.0005000500049999</v>
      </c>
      <c r="Q14">
        <v>19.121912191219124</v>
      </c>
      <c r="R14">
        <v>100</v>
      </c>
      <c r="S14">
        <v>2.2002200220022003</v>
      </c>
      <c r="T14">
        <v>0.1000100010001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25">
      <c r="B15" t="s">
        <v>28</v>
      </c>
      <c r="C15">
        <v>0</v>
      </c>
      <c r="D15">
        <v>0</v>
      </c>
      <c r="E15">
        <v>0.1000100010001</v>
      </c>
      <c r="F15">
        <v>0.30003000300030003</v>
      </c>
      <c r="G15">
        <v>1.6001600160016001</v>
      </c>
      <c r="H15">
        <v>5.4005400540054005</v>
      </c>
      <c r="I15">
        <v>0.20002000200020001</v>
      </c>
      <c r="J15">
        <v>0.30003000300030003</v>
      </c>
      <c r="K15">
        <v>1.5001500150015001</v>
      </c>
      <c r="L15">
        <v>0.20002000200020001</v>
      </c>
      <c r="M15">
        <v>0.1000100010001</v>
      </c>
      <c r="N15">
        <v>0</v>
      </c>
      <c r="O15">
        <v>0</v>
      </c>
      <c r="P15">
        <v>0</v>
      </c>
      <c r="Q15">
        <v>0</v>
      </c>
      <c r="R15">
        <v>6.3106310631063103</v>
      </c>
      <c r="S15">
        <v>58.955895589558963</v>
      </c>
      <c r="T15">
        <v>14.91149114911491</v>
      </c>
      <c r="U15">
        <v>53.855385538553854</v>
      </c>
      <c r="V15">
        <v>1.2001200120012001</v>
      </c>
      <c r="W15">
        <v>2.8002800280028004</v>
      </c>
      <c r="X15">
        <v>0</v>
      </c>
      <c r="Y15">
        <v>0</v>
      </c>
      <c r="Z15">
        <v>0</v>
      </c>
      <c r="AA15">
        <v>0.30003000300030003</v>
      </c>
      <c r="AB15">
        <v>2.7002700270027002</v>
      </c>
      <c r="AC15">
        <v>4.600460046004601</v>
      </c>
      <c r="AD15">
        <v>23.122312231223123</v>
      </c>
      <c r="AE15">
        <v>3.0003000300030003</v>
      </c>
      <c r="AF15">
        <v>60.556055605560552</v>
      </c>
      <c r="AG15">
        <v>11.91119111911191</v>
      </c>
      <c r="AH15">
        <v>78.677867786778677</v>
      </c>
      <c r="AI15">
        <v>100</v>
      </c>
      <c r="AJ15">
        <v>3.5003500350035002</v>
      </c>
      <c r="AK15">
        <v>0.40004000400040002</v>
      </c>
      <c r="AL15">
        <v>0</v>
      </c>
      <c r="AM15">
        <v>0.1000100010001</v>
      </c>
      <c r="AN15">
        <v>0.50005000500050012</v>
      </c>
      <c r="AO15">
        <v>1.2001200120012001</v>
      </c>
      <c r="AP15">
        <v>0.80008000800080004</v>
      </c>
      <c r="AQ15">
        <v>0.20002000200020001</v>
      </c>
      <c r="AR15">
        <v>2.5002500250024999</v>
      </c>
      <c r="AS15">
        <v>2.3002300230023005</v>
      </c>
      <c r="AT15">
        <v>3.0003000300030003</v>
      </c>
      <c r="AU15">
        <v>0.40004000400040002</v>
      </c>
      <c r="AV15">
        <v>25.822582258225822</v>
      </c>
      <c r="AW15">
        <v>1.1001100110011002</v>
      </c>
      <c r="AX15">
        <v>0.1000100010001</v>
      </c>
      <c r="AY15">
        <v>1.0001000100010002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0.1000100010001</v>
      </c>
      <c r="BH15">
        <v>0.60006000600060005</v>
      </c>
      <c r="BI15">
        <v>0.20002000200020001</v>
      </c>
      <c r="BJ15">
        <v>7.2107210721072112</v>
      </c>
      <c r="BK15">
        <v>73.477347734773474</v>
      </c>
      <c r="BL15">
        <v>4.7004700470047007</v>
      </c>
      <c r="BM15">
        <v>0.30003000300030003</v>
      </c>
      <c r="BN15">
        <v>0.1000100010001</v>
      </c>
    </row>
    <row r="16" spans="1:66" x14ac:dyDescent="0.25">
      <c r="O16" s="10"/>
    </row>
    <row r="17" spans="2:66" x14ac:dyDescent="0.25">
      <c r="O17" s="10"/>
      <c r="Q17" s="7" t="s">
        <v>1</v>
      </c>
      <c r="R17" s="8" t="s">
        <v>11</v>
      </c>
      <c r="S17" s="4" t="s">
        <v>9</v>
      </c>
    </row>
    <row r="18" spans="2:66" x14ac:dyDescent="0.25">
      <c r="O18" s="10"/>
      <c r="Q18" s="9" t="str">
        <f>$B12</f>
        <v>ethene</v>
      </c>
      <c r="R18" s="12">
        <v>16</v>
      </c>
      <c r="S18" s="5">
        <f>(0.6*(R18/14))+0.4</f>
        <v>1.0857142857142856</v>
      </c>
    </row>
    <row r="19" spans="2:66" x14ac:dyDescent="0.25">
      <c r="O19" s="10"/>
      <c r="Q19" s="9" t="str">
        <f>$B13</f>
        <v>ethane</v>
      </c>
      <c r="R19" s="12">
        <v>18</v>
      </c>
      <c r="S19" s="5">
        <f>(0.6*(R19/14))+0.4</f>
        <v>1.1714285714285715</v>
      </c>
    </row>
    <row r="20" spans="2:66" x14ac:dyDescent="0.25">
      <c r="Q20" s="9" t="str">
        <f>$B14</f>
        <v>ethyne</v>
      </c>
      <c r="R20" s="12">
        <v>14</v>
      </c>
      <c r="S20" s="5">
        <f>(0.6*(R20/14))+0.4</f>
        <v>1</v>
      </c>
      <c r="T20" t="s">
        <v>2</v>
      </c>
    </row>
    <row r="21" spans="2:66" x14ac:dyDescent="0.25">
      <c r="Q21" s="9" t="str">
        <f>$B15</f>
        <v>1butanal</v>
      </c>
      <c r="R21" s="12">
        <v>40</v>
      </c>
      <c r="S21" s="5">
        <f>(0.6*(R21/14))+0.4</f>
        <v>2.1142857142857143</v>
      </c>
      <c r="T21" t="s">
        <v>4</v>
      </c>
    </row>
    <row r="22" spans="2:66" x14ac:dyDescent="0.25">
      <c r="T22" t="s">
        <v>3</v>
      </c>
    </row>
    <row r="25" spans="2:66" ht="14.25" customHeight="1" x14ac:dyDescent="0.25"/>
    <row r="26" spans="2:66" ht="14.25" customHeight="1" x14ac:dyDescent="0.25"/>
    <row r="27" spans="2:66" x14ac:dyDescent="0.25">
      <c r="B27" s="7" t="s">
        <v>8</v>
      </c>
      <c r="C27" s="8">
        <f>C$11</f>
        <v>1</v>
      </c>
      <c r="D27" s="8">
        <f t="shared" ref="D27:BN27" si="0">D$11</f>
        <v>2</v>
      </c>
      <c r="E27" s="8">
        <f t="shared" si="0"/>
        <v>12</v>
      </c>
      <c r="F27" s="8">
        <f t="shared" si="0"/>
        <v>13</v>
      </c>
      <c r="G27" s="8">
        <f t="shared" si="0"/>
        <v>14</v>
      </c>
      <c r="H27" s="8">
        <f t="shared" si="0"/>
        <v>15</v>
      </c>
      <c r="I27" s="8">
        <f t="shared" si="0"/>
        <v>16</v>
      </c>
      <c r="J27" s="8">
        <f t="shared" si="0"/>
        <v>17</v>
      </c>
      <c r="K27" s="8">
        <f t="shared" si="0"/>
        <v>18</v>
      </c>
      <c r="L27" s="8">
        <f t="shared" si="0"/>
        <v>19</v>
      </c>
      <c r="M27" s="8">
        <f t="shared" si="0"/>
        <v>20</v>
      </c>
      <c r="N27" s="8">
        <f t="shared" si="0"/>
        <v>21</v>
      </c>
      <c r="O27" s="8">
        <f t="shared" si="0"/>
        <v>22</v>
      </c>
      <c r="P27" s="8">
        <f t="shared" si="0"/>
        <v>24</v>
      </c>
      <c r="Q27" s="8">
        <f t="shared" si="0"/>
        <v>25</v>
      </c>
      <c r="R27" s="8">
        <f t="shared" si="0"/>
        <v>26</v>
      </c>
      <c r="S27" s="8">
        <f t="shared" si="0"/>
        <v>27</v>
      </c>
      <c r="T27" s="8">
        <f t="shared" si="0"/>
        <v>28</v>
      </c>
      <c r="U27" s="8">
        <f t="shared" si="0"/>
        <v>29</v>
      </c>
      <c r="V27" s="8">
        <f t="shared" si="0"/>
        <v>30</v>
      </c>
      <c r="W27" s="8">
        <f t="shared" si="0"/>
        <v>31</v>
      </c>
      <c r="X27" s="8">
        <f t="shared" si="0"/>
        <v>32</v>
      </c>
      <c r="Y27" s="8">
        <f t="shared" si="0"/>
        <v>33</v>
      </c>
      <c r="Z27" s="8">
        <f t="shared" si="0"/>
        <v>34</v>
      </c>
      <c r="AA27" s="8">
        <f t="shared" si="0"/>
        <v>36</v>
      </c>
      <c r="AB27" s="8">
        <f t="shared" si="0"/>
        <v>37</v>
      </c>
      <c r="AC27" s="8">
        <f t="shared" si="0"/>
        <v>38</v>
      </c>
      <c r="AD27" s="8">
        <f t="shared" si="0"/>
        <v>39</v>
      </c>
      <c r="AE27" s="8">
        <f t="shared" si="0"/>
        <v>40</v>
      </c>
      <c r="AF27" s="8">
        <f t="shared" si="0"/>
        <v>41</v>
      </c>
      <c r="AG27" s="8">
        <f t="shared" si="0"/>
        <v>42</v>
      </c>
      <c r="AH27" s="8">
        <f t="shared" si="0"/>
        <v>43</v>
      </c>
      <c r="AI27" s="8">
        <f t="shared" si="0"/>
        <v>44</v>
      </c>
      <c r="AJ27" s="8">
        <f t="shared" si="0"/>
        <v>45</v>
      </c>
      <c r="AK27" s="8">
        <f t="shared" si="0"/>
        <v>46</v>
      </c>
      <c r="AL27" s="8">
        <f t="shared" si="0"/>
        <v>47</v>
      </c>
      <c r="AM27" s="8">
        <f t="shared" si="0"/>
        <v>48</v>
      </c>
      <c r="AN27" s="8">
        <f t="shared" si="0"/>
        <v>49</v>
      </c>
      <c r="AO27" s="8">
        <f t="shared" si="0"/>
        <v>50</v>
      </c>
      <c r="AP27" s="8">
        <f t="shared" si="0"/>
        <v>51</v>
      </c>
      <c r="AQ27" s="8">
        <f t="shared" si="0"/>
        <v>52</v>
      </c>
      <c r="AR27" s="8">
        <f t="shared" si="0"/>
        <v>53</v>
      </c>
      <c r="AS27" s="8">
        <f t="shared" si="0"/>
        <v>54</v>
      </c>
      <c r="AT27" s="8">
        <f t="shared" si="0"/>
        <v>55</v>
      </c>
      <c r="AU27" s="8">
        <f t="shared" si="0"/>
        <v>56</v>
      </c>
      <c r="AV27" s="8">
        <f t="shared" si="0"/>
        <v>57</v>
      </c>
      <c r="AW27" s="8">
        <f t="shared" si="0"/>
        <v>58</v>
      </c>
      <c r="AX27" s="8">
        <f t="shared" si="0"/>
        <v>59</v>
      </c>
      <c r="AY27" s="8">
        <f t="shared" si="0"/>
        <v>60</v>
      </c>
      <c r="AZ27" s="8">
        <f t="shared" si="0"/>
        <v>61</v>
      </c>
      <c r="BA27" s="8">
        <f t="shared" si="0"/>
        <v>62</v>
      </c>
      <c r="BB27" s="8">
        <f t="shared" si="0"/>
        <v>63</v>
      </c>
      <c r="BC27" s="8">
        <f t="shared" si="0"/>
        <v>64</v>
      </c>
      <c r="BD27" s="8">
        <f t="shared" si="0"/>
        <v>65</v>
      </c>
      <c r="BE27" s="8">
        <f t="shared" si="0"/>
        <v>66</v>
      </c>
      <c r="BF27" s="8">
        <f t="shared" si="0"/>
        <v>67</v>
      </c>
      <c r="BG27" s="8">
        <f t="shared" si="0"/>
        <v>68</v>
      </c>
      <c r="BH27" s="8">
        <f t="shared" si="0"/>
        <v>69</v>
      </c>
      <c r="BI27" s="8">
        <f t="shared" si="0"/>
        <v>70</v>
      </c>
      <c r="BJ27" s="8">
        <f t="shared" si="0"/>
        <v>71</v>
      </c>
      <c r="BK27" s="8">
        <f t="shared" si="0"/>
        <v>72</v>
      </c>
      <c r="BL27" s="8">
        <f t="shared" si="0"/>
        <v>73</v>
      </c>
      <c r="BM27" s="8">
        <f t="shared" si="0"/>
        <v>74</v>
      </c>
      <c r="BN27" s="8">
        <f t="shared" si="0"/>
        <v>75</v>
      </c>
    </row>
    <row r="28" spans="2:66" x14ac:dyDescent="0.25">
      <c r="B28" s="13" t="s">
        <v>7</v>
      </c>
      <c r="C28" s="6">
        <f>IF(C27&lt;30,1,10^((30-C11)/155))</f>
        <v>1</v>
      </c>
      <c r="D28" s="6">
        <f t="shared" ref="D28:BN28" si="1">IF(D27&lt;30,1,10^((30-D11)/155))</f>
        <v>1</v>
      </c>
      <c r="E28" s="6">
        <f t="shared" si="1"/>
        <v>1</v>
      </c>
      <c r="F28" s="6">
        <f t="shared" si="1"/>
        <v>1</v>
      </c>
      <c r="G28" s="6">
        <f t="shared" si="1"/>
        <v>1</v>
      </c>
      <c r="H28" s="6">
        <f t="shared" si="1"/>
        <v>1</v>
      </c>
      <c r="I28" s="6">
        <f t="shared" si="1"/>
        <v>1</v>
      </c>
      <c r="J28" s="6">
        <f t="shared" si="1"/>
        <v>1</v>
      </c>
      <c r="K28" s="6">
        <f t="shared" si="1"/>
        <v>1</v>
      </c>
      <c r="L28" s="6">
        <f t="shared" si="1"/>
        <v>1</v>
      </c>
      <c r="M28" s="6">
        <f t="shared" si="1"/>
        <v>1</v>
      </c>
      <c r="N28" s="6">
        <f t="shared" si="1"/>
        <v>1</v>
      </c>
      <c r="O28" s="6">
        <f t="shared" si="1"/>
        <v>1</v>
      </c>
      <c r="P28" s="6">
        <f t="shared" si="1"/>
        <v>1</v>
      </c>
      <c r="Q28" s="6">
        <f t="shared" si="1"/>
        <v>1</v>
      </c>
      <c r="R28" s="6">
        <f t="shared" si="1"/>
        <v>1</v>
      </c>
      <c r="S28" s="6">
        <f t="shared" si="1"/>
        <v>1</v>
      </c>
      <c r="T28" s="6">
        <f t="shared" si="1"/>
        <v>1</v>
      </c>
      <c r="U28" s="6">
        <f t="shared" si="1"/>
        <v>1</v>
      </c>
      <c r="V28" s="6">
        <f t="shared" si="1"/>
        <v>1</v>
      </c>
      <c r="W28" s="6">
        <f t="shared" si="1"/>
        <v>0.98525440921080254</v>
      </c>
      <c r="X28" s="6">
        <f t="shared" si="1"/>
        <v>0.9707262508693274</v>
      </c>
      <c r="Y28" s="6">
        <f t="shared" si="1"/>
        <v>0.95641231880567645</v>
      </c>
      <c r="Z28" s="6">
        <f t="shared" si="1"/>
        <v>0.94230945412682043</v>
      </c>
      <c r="AA28" s="6">
        <f t="shared" si="1"/>
        <v>0.91472452356325096</v>
      </c>
      <c r="AB28" s="6">
        <f t="shared" si="1"/>
        <v>0.90123637005394364</v>
      </c>
      <c r="AC28" s="6">
        <f t="shared" si="1"/>
        <v>0.8879471073367865</v>
      </c>
      <c r="AD28" s="6">
        <f t="shared" si="1"/>
        <v>0.87485380264954671</v>
      </c>
      <c r="AE28" s="6">
        <f t="shared" si="1"/>
        <v>0.86195356647530308</v>
      </c>
      <c r="AF28" s="6">
        <f t="shared" si="1"/>
        <v>0.84924355190476897</v>
      </c>
      <c r="AG28" s="6">
        <f t="shared" si="1"/>
        <v>0.83672095400801672</v>
      </c>
      <c r="AH28" s="6">
        <f t="shared" si="1"/>
        <v>0.82438300921546748</v>
      </c>
      <c r="AI28" s="6">
        <f t="shared" si="1"/>
        <v>0.81222699470800896</v>
      </c>
      <c r="AJ28" s="6">
        <f t="shared" si="1"/>
        <v>0.80025022781610511</v>
      </c>
      <c r="AK28" s="6">
        <f t="shared" si="1"/>
        <v>0.78845006542776674</v>
      </c>
      <c r="AL28" s="6">
        <f t="shared" si="1"/>
        <v>0.77682390340525287</v>
      </c>
      <c r="AM28" s="6">
        <f t="shared" si="1"/>
        <v>0.76536917601037191</v>
      </c>
      <c r="AN28" s="6">
        <f t="shared" si="1"/>
        <v>0.75408335533825777</v>
      </c>
      <c r="AO28" s="6">
        <f t="shared" si="1"/>
        <v>0.74296395075949484</v>
      </c>
      <c r="AP28" s="6">
        <f t="shared" si="1"/>
        <v>0.73200850837046982</v>
      </c>
      <c r="AQ28" s="6">
        <f t="shared" si="1"/>
        <v>0.721214610451828</v>
      </c>
      <c r="AR28" s="6">
        <f t="shared" si="1"/>
        <v>0.71057987493491492</v>
      </c>
      <c r="AS28" s="6">
        <f t="shared" si="1"/>
        <v>0.70010195487608551</v>
      </c>
      <c r="AT28" s="6">
        <f t="shared" si="1"/>
        <v>0.68977853793876553</v>
      </c>
      <c r="AU28" s="6">
        <f t="shared" si="1"/>
        <v>0.67960734588314964</v>
      </c>
      <c r="AV28" s="6">
        <f t="shared" si="1"/>
        <v>0.66958613406342404</v>
      </c>
      <c r="AW28" s="6">
        <f t="shared" si="1"/>
        <v>0.65971269093240414</v>
      </c>
      <c r="AX28" s="6">
        <f t="shared" si="1"/>
        <v>0.64998483755347458</v>
      </c>
      <c r="AY28" s="6">
        <f t="shared" si="1"/>
        <v>0.640400427119728</v>
      </c>
      <c r="AZ28" s="6">
        <f t="shared" si="1"/>
        <v>0.63095734448019325</v>
      </c>
      <c r="BA28" s="6">
        <f t="shared" si="1"/>
        <v>0.62165350567304956</v>
      </c>
      <c r="BB28" s="6">
        <f t="shared" si="1"/>
        <v>0.61248685746572473</v>
      </c>
      <c r="BC28" s="6">
        <f t="shared" si="1"/>
        <v>0.60345537690177364</v>
      </c>
      <c r="BD28" s="6">
        <f t="shared" si="1"/>
        <v>0.5945570708544391</v>
      </c>
      <c r="BE28" s="6">
        <f t="shared" si="1"/>
        <v>0.58578997558679569</v>
      </c>
      <c r="BF28" s="6">
        <f t="shared" si="1"/>
        <v>0.5771521563183788</v>
      </c>
      <c r="BG28" s="6">
        <f t="shared" si="1"/>
        <v>0.56864170679820514</v>
      </c>
      <c r="BH28" s="6">
        <f t="shared" si="1"/>
        <v>0.56025674888408794</v>
      </c>
      <c r="BI28" s="6">
        <f t="shared" si="1"/>
        <v>0.55199543212815694</v>
      </c>
      <c r="BJ28" s="6">
        <f t="shared" si="1"/>
        <v>0.54385593336848892</v>
      </c>
      <c r="BK28" s="6">
        <f t="shared" si="1"/>
        <v>0.53583645632676014</v>
      </c>
      <c r="BL28" s="6">
        <f t="shared" si="1"/>
        <v>0.52793523121183206</v>
      </c>
      <c r="BM28" s="6">
        <f t="shared" si="1"/>
        <v>0.52015051432918202</v>
      </c>
      <c r="BN28" s="6">
        <f t="shared" si="1"/>
        <v>0.51248058769609328</v>
      </c>
    </row>
    <row r="35" spans="1:66" x14ac:dyDescent="0.25">
      <c r="B35" s="7" t="s">
        <v>8</v>
      </c>
      <c r="C35" s="8">
        <f>C$11</f>
        <v>1</v>
      </c>
      <c r="D35" s="8">
        <f t="shared" ref="D35:BN35" si="2">D$11</f>
        <v>2</v>
      </c>
      <c r="E35" s="8">
        <f t="shared" si="2"/>
        <v>12</v>
      </c>
      <c r="F35" s="8">
        <f t="shared" si="2"/>
        <v>13</v>
      </c>
      <c r="G35" s="8">
        <f t="shared" si="2"/>
        <v>14</v>
      </c>
      <c r="H35" s="8">
        <f t="shared" si="2"/>
        <v>15</v>
      </c>
      <c r="I35" s="8">
        <f t="shared" si="2"/>
        <v>16</v>
      </c>
      <c r="J35" s="8">
        <f t="shared" si="2"/>
        <v>17</v>
      </c>
      <c r="K35" s="8">
        <f t="shared" si="2"/>
        <v>18</v>
      </c>
      <c r="L35" s="8">
        <f t="shared" si="2"/>
        <v>19</v>
      </c>
      <c r="M35" s="8">
        <f t="shared" si="2"/>
        <v>20</v>
      </c>
      <c r="N35" s="8">
        <f t="shared" si="2"/>
        <v>21</v>
      </c>
      <c r="O35" s="8">
        <f t="shared" si="2"/>
        <v>22</v>
      </c>
      <c r="P35" s="8">
        <f t="shared" si="2"/>
        <v>24</v>
      </c>
      <c r="Q35" s="8">
        <f t="shared" si="2"/>
        <v>25</v>
      </c>
      <c r="R35" s="8">
        <f t="shared" si="2"/>
        <v>26</v>
      </c>
      <c r="S35" s="8">
        <f t="shared" si="2"/>
        <v>27</v>
      </c>
      <c r="T35" s="8">
        <f t="shared" si="2"/>
        <v>28</v>
      </c>
      <c r="U35" s="8">
        <f t="shared" si="2"/>
        <v>29</v>
      </c>
      <c r="V35" s="8">
        <f t="shared" si="2"/>
        <v>30</v>
      </c>
      <c r="W35" s="8">
        <f t="shared" si="2"/>
        <v>31</v>
      </c>
      <c r="X35" s="8">
        <f t="shared" si="2"/>
        <v>32</v>
      </c>
      <c r="Y35" s="8">
        <f t="shared" si="2"/>
        <v>33</v>
      </c>
      <c r="Z35" s="8">
        <f t="shared" si="2"/>
        <v>34</v>
      </c>
      <c r="AA35" s="8">
        <f t="shared" si="2"/>
        <v>36</v>
      </c>
      <c r="AB35" s="8">
        <f t="shared" si="2"/>
        <v>37</v>
      </c>
      <c r="AC35" s="8">
        <f t="shared" si="2"/>
        <v>38</v>
      </c>
      <c r="AD35" s="8">
        <f t="shared" si="2"/>
        <v>39</v>
      </c>
      <c r="AE35" s="8">
        <f t="shared" si="2"/>
        <v>40</v>
      </c>
      <c r="AF35" s="8">
        <f t="shared" si="2"/>
        <v>41</v>
      </c>
      <c r="AG35" s="8">
        <f t="shared" si="2"/>
        <v>42</v>
      </c>
      <c r="AH35" s="8">
        <f t="shared" si="2"/>
        <v>43</v>
      </c>
      <c r="AI35" s="8">
        <f t="shared" si="2"/>
        <v>44</v>
      </c>
      <c r="AJ35" s="8">
        <f t="shared" si="2"/>
        <v>45</v>
      </c>
      <c r="AK35" s="8">
        <f t="shared" si="2"/>
        <v>46</v>
      </c>
      <c r="AL35" s="8">
        <f t="shared" si="2"/>
        <v>47</v>
      </c>
      <c r="AM35" s="8">
        <f t="shared" si="2"/>
        <v>48</v>
      </c>
      <c r="AN35" s="8">
        <f t="shared" si="2"/>
        <v>49</v>
      </c>
      <c r="AO35" s="8">
        <f t="shared" si="2"/>
        <v>50</v>
      </c>
      <c r="AP35" s="8">
        <f t="shared" si="2"/>
        <v>51</v>
      </c>
      <c r="AQ35" s="8">
        <f t="shared" si="2"/>
        <v>52</v>
      </c>
      <c r="AR35" s="8">
        <f t="shared" si="2"/>
        <v>53</v>
      </c>
      <c r="AS35" s="8">
        <f t="shared" si="2"/>
        <v>54</v>
      </c>
      <c r="AT35" s="8">
        <f t="shared" si="2"/>
        <v>55</v>
      </c>
      <c r="AU35" s="8">
        <f t="shared" si="2"/>
        <v>56</v>
      </c>
      <c r="AV35" s="8">
        <f t="shared" si="2"/>
        <v>57</v>
      </c>
      <c r="AW35" s="8">
        <f t="shared" si="2"/>
        <v>58</v>
      </c>
      <c r="AX35" s="8">
        <f t="shared" si="2"/>
        <v>59</v>
      </c>
      <c r="AY35" s="8">
        <f t="shared" si="2"/>
        <v>60</v>
      </c>
      <c r="AZ35" s="8">
        <f t="shared" si="2"/>
        <v>61</v>
      </c>
      <c r="BA35" s="8">
        <f t="shared" si="2"/>
        <v>62</v>
      </c>
      <c r="BB35" s="8">
        <f t="shared" si="2"/>
        <v>63</v>
      </c>
      <c r="BC35" s="8">
        <f t="shared" si="2"/>
        <v>64</v>
      </c>
      <c r="BD35" s="8">
        <f t="shared" si="2"/>
        <v>65</v>
      </c>
      <c r="BE35" s="8">
        <f t="shared" si="2"/>
        <v>66</v>
      </c>
      <c r="BF35" s="8">
        <f t="shared" si="2"/>
        <v>67</v>
      </c>
      <c r="BG35" s="8">
        <f t="shared" si="2"/>
        <v>68</v>
      </c>
      <c r="BH35" s="8">
        <f t="shared" si="2"/>
        <v>69</v>
      </c>
      <c r="BI35" s="8">
        <f t="shared" si="2"/>
        <v>70</v>
      </c>
      <c r="BJ35" s="8">
        <f t="shared" si="2"/>
        <v>71</v>
      </c>
      <c r="BK35" s="8">
        <f t="shared" si="2"/>
        <v>72</v>
      </c>
      <c r="BL35" s="8">
        <f t="shared" si="2"/>
        <v>73</v>
      </c>
      <c r="BM35" s="8">
        <f t="shared" si="2"/>
        <v>74</v>
      </c>
      <c r="BN35" s="8">
        <f t="shared" si="2"/>
        <v>75</v>
      </c>
    </row>
    <row r="36" spans="1:66" x14ac:dyDescent="0.25">
      <c r="B36" s="4" t="s">
        <v>6</v>
      </c>
      <c r="C36" s="3">
        <f t="shared" ref="C36:BN36" si="3">+(28/C11)^(0.5)</f>
        <v>5.2915026221291814</v>
      </c>
      <c r="D36" s="3">
        <f t="shared" si="3"/>
        <v>3.7416573867739413</v>
      </c>
      <c r="E36" s="3">
        <f t="shared" si="3"/>
        <v>1.5275252316519468</v>
      </c>
      <c r="F36" s="3">
        <f t="shared" si="3"/>
        <v>1.4675987714106855</v>
      </c>
      <c r="G36" s="3">
        <f t="shared" si="3"/>
        <v>1.4142135623730951</v>
      </c>
      <c r="H36" s="3">
        <f t="shared" si="3"/>
        <v>1.3662601021279464</v>
      </c>
      <c r="I36" s="3">
        <f t="shared" si="3"/>
        <v>1.3228756555322954</v>
      </c>
      <c r="J36" s="3">
        <f t="shared" si="3"/>
        <v>1.2833778958394957</v>
      </c>
      <c r="K36" s="3">
        <f t="shared" si="3"/>
        <v>1.247219128924647</v>
      </c>
      <c r="L36" s="3">
        <f t="shared" si="3"/>
        <v>1.2139539573337679</v>
      </c>
      <c r="M36" s="3">
        <f t="shared" si="3"/>
        <v>1.1832159566199232</v>
      </c>
      <c r="N36" s="3">
        <f t="shared" si="3"/>
        <v>1.1547005383792515</v>
      </c>
      <c r="O36" s="3">
        <f t="shared" si="3"/>
        <v>1.1281521496355325</v>
      </c>
      <c r="P36" s="3">
        <f t="shared" si="3"/>
        <v>1.0801234497346435</v>
      </c>
      <c r="Q36" s="3">
        <f t="shared" si="3"/>
        <v>1.0583005244258363</v>
      </c>
      <c r="R36" s="3">
        <f t="shared" si="3"/>
        <v>1.0377490433255416</v>
      </c>
      <c r="S36" s="3">
        <f t="shared" si="3"/>
        <v>1.0183501544346312</v>
      </c>
      <c r="T36" s="3">
        <f t="shared" si="3"/>
        <v>1</v>
      </c>
      <c r="U36" s="3">
        <f t="shared" si="3"/>
        <v>0.98260736888103495</v>
      </c>
      <c r="V36" s="3">
        <f t="shared" si="3"/>
        <v>0.96609178307929588</v>
      </c>
      <c r="W36" s="3">
        <f t="shared" si="3"/>
        <v>0.95038192662298293</v>
      </c>
      <c r="X36" s="3">
        <f t="shared" si="3"/>
        <v>0.93541434669348533</v>
      </c>
      <c r="Y36" s="3">
        <f t="shared" si="3"/>
        <v>0.92113237294367656</v>
      </c>
      <c r="Z36" s="3">
        <f t="shared" si="3"/>
        <v>0.90748521297303009</v>
      </c>
      <c r="AA36" s="3">
        <f t="shared" si="3"/>
        <v>0.88191710368819687</v>
      </c>
      <c r="AB36" s="3">
        <f t="shared" si="3"/>
        <v>0.86991767240168005</v>
      </c>
      <c r="AC36" s="3">
        <f t="shared" si="3"/>
        <v>0.85839507527895209</v>
      </c>
      <c r="AD36" s="3">
        <f t="shared" si="3"/>
        <v>0.84731854573632337</v>
      </c>
      <c r="AE36" s="3">
        <f t="shared" si="3"/>
        <v>0.83666002653407556</v>
      </c>
      <c r="AF36" s="3">
        <f t="shared" si="3"/>
        <v>0.82639387054133739</v>
      </c>
      <c r="AG36" s="3">
        <f t="shared" si="3"/>
        <v>0.81649658092772603</v>
      </c>
      <c r="AH36" s="3">
        <f t="shared" si="3"/>
        <v>0.80694658478592896</v>
      </c>
      <c r="AI36" s="3">
        <f t="shared" si="3"/>
        <v>0.7977240352174656</v>
      </c>
      <c r="AJ36" s="3">
        <f t="shared" si="3"/>
        <v>0.78881063774661553</v>
      </c>
      <c r="AK36" s="3">
        <f t="shared" si="3"/>
        <v>0.78018949760549394</v>
      </c>
      <c r="AL36" s="3">
        <f t="shared" si="3"/>
        <v>0.77184498498795973</v>
      </c>
      <c r="AM36" s="3">
        <f t="shared" si="3"/>
        <v>0.76376261582597338</v>
      </c>
      <c r="AN36" s="3">
        <f t="shared" si="3"/>
        <v>0.7559289460184544</v>
      </c>
      <c r="AO36" s="3">
        <f t="shared" si="3"/>
        <v>0.74833147735478833</v>
      </c>
      <c r="AP36" s="3">
        <f t="shared" si="3"/>
        <v>0.74095857363494844</v>
      </c>
      <c r="AQ36" s="3">
        <f t="shared" si="3"/>
        <v>0.73379938570534275</v>
      </c>
      <c r="AR36" s="3">
        <f t="shared" si="3"/>
        <v>0.72684378431163099</v>
      </c>
      <c r="AS36" s="3">
        <f t="shared" si="3"/>
        <v>0.72008229982309557</v>
      </c>
      <c r="AT36" s="3">
        <f t="shared" si="3"/>
        <v>0.71350606801267569</v>
      </c>
      <c r="AU36" s="3">
        <f t="shared" si="3"/>
        <v>0.70710678118654757</v>
      </c>
      <c r="AV36" s="3">
        <f t="shared" si="3"/>
        <v>0.70087664405046235</v>
      </c>
      <c r="AW36" s="3">
        <f t="shared" si="3"/>
        <v>0.69480833377965123</v>
      </c>
      <c r="AX36" s="3">
        <f t="shared" si="3"/>
        <v>0.68889496382717208</v>
      </c>
      <c r="AY36" s="3">
        <f t="shared" si="3"/>
        <v>0.68313005106397318</v>
      </c>
      <c r="AZ36" s="3">
        <f t="shared" si="3"/>
        <v>0.67750748589415821</v>
      </c>
      <c r="BA36" s="3">
        <f t="shared" si="3"/>
        <v>0.672021505032247</v>
      </c>
      <c r="BB36" s="3">
        <f t="shared" si="3"/>
        <v>0.66666666666666663</v>
      </c>
      <c r="BC36" s="3">
        <f t="shared" si="3"/>
        <v>0.66143782776614768</v>
      </c>
      <c r="BD36" s="3">
        <f t="shared" si="3"/>
        <v>0.65633012331389362</v>
      </c>
      <c r="BE36" s="3">
        <f t="shared" si="3"/>
        <v>0.6513389472789296</v>
      </c>
      <c r="BF36" s="3">
        <f t="shared" si="3"/>
        <v>0.64645993515545419</v>
      </c>
      <c r="BG36" s="3">
        <f t="shared" si="3"/>
        <v>0.64168894791974784</v>
      </c>
      <c r="BH36" s="3">
        <f t="shared" si="3"/>
        <v>0.63702205727060612</v>
      </c>
      <c r="BI36" s="3">
        <f t="shared" si="3"/>
        <v>0.63245553203367588</v>
      </c>
      <c r="BJ36" s="3">
        <f t="shared" si="3"/>
        <v>0.62798582562275929</v>
      </c>
      <c r="BK36" s="3">
        <f t="shared" si="3"/>
        <v>0.62360956446232352</v>
      </c>
      <c r="BL36" s="3">
        <f t="shared" si="3"/>
        <v>0.61932353728533229</v>
      </c>
      <c r="BM36" s="3">
        <f t="shared" si="3"/>
        <v>0.61512468522924557</v>
      </c>
      <c r="BN36" s="3">
        <f t="shared" si="3"/>
        <v>0.61101009266077866</v>
      </c>
    </row>
    <row r="40" spans="1:66" x14ac:dyDescent="0.25">
      <c r="A40" t="s">
        <v>14</v>
      </c>
    </row>
    <row r="41" spans="1:66" x14ac:dyDescent="0.25">
      <c r="B41" s="7" t="s">
        <v>12</v>
      </c>
      <c r="C41" s="8">
        <f>C$11</f>
        <v>1</v>
      </c>
      <c r="D41" s="8">
        <f t="shared" ref="D41:BN41" si="4">D$11</f>
        <v>2</v>
      </c>
      <c r="E41" s="8">
        <f t="shared" si="4"/>
        <v>12</v>
      </c>
      <c r="F41" s="8">
        <f t="shared" si="4"/>
        <v>13</v>
      </c>
      <c r="G41" s="8">
        <f t="shared" si="4"/>
        <v>14</v>
      </c>
      <c r="H41" s="8">
        <f t="shared" si="4"/>
        <v>15</v>
      </c>
      <c r="I41" s="8">
        <f t="shared" si="4"/>
        <v>16</v>
      </c>
      <c r="J41" s="8">
        <f t="shared" si="4"/>
        <v>17</v>
      </c>
      <c r="K41" s="8">
        <f t="shared" si="4"/>
        <v>18</v>
      </c>
      <c r="L41" s="8">
        <f t="shared" si="4"/>
        <v>19</v>
      </c>
      <c r="M41" s="8">
        <f t="shared" si="4"/>
        <v>20</v>
      </c>
      <c r="N41" s="8">
        <f t="shared" si="4"/>
        <v>21</v>
      </c>
      <c r="O41" s="8">
        <f t="shared" si="4"/>
        <v>22</v>
      </c>
      <c r="P41" s="8">
        <f t="shared" si="4"/>
        <v>24</v>
      </c>
      <c r="Q41" s="8">
        <f t="shared" si="4"/>
        <v>25</v>
      </c>
      <c r="R41" s="8">
        <f t="shared" si="4"/>
        <v>26</v>
      </c>
      <c r="S41" s="8">
        <f t="shared" si="4"/>
        <v>27</v>
      </c>
      <c r="T41" s="8">
        <f t="shared" si="4"/>
        <v>28</v>
      </c>
      <c r="U41" s="8">
        <f t="shared" si="4"/>
        <v>29</v>
      </c>
      <c r="V41" s="8">
        <f t="shared" si="4"/>
        <v>30</v>
      </c>
      <c r="W41" s="8">
        <f t="shared" si="4"/>
        <v>31</v>
      </c>
      <c r="X41" s="8">
        <f t="shared" si="4"/>
        <v>32</v>
      </c>
      <c r="Y41" s="8">
        <f t="shared" si="4"/>
        <v>33</v>
      </c>
      <c r="Z41" s="8">
        <f t="shared" si="4"/>
        <v>34</v>
      </c>
      <c r="AA41" s="8">
        <f t="shared" si="4"/>
        <v>36</v>
      </c>
      <c r="AB41" s="8">
        <f t="shared" si="4"/>
        <v>37</v>
      </c>
      <c r="AC41" s="8">
        <f t="shared" si="4"/>
        <v>38</v>
      </c>
      <c r="AD41" s="8">
        <f t="shared" si="4"/>
        <v>39</v>
      </c>
      <c r="AE41" s="8">
        <f t="shared" si="4"/>
        <v>40</v>
      </c>
      <c r="AF41" s="8">
        <f t="shared" si="4"/>
        <v>41</v>
      </c>
      <c r="AG41" s="8">
        <f t="shared" si="4"/>
        <v>42</v>
      </c>
      <c r="AH41" s="8">
        <f t="shared" si="4"/>
        <v>43</v>
      </c>
      <c r="AI41" s="8">
        <f t="shared" si="4"/>
        <v>44</v>
      </c>
      <c r="AJ41" s="8">
        <f t="shared" si="4"/>
        <v>45</v>
      </c>
      <c r="AK41" s="8">
        <f t="shared" si="4"/>
        <v>46</v>
      </c>
      <c r="AL41" s="8">
        <f t="shared" si="4"/>
        <v>47</v>
      </c>
      <c r="AM41" s="8">
        <f t="shared" si="4"/>
        <v>48</v>
      </c>
      <c r="AN41" s="8">
        <f t="shared" si="4"/>
        <v>49</v>
      </c>
      <c r="AO41" s="8">
        <f t="shared" si="4"/>
        <v>50</v>
      </c>
      <c r="AP41" s="8">
        <f t="shared" si="4"/>
        <v>51</v>
      </c>
      <c r="AQ41" s="8">
        <f t="shared" si="4"/>
        <v>52</v>
      </c>
      <c r="AR41" s="8">
        <f t="shared" si="4"/>
        <v>53</v>
      </c>
      <c r="AS41" s="8">
        <f t="shared" si="4"/>
        <v>54</v>
      </c>
      <c r="AT41" s="8">
        <f t="shared" si="4"/>
        <v>55</v>
      </c>
      <c r="AU41" s="8">
        <f t="shared" si="4"/>
        <v>56</v>
      </c>
      <c r="AV41" s="8">
        <f t="shared" si="4"/>
        <v>57</v>
      </c>
      <c r="AW41" s="8">
        <f t="shared" si="4"/>
        <v>58</v>
      </c>
      <c r="AX41" s="8">
        <f t="shared" si="4"/>
        <v>59</v>
      </c>
      <c r="AY41" s="8">
        <f t="shared" si="4"/>
        <v>60</v>
      </c>
      <c r="AZ41" s="8">
        <f t="shared" si="4"/>
        <v>61</v>
      </c>
      <c r="BA41" s="8">
        <f t="shared" si="4"/>
        <v>62</v>
      </c>
      <c r="BB41" s="8">
        <f t="shared" si="4"/>
        <v>63</v>
      </c>
      <c r="BC41" s="8">
        <f t="shared" si="4"/>
        <v>64</v>
      </c>
      <c r="BD41" s="8">
        <f t="shared" si="4"/>
        <v>65</v>
      </c>
      <c r="BE41" s="8">
        <f t="shared" si="4"/>
        <v>66</v>
      </c>
      <c r="BF41" s="8">
        <f t="shared" si="4"/>
        <v>67</v>
      </c>
      <c r="BG41" s="8">
        <f t="shared" si="4"/>
        <v>68</v>
      </c>
      <c r="BH41" s="8">
        <f t="shared" si="4"/>
        <v>69</v>
      </c>
      <c r="BI41" s="8">
        <f t="shared" si="4"/>
        <v>70</v>
      </c>
      <c r="BJ41" s="8">
        <f t="shared" si="4"/>
        <v>71</v>
      </c>
      <c r="BK41" s="8">
        <f t="shared" si="4"/>
        <v>72</v>
      </c>
      <c r="BL41" s="8">
        <f t="shared" si="4"/>
        <v>73</v>
      </c>
      <c r="BM41" s="8">
        <f t="shared" si="4"/>
        <v>74</v>
      </c>
      <c r="BN41" s="8">
        <f t="shared" si="4"/>
        <v>75</v>
      </c>
    </row>
    <row r="42" spans="1:66" x14ac:dyDescent="0.25">
      <c r="B42" t="s">
        <v>25</v>
      </c>
      <c r="C42" s="10">
        <f t="shared" ref="C42:BN42" si="5">+C12/(C$28*C$36)</f>
        <v>0</v>
      </c>
      <c r="D42" s="10">
        <f t="shared" si="5"/>
        <v>2.6728797070949533E-2</v>
      </c>
      <c r="E42" s="10">
        <f t="shared" si="5"/>
        <v>0.3273595713111197</v>
      </c>
      <c r="F42" s="10">
        <f t="shared" si="5"/>
        <v>0.61330796027835011</v>
      </c>
      <c r="G42" s="10">
        <f t="shared" si="5"/>
        <v>1.4850727477665264</v>
      </c>
      <c r="H42" s="10">
        <f t="shared" si="5"/>
        <v>0.21959947636105609</v>
      </c>
      <c r="I42" s="10">
        <f t="shared" si="5"/>
        <v>0</v>
      </c>
      <c r="J42" s="10">
        <f t="shared" si="5"/>
        <v>0</v>
      </c>
      <c r="K42" s="10">
        <f t="shared" si="5"/>
        <v>0</v>
      </c>
      <c r="L42" s="10">
        <f t="shared" si="5"/>
        <v>0</v>
      </c>
      <c r="M42" s="10">
        <f t="shared" si="5"/>
        <v>0</v>
      </c>
      <c r="N42">
        <f t="shared" si="5"/>
        <v>0</v>
      </c>
      <c r="O42">
        <f t="shared" si="5"/>
        <v>0</v>
      </c>
      <c r="P42">
        <f t="shared" si="5"/>
        <v>2.1295991893958082</v>
      </c>
      <c r="Q42">
        <f t="shared" si="5"/>
        <v>7.3804943849436553</v>
      </c>
      <c r="R42">
        <f t="shared" si="5"/>
        <v>51.028999612328136</v>
      </c>
      <c r="S42">
        <f t="shared" si="5"/>
        <v>61.24242860088426</v>
      </c>
      <c r="T42">
        <f t="shared" si="5"/>
        <v>100</v>
      </c>
      <c r="U42">
        <f t="shared" si="5"/>
        <v>2.3409452196778622</v>
      </c>
      <c r="V42">
        <f t="shared" si="5"/>
        <v>0.10352018591994512</v>
      </c>
      <c r="W42">
        <f t="shared" si="5"/>
        <v>0</v>
      </c>
      <c r="X42">
        <f t="shared" si="5"/>
        <v>0</v>
      </c>
      <c r="Y42">
        <f t="shared" si="5"/>
        <v>0</v>
      </c>
      <c r="Z42">
        <f t="shared" si="5"/>
        <v>0</v>
      </c>
      <c r="AA42">
        <f t="shared" si="5"/>
        <v>0</v>
      </c>
      <c r="AB42">
        <f t="shared" si="5"/>
        <v>0</v>
      </c>
      <c r="AC42">
        <f t="shared" si="5"/>
        <v>0</v>
      </c>
      <c r="AD42">
        <f t="shared" si="5"/>
        <v>0</v>
      </c>
      <c r="AE42">
        <f t="shared" si="5"/>
        <v>0</v>
      </c>
      <c r="AF42">
        <f t="shared" si="5"/>
        <v>0</v>
      </c>
      <c r="AG42">
        <f t="shared" si="5"/>
        <v>0</v>
      </c>
      <c r="AH42">
        <f t="shared" si="5"/>
        <v>0</v>
      </c>
      <c r="AI42">
        <f t="shared" si="5"/>
        <v>0</v>
      </c>
      <c r="AJ42">
        <f t="shared" si="5"/>
        <v>0</v>
      </c>
      <c r="AK42">
        <f t="shared" si="5"/>
        <v>0</v>
      </c>
      <c r="AL42">
        <f t="shared" si="5"/>
        <v>0</v>
      </c>
      <c r="AM42">
        <f t="shared" si="5"/>
        <v>0</v>
      </c>
      <c r="AN42">
        <f t="shared" si="5"/>
        <v>0</v>
      </c>
      <c r="AO42">
        <f t="shared" si="5"/>
        <v>0</v>
      </c>
      <c r="AP42">
        <f t="shared" si="5"/>
        <v>0</v>
      </c>
      <c r="AQ42">
        <f t="shared" si="5"/>
        <v>0</v>
      </c>
      <c r="AR42">
        <f t="shared" si="5"/>
        <v>0</v>
      </c>
      <c r="AS42">
        <f t="shared" si="5"/>
        <v>0</v>
      </c>
      <c r="AT42">
        <f t="shared" si="5"/>
        <v>0</v>
      </c>
      <c r="AU42">
        <f t="shared" si="5"/>
        <v>0</v>
      </c>
      <c r="AV42">
        <f t="shared" si="5"/>
        <v>0</v>
      </c>
      <c r="AW42">
        <f t="shared" si="5"/>
        <v>0</v>
      </c>
      <c r="AX42">
        <f t="shared" si="5"/>
        <v>0</v>
      </c>
      <c r="AY42">
        <f t="shared" si="5"/>
        <v>0</v>
      </c>
      <c r="AZ42">
        <f t="shared" si="5"/>
        <v>0</v>
      </c>
      <c r="BA42">
        <f t="shared" si="5"/>
        <v>0</v>
      </c>
      <c r="BB42">
        <f t="shared" si="5"/>
        <v>0</v>
      </c>
      <c r="BC42">
        <f t="shared" si="5"/>
        <v>0</v>
      </c>
      <c r="BD42">
        <f t="shared" si="5"/>
        <v>0</v>
      </c>
      <c r="BE42">
        <f t="shared" si="5"/>
        <v>0</v>
      </c>
      <c r="BF42">
        <f t="shared" si="5"/>
        <v>0</v>
      </c>
      <c r="BG42">
        <f t="shared" si="5"/>
        <v>0</v>
      </c>
      <c r="BH42">
        <f t="shared" si="5"/>
        <v>0</v>
      </c>
      <c r="BI42">
        <f t="shared" si="5"/>
        <v>0</v>
      </c>
      <c r="BJ42">
        <f t="shared" si="5"/>
        <v>0</v>
      </c>
      <c r="BK42">
        <f t="shared" si="5"/>
        <v>0</v>
      </c>
      <c r="BL42">
        <f t="shared" si="5"/>
        <v>0</v>
      </c>
      <c r="BM42">
        <f t="shared" si="5"/>
        <v>0</v>
      </c>
      <c r="BN42">
        <f t="shared" si="5"/>
        <v>0</v>
      </c>
    </row>
    <row r="43" spans="1:66" x14ac:dyDescent="0.25">
      <c r="B43" t="s">
        <v>26</v>
      </c>
      <c r="C43" s="10">
        <f t="shared" ref="C43:BN43" si="6">+C13/(C$28*C$36)</f>
        <v>0</v>
      </c>
      <c r="D43" s="10">
        <f t="shared" si="6"/>
        <v>5.3457594141899066E-2</v>
      </c>
      <c r="E43" s="10">
        <f t="shared" si="6"/>
        <v>0.26188765704889572</v>
      </c>
      <c r="F43" s="10">
        <f t="shared" si="6"/>
        <v>0.68145328919816683</v>
      </c>
      <c r="G43" s="10">
        <f t="shared" si="6"/>
        <v>2.1215324968093232</v>
      </c>
      <c r="H43" s="10">
        <f t="shared" si="6"/>
        <v>3.2207923199621562</v>
      </c>
      <c r="I43" s="10">
        <f t="shared" si="6"/>
        <v>7.5600454647310175E-2</v>
      </c>
      <c r="J43" s="10">
        <f t="shared" si="6"/>
        <v>0</v>
      </c>
      <c r="K43" s="10">
        <f t="shared" si="6"/>
        <v>0</v>
      </c>
      <c r="L43" s="10">
        <f t="shared" si="6"/>
        <v>0</v>
      </c>
      <c r="M43" s="10">
        <f t="shared" si="6"/>
        <v>0</v>
      </c>
      <c r="N43">
        <f t="shared" si="6"/>
        <v>0</v>
      </c>
      <c r="O43">
        <f t="shared" si="6"/>
        <v>0</v>
      </c>
      <c r="P43">
        <f t="shared" si="6"/>
        <v>0.46295634552082782</v>
      </c>
      <c r="Q43">
        <f t="shared" si="6"/>
        <v>3.3075198908198198</v>
      </c>
      <c r="R43">
        <f t="shared" si="6"/>
        <v>22.377589631695169</v>
      </c>
      <c r="S43">
        <f t="shared" si="6"/>
        <v>32.634475664005514</v>
      </c>
      <c r="T43">
        <f t="shared" si="6"/>
        <v>100</v>
      </c>
      <c r="U43">
        <f t="shared" si="6"/>
        <v>21.903104838029385</v>
      </c>
      <c r="V43">
        <f t="shared" si="6"/>
        <v>27.142992748209615</v>
      </c>
      <c r="W43">
        <f t="shared" si="6"/>
        <v>0.5340315065631196</v>
      </c>
      <c r="X43">
        <f t="shared" si="6"/>
        <v>0</v>
      </c>
      <c r="Y43">
        <f t="shared" si="6"/>
        <v>0</v>
      </c>
      <c r="Z43">
        <f t="shared" si="6"/>
        <v>0</v>
      </c>
      <c r="AA43">
        <f t="shared" si="6"/>
        <v>0</v>
      </c>
      <c r="AB43">
        <f t="shared" si="6"/>
        <v>0</v>
      </c>
      <c r="AC43">
        <f t="shared" si="6"/>
        <v>0</v>
      </c>
      <c r="AD43">
        <f t="shared" si="6"/>
        <v>0</v>
      </c>
      <c r="AE43">
        <f t="shared" si="6"/>
        <v>0</v>
      </c>
      <c r="AF43">
        <f t="shared" si="6"/>
        <v>0</v>
      </c>
      <c r="AG43">
        <f t="shared" si="6"/>
        <v>0</v>
      </c>
      <c r="AH43">
        <f t="shared" si="6"/>
        <v>0</v>
      </c>
      <c r="AI43">
        <f t="shared" si="6"/>
        <v>0</v>
      </c>
      <c r="AJ43">
        <f t="shared" si="6"/>
        <v>0</v>
      </c>
      <c r="AK43">
        <f t="shared" si="6"/>
        <v>0</v>
      </c>
      <c r="AL43">
        <f t="shared" si="6"/>
        <v>0</v>
      </c>
      <c r="AM43">
        <f t="shared" si="6"/>
        <v>0</v>
      </c>
      <c r="AN43">
        <f t="shared" si="6"/>
        <v>0</v>
      </c>
      <c r="AO43">
        <f t="shared" si="6"/>
        <v>0</v>
      </c>
      <c r="AP43">
        <f t="shared" si="6"/>
        <v>0</v>
      </c>
      <c r="AQ43">
        <f t="shared" si="6"/>
        <v>0</v>
      </c>
      <c r="AR43">
        <f t="shared" si="6"/>
        <v>0</v>
      </c>
      <c r="AS43">
        <f t="shared" si="6"/>
        <v>0</v>
      </c>
      <c r="AT43">
        <f t="shared" si="6"/>
        <v>0</v>
      </c>
      <c r="AU43">
        <f t="shared" si="6"/>
        <v>0</v>
      </c>
      <c r="AV43">
        <f t="shared" si="6"/>
        <v>0</v>
      </c>
      <c r="AW43">
        <f t="shared" si="6"/>
        <v>0</v>
      </c>
      <c r="AX43">
        <f t="shared" si="6"/>
        <v>0</v>
      </c>
      <c r="AY43">
        <f t="shared" si="6"/>
        <v>0</v>
      </c>
      <c r="AZ43">
        <f t="shared" si="6"/>
        <v>0</v>
      </c>
      <c r="BA43">
        <f t="shared" si="6"/>
        <v>0</v>
      </c>
      <c r="BB43">
        <f t="shared" si="6"/>
        <v>0</v>
      </c>
      <c r="BC43">
        <f t="shared" si="6"/>
        <v>0</v>
      </c>
      <c r="BD43">
        <f t="shared" si="6"/>
        <v>0</v>
      </c>
      <c r="BE43">
        <f t="shared" si="6"/>
        <v>0</v>
      </c>
      <c r="BF43">
        <f t="shared" si="6"/>
        <v>0</v>
      </c>
      <c r="BG43">
        <f t="shared" si="6"/>
        <v>0</v>
      </c>
      <c r="BH43">
        <f t="shared" si="6"/>
        <v>0</v>
      </c>
      <c r="BI43">
        <f t="shared" si="6"/>
        <v>0</v>
      </c>
      <c r="BJ43">
        <f t="shared" si="6"/>
        <v>0</v>
      </c>
      <c r="BK43">
        <f t="shared" si="6"/>
        <v>0</v>
      </c>
      <c r="BL43">
        <f t="shared" si="6"/>
        <v>0</v>
      </c>
      <c r="BM43">
        <f t="shared" si="6"/>
        <v>0</v>
      </c>
      <c r="BN43">
        <f t="shared" si="6"/>
        <v>0</v>
      </c>
    </row>
    <row r="44" spans="1:66" x14ac:dyDescent="0.25">
      <c r="B44" t="s">
        <v>27</v>
      </c>
      <c r="C44" s="10">
        <f t="shared" ref="C44:BN44" si="7">+C14/(C$28*C$36)</f>
        <v>0</v>
      </c>
      <c r="D44" s="10">
        <f t="shared" si="7"/>
        <v>0</v>
      </c>
      <c r="E44" s="10">
        <f t="shared" si="7"/>
        <v>0.45830339983556756</v>
      </c>
      <c r="F44" s="10">
        <f t="shared" si="7"/>
        <v>2.1806505254341335</v>
      </c>
      <c r="G44" s="10">
        <f t="shared" si="7"/>
        <v>7.0717749893644113E-2</v>
      </c>
      <c r="H44" s="10">
        <f t="shared" si="7"/>
        <v>0</v>
      </c>
      <c r="I44" s="10">
        <f t="shared" si="7"/>
        <v>0</v>
      </c>
      <c r="J44" s="10">
        <f t="shared" si="7"/>
        <v>0</v>
      </c>
      <c r="K44" s="10">
        <f t="shared" si="7"/>
        <v>0</v>
      </c>
      <c r="L44" s="10">
        <f t="shared" si="7"/>
        <v>0</v>
      </c>
      <c r="M44" s="10">
        <f t="shared" si="7"/>
        <v>0</v>
      </c>
      <c r="N44">
        <f t="shared" si="7"/>
        <v>0</v>
      </c>
      <c r="O44">
        <f t="shared" si="7"/>
        <v>0</v>
      </c>
      <c r="P44">
        <f t="shared" si="7"/>
        <v>4.6295634552082774</v>
      </c>
      <c r="Q44">
        <f t="shared" si="7"/>
        <v>18.068508660707131</v>
      </c>
      <c r="R44">
        <f t="shared" si="7"/>
        <v>96.362411165943158</v>
      </c>
      <c r="S44">
        <f t="shared" si="7"/>
        <v>2.1605731706533899</v>
      </c>
      <c r="T44">
        <f t="shared" si="7"/>
        <v>0.1000100010001</v>
      </c>
      <c r="U44">
        <f t="shared" si="7"/>
        <v>0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  <c r="AC44">
        <f t="shared" si="7"/>
        <v>0</v>
      </c>
      <c r="AD44">
        <f t="shared" si="7"/>
        <v>0</v>
      </c>
      <c r="AE44">
        <f t="shared" si="7"/>
        <v>0</v>
      </c>
      <c r="AF44">
        <f t="shared" si="7"/>
        <v>0</v>
      </c>
      <c r="AG44">
        <f t="shared" si="7"/>
        <v>0</v>
      </c>
      <c r="AH44">
        <f t="shared" si="7"/>
        <v>0</v>
      </c>
      <c r="AI44">
        <f t="shared" si="7"/>
        <v>0</v>
      </c>
      <c r="AJ44">
        <f t="shared" si="7"/>
        <v>0</v>
      </c>
      <c r="AK44">
        <f t="shared" si="7"/>
        <v>0</v>
      </c>
      <c r="AL44">
        <f t="shared" si="7"/>
        <v>0</v>
      </c>
      <c r="AM44">
        <f t="shared" si="7"/>
        <v>0</v>
      </c>
      <c r="AN44">
        <f t="shared" si="7"/>
        <v>0</v>
      </c>
      <c r="AO44">
        <f t="shared" si="7"/>
        <v>0</v>
      </c>
      <c r="AP44">
        <f t="shared" si="7"/>
        <v>0</v>
      </c>
      <c r="AQ44">
        <f t="shared" si="7"/>
        <v>0</v>
      </c>
      <c r="AR44">
        <f t="shared" si="7"/>
        <v>0</v>
      </c>
      <c r="AS44">
        <f t="shared" si="7"/>
        <v>0</v>
      </c>
      <c r="AT44">
        <f t="shared" si="7"/>
        <v>0</v>
      </c>
      <c r="AU44">
        <f t="shared" si="7"/>
        <v>0</v>
      </c>
      <c r="AV44">
        <f t="shared" si="7"/>
        <v>0</v>
      </c>
      <c r="AW44">
        <f t="shared" si="7"/>
        <v>0</v>
      </c>
      <c r="AX44">
        <f t="shared" si="7"/>
        <v>0</v>
      </c>
      <c r="AY44">
        <f t="shared" si="7"/>
        <v>0</v>
      </c>
      <c r="AZ44">
        <f t="shared" si="7"/>
        <v>0</v>
      </c>
      <c r="BA44">
        <f t="shared" si="7"/>
        <v>0</v>
      </c>
      <c r="BB44">
        <f t="shared" si="7"/>
        <v>0</v>
      </c>
      <c r="BC44">
        <f t="shared" si="7"/>
        <v>0</v>
      </c>
      <c r="BD44">
        <f t="shared" si="7"/>
        <v>0</v>
      </c>
      <c r="BE44">
        <f t="shared" si="7"/>
        <v>0</v>
      </c>
      <c r="BF44">
        <f t="shared" si="7"/>
        <v>0</v>
      </c>
      <c r="BG44">
        <f t="shared" si="7"/>
        <v>0</v>
      </c>
      <c r="BH44">
        <f t="shared" si="7"/>
        <v>0</v>
      </c>
      <c r="BI44">
        <f t="shared" si="7"/>
        <v>0</v>
      </c>
      <c r="BJ44">
        <f t="shared" si="7"/>
        <v>0</v>
      </c>
      <c r="BK44">
        <f t="shared" si="7"/>
        <v>0</v>
      </c>
      <c r="BL44">
        <f t="shared" si="7"/>
        <v>0</v>
      </c>
      <c r="BM44">
        <f t="shared" si="7"/>
        <v>0</v>
      </c>
      <c r="BN44">
        <f t="shared" si="7"/>
        <v>0</v>
      </c>
    </row>
    <row r="45" spans="1:66" x14ac:dyDescent="0.25">
      <c r="B45" t="s">
        <v>28</v>
      </c>
      <c r="C45" s="10">
        <f t="shared" ref="C45:BN45" si="8">+C15/(C$28*C$36)</f>
        <v>0</v>
      </c>
      <c r="D45" s="10">
        <f t="shared" si="8"/>
        <v>0</v>
      </c>
      <c r="E45" s="10">
        <f t="shared" si="8"/>
        <v>6.5471914262223929E-2</v>
      </c>
      <c r="F45" s="10">
        <f t="shared" si="8"/>
        <v>0.20443598675945002</v>
      </c>
      <c r="G45" s="10">
        <f t="shared" si="8"/>
        <v>1.1314839982983058</v>
      </c>
      <c r="H45" s="10">
        <f t="shared" si="8"/>
        <v>3.9527905744990095</v>
      </c>
      <c r="I45" s="10">
        <f t="shared" si="8"/>
        <v>0.15120090929462035</v>
      </c>
      <c r="J45" s="10">
        <f t="shared" si="8"/>
        <v>0.23378149489168307</v>
      </c>
      <c r="K45" s="10">
        <f t="shared" si="8"/>
        <v>1.2027958681927291</v>
      </c>
      <c r="L45" s="10">
        <f t="shared" si="8"/>
        <v>0.16476737094667748</v>
      </c>
      <c r="M45" s="10">
        <f t="shared" si="8"/>
        <v>8.4523877860637725E-2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6.0810762521962323</v>
      </c>
      <c r="S45">
        <f t="shared" si="8"/>
        <v>57.893540186371517</v>
      </c>
      <c r="T45">
        <f t="shared" si="8"/>
        <v>14.91149114911491</v>
      </c>
      <c r="U45">
        <f t="shared" si="8"/>
        <v>54.808652208544721</v>
      </c>
      <c r="V45">
        <f t="shared" si="8"/>
        <v>1.2422422310393415</v>
      </c>
      <c r="W45">
        <f t="shared" si="8"/>
        <v>2.9905764367534693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0.37191748679445091</v>
      </c>
      <c r="AB45">
        <f t="shared" si="8"/>
        <v>3.4442156237312549</v>
      </c>
      <c r="AC45">
        <f t="shared" si="8"/>
        <v>6.0356903245615401</v>
      </c>
      <c r="AD45">
        <f t="shared" si="8"/>
        <v>31.192419671596411</v>
      </c>
      <c r="AE45">
        <f t="shared" si="8"/>
        <v>4.1603684605778284</v>
      </c>
      <c r="AF45">
        <f t="shared" si="8"/>
        <v>86.285582186578466</v>
      </c>
      <c r="AG45">
        <f t="shared" si="8"/>
        <v>17.434928772152613</v>
      </c>
      <c r="AH45">
        <f t="shared" si="8"/>
        <v>118.27113420234413</v>
      </c>
      <c r="AI45">
        <f t="shared" si="8"/>
        <v>154.33694634917515</v>
      </c>
      <c r="AJ45">
        <f t="shared" si="8"/>
        <v>5.5451450476852644</v>
      </c>
      <c r="AK45">
        <f t="shared" si="8"/>
        <v>0.65032302332826519</v>
      </c>
      <c r="AL45">
        <f t="shared" si="8"/>
        <v>0</v>
      </c>
      <c r="AM45">
        <f t="shared" si="8"/>
        <v>0.17108584017848319</v>
      </c>
      <c r="AN45">
        <f t="shared" si="8"/>
        <v>0.87722925255024964</v>
      </c>
      <c r="AO45">
        <f t="shared" si="8"/>
        <v>2.1585540221938917</v>
      </c>
      <c r="AP45">
        <f t="shared" si="8"/>
        <v>1.4751064498715472</v>
      </c>
      <c r="AQ45">
        <f t="shared" si="8"/>
        <v>0.37794757861117012</v>
      </c>
      <c r="AR45">
        <f t="shared" si="8"/>
        <v>4.8409372834616038</v>
      </c>
      <c r="AS45">
        <f t="shared" si="8"/>
        <v>4.5627622689028264</v>
      </c>
      <c r="AT45">
        <f t="shared" si="8"/>
        <v>6.0961737703656143</v>
      </c>
      <c r="AU45">
        <f t="shared" si="8"/>
        <v>0.83245421429924549</v>
      </c>
      <c r="AV45">
        <f t="shared" si="8"/>
        <v>55.02393305621684</v>
      </c>
      <c r="AW45">
        <f t="shared" si="8"/>
        <v>2.4000277277080935</v>
      </c>
      <c r="AX45">
        <f t="shared" si="8"/>
        <v>0.22335063727672946</v>
      </c>
      <c r="AY45">
        <f t="shared" si="8"/>
        <v>2.28606422962301</v>
      </c>
      <c r="AZ45">
        <f t="shared" si="8"/>
        <v>0</v>
      </c>
      <c r="BA45">
        <f t="shared" si="8"/>
        <v>0</v>
      </c>
      <c r="BB45">
        <f t="shared" si="8"/>
        <v>0</v>
      </c>
      <c r="BC45">
        <f t="shared" si="8"/>
        <v>0</v>
      </c>
      <c r="BD45">
        <f t="shared" si="8"/>
        <v>0</v>
      </c>
      <c r="BE45">
        <f t="shared" si="8"/>
        <v>0</v>
      </c>
      <c r="BF45">
        <f t="shared" si="8"/>
        <v>0</v>
      </c>
      <c r="BG45">
        <f t="shared" si="8"/>
        <v>0.27408177779526993</v>
      </c>
      <c r="BH45">
        <f t="shared" si="8"/>
        <v>1.681330591389431</v>
      </c>
      <c r="BI45">
        <f t="shared" si="8"/>
        <v>0.57293842221978297</v>
      </c>
      <c r="BJ45">
        <f t="shared" si="8"/>
        <v>21.112758696478107</v>
      </c>
      <c r="BK45">
        <f t="shared" si="8"/>
        <v>219.89150207485687</v>
      </c>
      <c r="BL45">
        <f t="shared" si="8"/>
        <v>14.376165334745394</v>
      </c>
      <c r="BM45">
        <f t="shared" si="8"/>
        <v>0.93771853044957254</v>
      </c>
      <c r="BN45">
        <f t="shared" si="8"/>
        <v>0.31938728916815823</v>
      </c>
    </row>
    <row r="52" spans="2:66" x14ac:dyDescent="0.25">
      <c r="B52" t="s">
        <v>15</v>
      </c>
    </row>
    <row r="53" spans="2:66" s="1" customFormat="1" x14ac:dyDescent="0.25">
      <c r="B53" s="7" t="s">
        <v>0</v>
      </c>
      <c r="C53" s="8">
        <f>C$11</f>
        <v>1</v>
      </c>
      <c r="D53" s="8">
        <f t="shared" ref="D53:BN53" si="9">D$11</f>
        <v>2</v>
      </c>
      <c r="E53" s="8">
        <f t="shared" si="9"/>
        <v>12</v>
      </c>
      <c r="F53" s="8">
        <f t="shared" si="9"/>
        <v>13</v>
      </c>
      <c r="G53" s="8">
        <f t="shared" si="9"/>
        <v>14</v>
      </c>
      <c r="H53" s="8">
        <f t="shared" si="9"/>
        <v>15</v>
      </c>
      <c r="I53" s="8">
        <f t="shared" si="9"/>
        <v>16</v>
      </c>
      <c r="J53" s="8">
        <f t="shared" si="9"/>
        <v>17</v>
      </c>
      <c r="K53" s="8">
        <f t="shared" si="9"/>
        <v>18</v>
      </c>
      <c r="L53" s="8">
        <f t="shared" si="9"/>
        <v>19</v>
      </c>
      <c r="M53" s="8">
        <f t="shared" si="9"/>
        <v>20</v>
      </c>
      <c r="N53" s="8">
        <f t="shared" si="9"/>
        <v>21</v>
      </c>
      <c r="O53" s="8">
        <f t="shared" si="9"/>
        <v>22</v>
      </c>
      <c r="P53" s="8">
        <f t="shared" si="9"/>
        <v>24</v>
      </c>
      <c r="Q53" s="8">
        <f t="shared" si="9"/>
        <v>25</v>
      </c>
      <c r="R53" s="8">
        <f t="shared" si="9"/>
        <v>26</v>
      </c>
      <c r="S53" s="8">
        <f t="shared" si="9"/>
        <v>27</v>
      </c>
      <c r="T53" s="8">
        <f t="shared" si="9"/>
        <v>28</v>
      </c>
      <c r="U53" s="8">
        <f t="shared" si="9"/>
        <v>29</v>
      </c>
      <c r="V53" s="8">
        <f t="shared" si="9"/>
        <v>30</v>
      </c>
      <c r="W53" s="8">
        <f t="shared" si="9"/>
        <v>31</v>
      </c>
      <c r="X53" s="8">
        <f t="shared" si="9"/>
        <v>32</v>
      </c>
      <c r="Y53" s="8">
        <f t="shared" si="9"/>
        <v>33</v>
      </c>
      <c r="Z53" s="8">
        <f t="shared" si="9"/>
        <v>34</v>
      </c>
      <c r="AA53" s="8">
        <f t="shared" si="9"/>
        <v>36</v>
      </c>
      <c r="AB53" s="8">
        <f t="shared" si="9"/>
        <v>37</v>
      </c>
      <c r="AC53" s="8">
        <f t="shared" si="9"/>
        <v>38</v>
      </c>
      <c r="AD53" s="8">
        <f t="shared" si="9"/>
        <v>39</v>
      </c>
      <c r="AE53" s="8">
        <f t="shared" si="9"/>
        <v>40</v>
      </c>
      <c r="AF53" s="8">
        <f t="shared" si="9"/>
        <v>41</v>
      </c>
      <c r="AG53" s="8">
        <f t="shared" si="9"/>
        <v>42</v>
      </c>
      <c r="AH53" s="8">
        <f t="shared" si="9"/>
        <v>43</v>
      </c>
      <c r="AI53" s="8">
        <f t="shared" si="9"/>
        <v>44</v>
      </c>
      <c r="AJ53" s="8">
        <f t="shared" si="9"/>
        <v>45</v>
      </c>
      <c r="AK53" s="8">
        <f t="shared" si="9"/>
        <v>46</v>
      </c>
      <c r="AL53" s="8">
        <f t="shared" si="9"/>
        <v>47</v>
      </c>
      <c r="AM53" s="8">
        <f t="shared" si="9"/>
        <v>48</v>
      </c>
      <c r="AN53" s="8">
        <f t="shared" si="9"/>
        <v>49</v>
      </c>
      <c r="AO53" s="8">
        <f t="shared" si="9"/>
        <v>50</v>
      </c>
      <c r="AP53" s="8">
        <f t="shared" si="9"/>
        <v>51</v>
      </c>
      <c r="AQ53" s="8">
        <f t="shared" si="9"/>
        <v>52</v>
      </c>
      <c r="AR53" s="8">
        <f t="shared" si="9"/>
        <v>53</v>
      </c>
      <c r="AS53" s="8">
        <f t="shared" si="9"/>
        <v>54</v>
      </c>
      <c r="AT53" s="8">
        <f t="shared" si="9"/>
        <v>55</v>
      </c>
      <c r="AU53" s="8">
        <f t="shared" si="9"/>
        <v>56</v>
      </c>
      <c r="AV53" s="8">
        <f t="shared" si="9"/>
        <v>57</v>
      </c>
      <c r="AW53" s="8">
        <f t="shared" si="9"/>
        <v>58</v>
      </c>
      <c r="AX53" s="8">
        <f t="shared" si="9"/>
        <v>59</v>
      </c>
      <c r="AY53" s="8">
        <f t="shared" si="9"/>
        <v>60</v>
      </c>
      <c r="AZ53" s="8">
        <f t="shared" si="9"/>
        <v>61</v>
      </c>
      <c r="BA53" s="8">
        <f t="shared" si="9"/>
        <v>62</v>
      </c>
      <c r="BB53" s="8">
        <f t="shared" si="9"/>
        <v>63</v>
      </c>
      <c r="BC53" s="8">
        <f t="shared" si="9"/>
        <v>64</v>
      </c>
      <c r="BD53" s="8">
        <f t="shared" si="9"/>
        <v>65</v>
      </c>
      <c r="BE53" s="8">
        <f t="shared" si="9"/>
        <v>66</v>
      </c>
      <c r="BF53" s="8">
        <f t="shared" si="9"/>
        <v>67</v>
      </c>
      <c r="BG53" s="8">
        <f t="shared" si="9"/>
        <v>68</v>
      </c>
      <c r="BH53" s="8">
        <f t="shared" si="9"/>
        <v>69</v>
      </c>
      <c r="BI53" s="8">
        <f t="shared" si="9"/>
        <v>70</v>
      </c>
      <c r="BJ53" s="8">
        <f t="shared" si="9"/>
        <v>71</v>
      </c>
      <c r="BK53" s="8">
        <f t="shared" si="9"/>
        <v>72</v>
      </c>
      <c r="BL53" s="8">
        <f t="shared" si="9"/>
        <v>73</v>
      </c>
      <c r="BM53" s="8">
        <f t="shared" si="9"/>
        <v>74</v>
      </c>
      <c r="BN53" s="8">
        <f t="shared" si="9"/>
        <v>75</v>
      </c>
    </row>
    <row r="54" spans="2:66" x14ac:dyDescent="0.25">
      <c r="B54" s="9" t="str">
        <f>$B12</f>
        <v>ethene</v>
      </c>
      <c r="C54" s="14" t="e">
        <f>+ $R79/($S18*C12)</f>
        <v>#DIV/0!</v>
      </c>
      <c r="D54" s="14">
        <f t="shared" ref="D54:BN54" si="10">+ $R79/($S18*D12)</f>
        <v>2089.6415283980814</v>
      </c>
      <c r="E54" s="14">
        <f t="shared" si="10"/>
        <v>417.92830567961613</v>
      </c>
      <c r="F54" s="14">
        <f t="shared" si="10"/>
        <v>232.18239204423122</v>
      </c>
      <c r="G54" s="14">
        <f t="shared" si="10"/>
        <v>99.506739447527664</v>
      </c>
      <c r="H54" s="14">
        <f t="shared" si="10"/>
        <v>696.54717613269361</v>
      </c>
      <c r="I54" s="14" t="e">
        <f t="shared" si="10"/>
        <v>#DIV/0!</v>
      </c>
      <c r="J54" s="14" t="e">
        <f t="shared" si="10"/>
        <v>#DIV/0!</v>
      </c>
      <c r="K54" s="14" t="e">
        <f t="shared" si="10"/>
        <v>#DIV/0!</v>
      </c>
      <c r="L54" s="14" t="e">
        <f t="shared" si="10"/>
        <v>#DIV/0!</v>
      </c>
      <c r="M54" s="14" t="e">
        <f t="shared" si="10"/>
        <v>#DIV/0!</v>
      </c>
      <c r="N54" s="14" t="e">
        <f t="shared" si="10"/>
        <v>#DIV/0!</v>
      </c>
      <c r="O54" s="14" t="e">
        <f t="shared" si="10"/>
        <v>#DIV/0!</v>
      </c>
      <c r="P54" s="14">
        <f t="shared" si="10"/>
        <v>90.853979495568723</v>
      </c>
      <c r="Q54" s="14">
        <f t="shared" si="10"/>
        <v>26.755973475007437</v>
      </c>
      <c r="R54" s="14">
        <f t="shared" si="10"/>
        <v>3.9464429242645536</v>
      </c>
      <c r="S54" s="14">
        <f t="shared" si="10"/>
        <v>3.350932534313793</v>
      </c>
      <c r="T54" s="14">
        <f t="shared" si="10"/>
        <v>2.0898505134494259</v>
      </c>
      <c r="U54" s="14">
        <f t="shared" si="10"/>
        <v>90.853979495568723</v>
      </c>
      <c r="V54" s="14">
        <f t="shared" si="10"/>
        <v>2089.6415283980814</v>
      </c>
      <c r="W54" s="14" t="e">
        <f t="shared" si="10"/>
        <v>#DIV/0!</v>
      </c>
      <c r="X54" s="14" t="e">
        <f t="shared" si="10"/>
        <v>#DIV/0!</v>
      </c>
      <c r="Y54" s="14" t="e">
        <f t="shared" si="10"/>
        <v>#DIV/0!</v>
      </c>
      <c r="Z54" s="14" t="e">
        <f t="shared" si="10"/>
        <v>#DIV/0!</v>
      </c>
      <c r="AA54" s="14" t="e">
        <f t="shared" si="10"/>
        <v>#DIV/0!</v>
      </c>
      <c r="AB54" s="14" t="e">
        <f t="shared" si="10"/>
        <v>#DIV/0!</v>
      </c>
      <c r="AC54" s="14" t="e">
        <f t="shared" si="10"/>
        <v>#DIV/0!</v>
      </c>
      <c r="AD54" s="14" t="e">
        <f t="shared" si="10"/>
        <v>#DIV/0!</v>
      </c>
      <c r="AE54" s="14" t="e">
        <f t="shared" si="10"/>
        <v>#DIV/0!</v>
      </c>
      <c r="AF54" s="14" t="e">
        <f t="shared" si="10"/>
        <v>#DIV/0!</v>
      </c>
      <c r="AG54" s="14" t="e">
        <f t="shared" si="10"/>
        <v>#DIV/0!</v>
      </c>
      <c r="AH54" s="14" t="e">
        <f t="shared" si="10"/>
        <v>#DIV/0!</v>
      </c>
      <c r="AI54" s="14" t="e">
        <f t="shared" si="10"/>
        <v>#DIV/0!</v>
      </c>
      <c r="AJ54" s="14" t="e">
        <f t="shared" si="10"/>
        <v>#DIV/0!</v>
      </c>
      <c r="AK54" s="14" t="e">
        <f t="shared" si="10"/>
        <v>#DIV/0!</v>
      </c>
      <c r="AL54" s="14" t="e">
        <f t="shared" si="10"/>
        <v>#DIV/0!</v>
      </c>
      <c r="AM54" s="14" t="e">
        <f t="shared" si="10"/>
        <v>#DIV/0!</v>
      </c>
      <c r="AN54" s="14" t="e">
        <f t="shared" si="10"/>
        <v>#DIV/0!</v>
      </c>
      <c r="AO54" s="14" t="e">
        <f t="shared" si="10"/>
        <v>#DIV/0!</v>
      </c>
      <c r="AP54" s="14" t="e">
        <f t="shared" si="10"/>
        <v>#DIV/0!</v>
      </c>
      <c r="AQ54" s="14" t="e">
        <f t="shared" si="10"/>
        <v>#DIV/0!</v>
      </c>
      <c r="AR54" s="14" t="e">
        <f t="shared" si="10"/>
        <v>#DIV/0!</v>
      </c>
      <c r="AS54" s="14" t="e">
        <f t="shared" si="10"/>
        <v>#DIV/0!</v>
      </c>
      <c r="AT54" s="14" t="e">
        <f t="shared" si="10"/>
        <v>#DIV/0!</v>
      </c>
      <c r="AU54" s="14" t="e">
        <f t="shared" si="10"/>
        <v>#DIV/0!</v>
      </c>
      <c r="AV54" s="14" t="e">
        <f t="shared" si="10"/>
        <v>#DIV/0!</v>
      </c>
      <c r="AW54" s="14" t="e">
        <f t="shared" si="10"/>
        <v>#DIV/0!</v>
      </c>
      <c r="AX54" s="14" t="e">
        <f t="shared" si="10"/>
        <v>#DIV/0!</v>
      </c>
      <c r="AY54" s="14" t="e">
        <f t="shared" si="10"/>
        <v>#DIV/0!</v>
      </c>
      <c r="AZ54" s="14" t="e">
        <f t="shared" si="10"/>
        <v>#DIV/0!</v>
      </c>
      <c r="BA54" s="14" t="e">
        <f t="shared" si="10"/>
        <v>#DIV/0!</v>
      </c>
      <c r="BB54" s="14" t="e">
        <f t="shared" si="10"/>
        <v>#DIV/0!</v>
      </c>
      <c r="BC54" s="14" t="e">
        <f t="shared" si="10"/>
        <v>#DIV/0!</v>
      </c>
      <c r="BD54" s="14" t="e">
        <f t="shared" si="10"/>
        <v>#DIV/0!</v>
      </c>
      <c r="BE54" s="14" t="e">
        <f t="shared" si="10"/>
        <v>#DIV/0!</v>
      </c>
      <c r="BF54" s="14" t="e">
        <f t="shared" si="10"/>
        <v>#DIV/0!</v>
      </c>
      <c r="BG54" s="14" t="e">
        <f t="shared" si="10"/>
        <v>#DIV/0!</v>
      </c>
      <c r="BH54" s="14" t="e">
        <f t="shared" si="10"/>
        <v>#DIV/0!</v>
      </c>
      <c r="BI54" s="14" t="e">
        <f t="shared" si="10"/>
        <v>#DIV/0!</v>
      </c>
      <c r="BJ54" s="14" t="e">
        <f t="shared" si="10"/>
        <v>#DIV/0!</v>
      </c>
      <c r="BK54" s="14" t="e">
        <f t="shared" si="10"/>
        <v>#DIV/0!</v>
      </c>
      <c r="BL54" s="14" t="e">
        <f t="shared" si="10"/>
        <v>#DIV/0!</v>
      </c>
      <c r="BM54" s="14" t="e">
        <f t="shared" si="10"/>
        <v>#DIV/0!</v>
      </c>
      <c r="BN54" s="14" t="e">
        <f t="shared" si="10"/>
        <v>#DIV/0!</v>
      </c>
    </row>
    <row r="55" spans="2:66" x14ac:dyDescent="0.25">
      <c r="B55" s="9" t="str">
        <f t="shared" ref="B55:B61" si="11">$B13</f>
        <v>ethane</v>
      </c>
      <c r="C55" s="14" t="e">
        <f>+ $R80/($S19*C13)</f>
        <v>#DIV/0!</v>
      </c>
      <c r="D55" s="14">
        <f t="shared" ref="D55:BN55" si="12">+ $R80/($S19*D13)</f>
        <v>916.64110785393473</v>
      </c>
      <c r="E55" s="14">
        <f t="shared" si="12"/>
        <v>458.32055392696736</v>
      </c>
      <c r="F55" s="14">
        <f t="shared" si="12"/>
        <v>183.32822157078689</v>
      </c>
      <c r="G55" s="14">
        <f t="shared" si="12"/>
        <v>61.10940719026231</v>
      </c>
      <c r="H55" s="14">
        <f t="shared" si="12"/>
        <v>41.665504902451573</v>
      </c>
      <c r="I55" s="14">
        <f t="shared" si="12"/>
        <v>1833.2822157078695</v>
      </c>
      <c r="J55" s="14" t="e">
        <f t="shared" si="12"/>
        <v>#DIV/0!</v>
      </c>
      <c r="K55" s="14" t="e">
        <f t="shared" si="12"/>
        <v>#DIV/0!</v>
      </c>
      <c r="L55" s="14" t="e">
        <f t="shared" si="12"/>
        <v>#DIV/0!</v>
      </c>
      <c r="M55" s="14" t="e">
        <f t="shared" si="12"/>
        <v>#DIV/0!</v>
      </c>
      <c r="N55" s="14" t="e">
        <f t="shared" si="12"/>
        <v>#DIV/0!</v>
      </c>
      <c r="O55" s="14" t="e">
        <f t="shared" si="12"/>
        <v>#DIV/0!</v>
      </c>
      <c r="P55" s="14">
        <f t="shared" si="12"/>
        <v>366.65644314157379</v>
      </c>
      <c r="Q55" s="14">
        <f t="shared" si="12"/>
        <v>52.379491877367691</v>
      </c>
      <c r="R55" s="14">
        <f t="shared" si="12"/>
        <v>7.8952722468039163</v>
      </c>
      <c r="S55" s="14">
        <f t="shared" si="12"/>
        <v>5.5169491896114042</v>
      </c>
      <c r="T55" s="14">
        <f t="shared" si="12"/>
        <v>1.8334655622640954</v>
      </c>
      <c r="U55" s="14">
        <f t="shared" si="12"/>
        <v>8.5189694038469757</v>
      </c>
      <c r="V55" s="14">
        <f t="shared" si="12"/>
        <v>6.9919230194808124</v>
      </c>
      <c r="W55" s="14">
        <f t="shared" si="12"/>
        <v>366.65644314157379</v>
      </c>
      <c r="X55" s="14" t="e">
        <f t="shared" si="12"/>
        <v>#DIV/0!</v>
      </c>
      <c r="Y55" s="14" t="e">
        <f t="shared" si="12"/>
        <v>#DIV/0!</v>
      </c>
      <c r="Z55" s="14" t="e">
        <f t="shared" si="12"/>
        <v>#DIV/0!</v>
      </c>
      <c r="AA55" s="14" t="e">
        <f t="shared" si="12"/>
        <v>#DIV/0!</v>
      </c>
      <c r="AB55" s="14" t="e">
        <f t="shared" si="12"/>
        <v>#DIV/0!</v>
      </c>
      <c r="AC55" s="14" t="e">
        <f t="shared" si="12"/>
        <v>#DIV/0!</v>
      </c>
      <c r="AD55" s="14" t="e">
        <f t="shared" si="12"/>
        <v>#DIV/0!</v>
      </c>
      <c r="AE55" s="14" t="e">
        <f t="shared" si="12"/>
        <v>#DIV/0!</v>
      </c>
      <c r="AF55" s="14" t="e">
        <f t="shared" si="12"/>
        <v>#DIV/0!</v>
      </c>
      <c r="AG55" s="14" t="e">
        <f t="shared" si="12"/>
        <v>#DIV/0!</v>
      </c>
      <c r="AH55" s="14" t="e">
        <f t="shared" si="12"/>
        <v>#DIV/0!</v>
      </c>
      <c r="AI55" s="14" t="e">
        <f t="shared" si="12"/>
        <v>#DIV/0!</v>
      </c>
      <c r="AJ55" s="14" t="e">
        <f t="shared" si="12"/>
        <v>#DIV/0!</v>
      </c>
      <c r="AK55" s="14" t="e">
        <f t="shared" si="12"/>
        <v>#DIV/0!</v>
      </c>
      <c r="AL55" s="14" t="e">
        <f t="shared" si="12"/>
        <v>#DIV/0!</v>
      </c>
      <c r="AM55" s="14" t="e">
        <f t="shared" si="12"/>
        <v>#DIV/0!</v>
      </c>
      <c r="AN55" s="14" t="e">
        <f t="shared" si="12"/>
        <v>#DIV/0!</v>
      </c>
      <c r="AO55" s="14" t="e">
        <f t="shared" si="12"/>
        <v>#DIV/0!</v>
      </c>
      <c r="AP55" s="14" t="e">
        <f t="shared" si="12"/>
        <v>#DIV/0!</v>
      </c>
      <c r="AQ55" s="14" t="e">
        <f t="shared" si="12"/>
        <v>#DIV/0!</v>
      </c>
      <c r="AR55" s="14" t="e">
        <f t="shared" si="12"/>
        <v>#DIV/0!</v>
      </c>
      <c r="AS55" s="14" t="e">
        <f t="shared" si="12"/>
        <v>#DIV/0!</v>
      </c>
      <c r="AT55" s="14" t="e">
        <f t="shared" si="12"/>
        <v>#DIV/0!</v>
      </c>
      <c r="AU55" s="14" t="e">
        <f t="shared" si="12"/>
        <v>#DIV/0!</v>
      </c>
      <c r="AV55" s="14" t="e">
        <f t="shared" si="12"/>
        <v>#DIV/0!</v>
      </c>
      <c r="AW55" s="14" t="e">
        <f t="shared" si="12"/>
        <v>#DIV/0!</v>
      </c>
      <c r="AX55" s="14" t="e">
        <f t="shared" si="12"/>
        <v>#DIV/0!</v>
      </c>
      <c r="AY55" s="14" t="e">
        <f t="shared" si="12"/>
        <v>#DIV/0!</v>
      </c>
      <c r="AZ55" s="14" t="e">
        <f t="shared" si="12"/>
        <v>#DIV/0!</v>
      </c>
      <c r="BA55" s="14" t="e">
        <f t="shared" si="12"/>
        <v>#DIV/0!</v>
      </c>
      <c r="BB55" s="14" t="e">
        <f t="shared" si="12"/>
        <v>#DIV/0!</v>
      </c>
      <c r="BC55" s="14" t="e">
        <f t="shared" si="12"/>
        <v>#DIV/0!</v>
      </c>
      <c r="BD55" s="14" t="e">
        <f t="shared" si="12"/>
        <v>#DIV/0!</v>
      </c>
      <c r="BE55" s="14" t="e">
        <f t="shared" si="12"/>
        <v>#DIV/0!</v>
      </c>
      <c r="BF55" s="14" t="e">
        <f t="shared" si="12"/>
        <v>#DIV/0!</v>
      </c>
      <c r="BG55" s="14" t="e">
        <f t="shared" si="12"/>
        <v>#DIV/0!</v>
      </c>
      <c r="BH55" s="14" t="e">
        <f t="shared" si="12"/>
        <v>#DIV/0!</v>
      </c>
      <c r="BI55" s="14" t="e">
        <f t="shared" si="12"/>
        <v>#DIV/0!</v>
      </c>
      <c r="BJ55" s="14" t="e">
        <f t="shared" si="12"/>
        <v>#DIV/0!</v>
      </c>
      <c r="BK55" s="14" t="e">
        <f t="shared" si="12"/>
        <v>#DIV/0!</v>
      </c>
      <c r="BL55" s="14" t="e">
        <f t="shared" si="12"/>
        <v>#DIV/0!</v>
      </c>
      <c r="BM55" s="14" t="e">
        <f t="shared" si="12"/>
        <v>#DIV/0!</v>
      </c>
      <c r="BN55" s="14" t="e">
        <f t="shared" si="12"/>
        <v>#DIV/0!</v>
      </c>
    </row>
    <row r="56" spans="2:66" x14ac:dyDescent="0.25">
      <c r="B56" s="9" t="str">
        <f t="shared" si="11"/>
        <v>ethyne</v>
      </c>
      <c r="C56" s="14" t="e">
        <f>+ $R81/($S20*C14)</f>
        <v>#DIV/0!</v>
      </c>
      <c r="D56" s="14" t="e">
        <f t="shared" ref="D56:BN56" si="13">+ $R81/($S20*D14)</f>
        <v>#DIV/0!</v>
      </c>
      <c r="E56" s="14">
        <f t="shared" si="13"/>
        <v>177.16905007837505</v>
      </c>
      <c r="F56" s="14">
        <f t="shared" si="13"/>
        <v>38.755729704644544</v>
      </c>
      <c r="G56" s="14">
        <f t="shared" si="13"/>
        <v>1240.1833505486254</v>
      </c>
      <c r="H56" s="14" t="e">
        <f t="shared" si="13"/>
        <v>#DIV/0!</v>
      </c>
      <c r="I56" s="14" t="e">
        <f t="shared" si="13"/>
        <v>#DIV/0!</v>
      </c>
      <c r="J56" s="14" t="e">
        <f t="shared" si="13"/>
        <v>#DIV/0!</v>
      </c>
      <c r="K56" s="14" t="e">
        <f t="shared" si="13"/>
        <v>#DIV/0!</v>
      </c>
      <c r="L56" s="14" t="e">
        <f t="shared" si="13"/>
        <v>#DIV/0!</v>
      </c>
      <c r="M56" s="14" t="e">
        <f t="shared" si="13"/>
        <v>#DIV/0!</v>
      </c>
      <c r="N56" s="14" t="e">
        <f t="shared" si="13"/>
        <v>#DIV/0!</v>
      </c>
      <c r="O56" s="14" t="e">
        <f t="shared" si="13"/>
        <v>#DIV/0!</v>
      </c>
      <c r="P56" s="14">
        <f t="shared" si="13"/>
        <v>24.803667010972511</v>
      </c>
      <c r="Q56" s="14">
        <f t="shared" si="13"/>
        <v>6.4863145949195884</v>
      </c>
      <c r="R56" s="14">
        <f t="shared" si="13"/>
        <v>1.240307381286754</v>
      </c>
      <c r="S56" s="14">
        <f t="shared" si="13"/>
        <v>56.371970479482968</v>
      </c>
      <c r="T56" s="14">
        <f t="shared" si="13"/>
        <v>1240.1833505486254</v>
      </c>
      <c r="U56" s="14" t="e">
        <f t="shared" si="13"/>
        <v>#DIV/0!</v>
      </c>
      <c r="V56" s="14" t="e">
        <f t="shared" si="13"/>
        <v>#DIV/0!</v>
      </c>
      <c r="W56" s="14" t="e">
        <f t="shared" si="13"/>
        <v>#DIV/0!</v>
      </c>
      <c r="X56" s="14" t="e">
        <f t="shared" si="13"/>
        <v>#DIV/0!</v>
      </c>
      <c r="Y56" s="14" t="e">
        <f t="shared" si="13"/>
        <v>#DIV/0!</v>
      </c>
      <c r="Z56" s="14" t="e">
        <f t="shared" si="13"/>
        <v>#DIV/0!</v>
      </c>
      <c r="AA56" s="14" t="e">
        <f t="shared" si="13"/>
        <v>#DIV/0!</v>
      </c>
      <c r="AB56" s="14" t="e">
        <f t="shared" si="13"/>
        <v>#DIV/0!</v>
      </c>
      <c r="AC56" s="14" t="e">
        <f t="shared" si="13"/>
        <v>#DIV/0!</v>
      </c>
      <c r="AD56" s="14" t="e">
        <f t="shared" si="13"/>
        <v>#DIV/0!</v>
      </c>
      <c r="AE56" s="14" t="e">
        <f t="shared" si="13"/>
        <v>#DIV/0!</v>
      </c>
      <c r="AF56" s="14" t="e">
        <f t="shared" si="13"/>
        <v>#DIV/0!</v>
      </c>
      <c r="AG56" s="14" t="e">
        <f t="shared" si="13"/>
        <v>#DIV/0!</v>
      </c>
      <c r="AH56" s="14" t="e">
        <f t="shared" si="13"/>
        <v>#DIV/0!</v>
      </c>
      <c r="AI56" s="14" t="e">
        <f t="shared" si="13"/>
        <v>#DIV/0!</v>
      </c>
      <c r="AJ56" s="14" t="e">
        <f t="shared" si="13"/>
        <v>#DIV/0!</v>
      </c>
      <c r="AK56" s="14" t="e">
        <f t="shared" si="13"/>
        <v>#DIV/0!</v>
      </c>
      <c r="AL56" s="14" t="e">
        <f t="shared" si="13"/>
        <v>#DIV/0!</v>
      </c>
      <c r="AM56" s="14" t="e">
        <f t="shared" si="13"/>
        <v>#DIV/0!</v>
      </c>
      <c r="AN56" s="14" t="e">
        <f t="shared" si="13"/>
        <v>#DIV/0!</v>
      </c>
      <c r="AO56" s="14" t="e">
        <f t="shared" si="13"/>
        <v>#DIV/0!</v>
      </c>
      <c r="AP56" s="14" t="e">
        <f t="shared" si="13"/>
        <v>#DIV/0!</v>
      </c>
      <c r="AQ56" s="14" t="e">
        <f t="shared" si="13"/>
        <v>#DIV/0!</v>
      </c>
      <c r="AR56" s="14" t="e">
        <f t="shared" si="13"/>
        <v>#DIV/0!</v>
      </c>
      <c r="AS56" s="14" t="e">
        <f t="shared" si="13"/>
        <v>#DIV/0!</v>
      </c>
      <c r="AT56" s="14" t="e">
        <f t="shared" si="13"/>
        <v>#DIV/0!</v>
      </c>
      <c r="AU56" s="14" t="e">
        <f t="shared" si="13"/>
        <v>#DIV/0!</v>
      </c>
      <c r="AV56" s="14" t="e">
        <f t="shared" si="13"/>
        <v>#DIV/0!</v>
      </c>
      <c r="AW56" s="14" t="e">
        <f t="shared" si="13"/>
        <v>#DIV/0!</v>
      </c>
      <c r="AX56" s="14" t="e">
        <f t="shared" si="13"/>
        <v>#DIV/0!</v>
      </c>
      <c r="AY56" s="14" t="e">
        <f t="shared" si="13"/>
        <v>#DIV/0!</v>
      </c>
      <c r="AZ56" s="14" t="e">
        <f t="shared" si="13"/>
        <v>#DIV/0!</v>
      </c>
      <c r="BA56" s="14" t="e">
        <f t="shared" si="13"/>
        <v>#DIV/0!</v>
      </c>
      <c r="BB56" s="14" t="e">
        <f t="shared" si="13"/>
        <v>#DIV/0!</v>
      </c>
      <c r="BC56" s="14" t="e">
        <f t="shared" si="13"/>
        <v>#DIV/0!</v>
      </c>
      <c r="BD56" s="14" t="e">
        <f t="shared" si="13"/>
        <v>#DIV/0!</v>
      </c>
      <c r="BE56" s="14" t="e">
        <f t="shared" si="13"/>
        <v>#DIV/0!</v>
      </c>
      <c r="BF56" s="14" t="e">
        <f t="shared" si="13"/>
        <v>#DIV/0!</v>
      </c>
      <c r="BG56" s="14" t="e">
        <f t="shared" si="13"/>
        <v>#DIV/0!</v>
      </c>
      <c r="BH56" s="14" t="e">
        <f t="shared" si="13"/>
        <v>#DIV/0!</v>
      </c>
      <c r="BI56" s="14" t="e">
        <f t="shared" si="13"/>
        <v>#DIV/0!</v>
      </c>
      <c r="BJ56" s="14" t="e">
        <f t="shared" si="13"/>
        <v>#DIV/0!</v>
      </c>
      <c r="BK56" s="14" t="e">
        <f t="shared" si="13"/>
        <v>#DIV/0!</v>
      </c>
      <c r="BL56" s="14" t="e">
        <f t="shared" si="13"/>
        <v>#DIV/0!</v>
      </c>
      <c r="BM56" s="14" t="e">
        <f t="shared" si="13"/>
        <v>#DIV/0!</v>
      </c>
      <c r="BN56" s="14" t="e">
        <f t="shared" si="13"/>
        <v>#DIV/0!</v>
      </c>
    </row>
    <row r="57" spans="2:66" x14ac:dyDescent="0.25">
      <c r="B57" s="9" t="str">
        <f t="shared" si="11"/>
        <v>1butanal</v>
      </c>
      <c r="C57" s="14" t="e">
        <f>+ $R82/($S21*C15)</f>
        <v>#DIV/0!</v>
      </c>
      <c r="D57" s="14" t="e">
        <f t="shared" ref="D57:BN57" si="14">+ $R82/($S21*D15)</f>
        <v>#DIV/0!</v>
      </c>
      <c r="E57" s="14">
        <f t="shared" si="14"/>
        <v>4319.4146873540067</v>
      </c>
      <c r="F57" s="14">
        <f t="shared" si="14"/>
        <v>1439.8048957846688</v>
      </c>
      <c r="G57" s="14">
        <f t="shared" si="14"/>
        <v>269.96341795962542</v>
      </c>
      <c r="H57" s="14">
        <f t="shared" si="14"/>
        <v>79.989160876926036</v>
      </c>
      <c r="I57" s="14">
        <f t="shared" si="14"/>
        <v>2159.7073436770033</v>
      </c>
      <c r="J57" s="14">
        <f t="shared" si="14"/>
        <v>1439.8048957846688</v>
      </c>
      <c r="K57" s="14">
        <f t="shared" si="14"/>
        <v>287.96097915693372</v>
      </c>
      <c r="L57" s="14">
        <f t="shared" si="14"/>
        <v>2159.7073436770033</v>
      </c>
      <c r="M57" s="14">
        <f t="shared" si="14"/>
        <v>4319.4146873540067</v>
      </c>
      <c r="N57" s="14" t="e">
        <f t="shared" si="14"/>
        <v>#DIV/0!</v>
      </c>
      <c r="O57" s="14" t="e">
        <f t="shared" si="14"/>
        <v>#DIV/0!</v>
      </c>
      <c r="P57" s="14" t="e">
        <f t="shared" si="14"/>
        <v>#DIV/0!</v>
      </c>
      <c r="Q57" s="14" t="e">
        <f t="shared" si="14"/>
        <v>#DIV/0!</v>
      </c>
      <c r="R57" s="14">
        <f t="shared" si="14"/>
        <v>68.453481574548434</v>
      </c>
      <c r="S57" s="14">
        <f t="shared" si="14"/>
        <v>7.3272513780390263</v>
      </c>
      <c r="T57" s="14">
        <f t="shared" si="14"/>
        <v>28.969917420214664</v>
      </c>
      <c r="U57" s="14">
        <f t="shared" si="14"/>
        <v>8.0211971910009403</v>
      </c>
      <c r="V57" s="14">
        <f t="shared" si="14"/>
        <v>359.9512239461672</v>
      </c>
      <c r="W57" s="14">
        <f t="shared" si="14"/>
        <v>154.26481026264307</v>
      </c>
      <c r="X57" s="14" t="e">
        <f t="shared" si="14"/>
        <v>#DIV/0!</v>
      </c>
      <c r="Y57" s="14" t="e">
        <f t="shared" si="14"/>
        <v>#DIV/0!</v>
      </c>
      <c r="Z57" s="14" t="e">
        <f t="shared" si="14"/>
        <v>#DIV/0!</v>
      </c>
      <c r="AA57" s="14">
        <f t="shared" si="14"/>
        <v>1439.8048957846688</v>
      </c>
      <c r="AB57" s="14">
        <f t="shared" si="14"/>
        <v>159.97832175385207</v>
      </c>
      <c r="AC57" s="14">
        <f t="shared" si="14"/>
        <v>93.900319290304481</v>
      </c>
      <c r="AD57" s="14">
        <f t="shared" si="14"/>
        <v>18.682589478174766</v>
      </c>
      <c r="AE57" s="14">
        <f t="shared" si="14"/>
        <v>143.98048957846686</v>
      </c>
      <c r="AF57" s="14">
        <f t="shared" si="14"/>
        <v>7.1336328445152866</v>
      </c>
      <c r="AG57" s="14">
        <f t="shared" si="14"/>
        <v>36.267125838404752</v>
      </c>
      <c r="AH57" s="14">
        <f t="shared" si="14"/>
        <v>5.4905487318596746</v>
      </c>
      <c r="AI57" s="14">
        <f t="shared" si="14"/>
        <v>4.3198466720212076</v>
      </c>
      <c r="AJ57" s="14">
        <f t="shared" si="14"/>
        <v>123.41184821011447</v>
      </c>
      <c r="AK57" s="14">
        <f t="shared" si="14"/>
        <v>1079.8536718385017</v>
      </c>
      <c r="AL57" s="14" t="e">
        <f t="shared" si="14"/>
        <v>#DIV/0!</v>
      </c>
      <c r="AM57" s="14">
        <f t="shared" si="14"/>
        <v>4319.4146873540067</v>
      </c>
      <c r="AN57" s="14">
        <f t="shared" si="14"/>
        <v>863.88293747080115</v>
      </c>
      <c r="AO57" s="14">
        <f t="shared" si="14"/>
        <v>359.9512239461672</v>
      </c>
      <c r="AP57" s="14">
        <f t="shared" si="14"/>
        <v>539.92683591925083</v>
      </c>
      <c r="AQ57" s="14">
        <f t="shared" si="14"/>
        <v>2159.7073436770033</v>
      </c>
      <c r="AR57" s="14">
        <f t="shared" si="14"/>
        <v>172.77658749416025</v>
      </c>
      <c r="AS57" s="14">
        <f t="shared" si="14"/>
        <v>187.80063858060896</v>
      </c>
      <c r="AT57" s="14">
        <f t="shared" si="14"/>
        <v>143.98048957846686</v>
      </c>
      <c r="AU57" s="14">
        <f t="shared" si="14"/>
        <v>1079.8536718385017</v>
      </c>
      <c r="AV57" s="14">
        <f t="shared" si="14"/>
        <v>16.728949215158817</v>
      </c>
      <c r="AW57" s="14">
        <f t="shared" si="14"/>
        <v>392.67406248672779</v>
      </c>
      <c r="AX57" s="14">
        <f t="shared" si="14"/>
        <v>4319.4146873540067</v>
      </c>
      <c r="AY57" s="14">
        <f t="shared" si="14"/>
        <v>431.94146873540058</v>
      </c>
      <c r="AZ57" s="14" t="e">
        <f t="shared" si="14"/>
        <v>#DIV/0!</v>
      </c>
      <c r="BA57" s="14" t="e">
        <f t="shared" si="14"/>
        <v>#DIV/0!</v>
      </c>
      <c r="BB57" s="14" t="e">
        <f t="shared" si="14"/>
        <v>#DIV/0!</v>
      </c>
      <c r="BC57" s="14" t="e">
        <f t="shared" si="14"/>
        <v>#DIV/0!</v>
      </c>
      <c r="BD57" s="14" t="e">
        <f t="shared" si="14"/>
        <v>#DIV/0!</v>
      </c>
      <c r="BE57" s="14" t="e">
        <f t="shared" si="14"/>
        <v>#DIV/0!</v>
      </c>
      <c r="BF57" s="14" t="e">
        <f t="shared" si="14"/>
        <v>#DIV/0!</v>
      </c>
      <c r="BG57" s="14">
        <f t="shared" si="14"/>
        <v>4319.4146873540067</v>
      </c>
      <c r="BH57" s="14">
        <f t="shared" si="14"/>
        <v>719.90244789233441</v>
      </c>
      <c r="BI57" s="14">
        <f t="shared" si="14"/>
        <v>2159.7073436770033</v>
      </c>
      <c r="BJ57" s="14">
        <f t="shared" si="14"/>
        <v>59.908664179667205</v>
      </c>
      <c r="BK57" s="14">
        <f t="shared" si="14"/>
        <v>5.8791543315013008</v>
      </c>
      <c r="BL57" s="14">
        <f t="shared" si="14"/>
        <v>91.902440156468202</v>
      </c>
      <c r="BM57" s="14">
        <f t="shared" si="14"/>
        <v>1439.8048957846688</v>
      </c>
      <c r="BN57" s="14">
        <f t="shared" si="14"/>
        <v>4319.4146873540067</v>
      </c>
    </row>
    <row r="64" spans="2:66" s="1" customFormat="1" x14ac:dyDescent="0.25">
      <c r="B64" s="18" t="s">
        <v>19</v>
      </c>
      <c r="E64" s="2"/>
      <c r="R64" s="2"/>
    </row>
    <row r="65" spans="2:20" x14ac:dyDescent="0.25">
      <c r="Q65" t="s">
        <v>23</v>
      </c>
    </row>
    <row r="66" spans="2:20" x14ac:dyDescent="0.25">
      <c r="B66" t="s">
        <v>21</v>
      </c>
      <c r="H66" s="18" t="s">
        <v>16</v>
      </c>
      <c r="I66" s="2"/>
      <c r="J66" s="1"/>
      <c r="K66" s="1"/>
      <c r="L66" s="1"/>
      <c r="M66" s="2"/>
      <c r="N66" s="1"/>
      <c r="O66" s="1"/>
    </row>
    <row r="67" spans="2:20" x14ac:dyDescent="0.25">
      <c r="B67" s="1" t="s">
        <v>1</v>
      </c>
      <c r="C67" s="1" t="s">
        <v>17</v>
      </c>
      <c r="D67" s="1" t="s">
        <v>18</v>
      </c>
      <c r="H67" s="1" t="s">
        <v>1</v>
      </c>
      <c r="I67" s="1"/>
      <c r="J67" s="1" t="s">
        <v>17</v>
      </c>
      <c r="K67" s="1" t="s">
        <v>18</v>
      </c>
    </row>
    <row r="68" spans="2:20" x14ac:dyDescent="0.25">
      <c r="B68" s="16" t="s">
        <v>25</v>
      </c>
      <c r="C68" s="19">
        <v>28</v>
      </c>
      <c r="D68" s="21">
        <v>2.0898505134494259</v>
      </c>
      <c r="H68" s="16" t="s">
        <v>25</v>
      </c>
      <c r="I68" s="15"/>
      <c r="J68" s="19">
        <v>28</v>
      </c>
      <c r="K68" s="21">
        <f>ROUND(D68,1)</f>
        <v>2.1</v>
      </c>
    </row>
    <row r="69" spans="2:20" x14ac:dyDescent="0.25">
      <c r="B69" s="9" t="s">
        <v>26</v>
      </c>
      <c r="C69" s="20">
        <v>30</v>
      </c>
      <c r="D69" s="22">
        <v>6.9919230194808124</v>
      </c>
      <c r="H69" s="9" t="s">
        <v>26</v>
      </c>
      <c r="I69" s="11"/>
      <c r="J69" s="20">
        <v>30</v>
      </c>
      <c r="K69" s="21">
        <f t="shared" ref="K69:K71" si="15">ROUND(D69,1)</f>
        <v>7</v>
      </c>
    </row>
    <row r="70" spans="2:20" x14ac:dyDescent="0.25">
      <c r="B70" s="9" t="s">
        <v>27</v>
      </c>
      <c r="C70" s="20">
        <v>26</v>
      </c>
      <c r="D70" s="22">
        <v>1.240307381286754</v>
      </c>
      <c r="H70" s="9" t="s">
        <v>27</v>
      </c>
      <c r="I70" s="11"/>
      <c r="J70" s="20">
        <v>26</v>
      </c>
      <c r="K70" s="21">
        <f t="shared" si="15"/>
        <v>1.2</v>
      </c>
    </row>
    <row r="71" spans="2:20" x14ac:dyDescent="0.25">
      <c r="B71" s="9" t="s">
        <v>28</v>
      </c>
      <c r="C71" s="20">
        <v>15</v>
      </c>
      <c r="D71" s="22">
        <v>79.989160876926036</v>
      </c>
      <c r="H71" s="9" t="s">
        <v>28</v>
      </c>
      <c r="I71" s="11"/>
      <c r="J71" s="20">
        <v>15</v>
      </c>
      <c r="K71" s="21">
        <f t="shared" si="15"/>
        <v>80</v>
      </c>
      <c r="L71" t="s">
        <v>2</v>
      </c>
    </row>
    <row r="72" spans="2:20" x14ac:dyDescent="0.25">
      <c r="L72" t="s">
        <v>4</v>
      </c>
    </row>
    <row r="73" spans="2:20" x14ac:dyDescent="0.25">
      <c r="L73" t="s">
        <v>3</v>
      </c>
    </row>
    <row r="76" spans="2:20" ht="21.75" x14ac:dyDescent="0.3">
      <c r="Q76" s="24" t="s">
        <v>22</v>
      </c>
      <c r="R76" s="24" t="s">
        <v>24</v>
      </c>
      <c r="S76" s="24"/>
      <c r="T76" s="24"/>
    </row>
    <row r="78" spans="2:20" ht="60" x14ac:dyDescent="0.25">
      <c r="R78" s="17" t="s">
        <v>13</v>
      </c>
    </row>
    <row r="79" spans="2:20" x14ac:dyDescent="0.25">
      <c r="Q79" s="9" t="s">
        <v>25</v>
      </c>
      <c r="R79">
        <f>+SUM(C42:BN42)</f>
        <v>226.89805574593765</v>
      </c>
    </row>
    <row r="80" spans="2:20" x14ac:dyDescent="0.25">
      <c r="Q80" s="9" t="s">
        <v>26</v>
      </c>
      <c r="R80">
        <f>+SUM(C43:BN43)</f>
        <v>214.77739443665121</v>
      </c>
    </row>
    <row r="81" spans="17:18" x14ac:dyDescent="0.25">
      <c r="Q81" s="9" t="s">
        <v>27</v>
      </c>
      <c r="R81">
        <f>+SUM(C44:BN44)</f>
        <v>124.03073812867541</v>
      </c>
    </row>
    <row r="82" spans="17:18" x14ac:dyDescent="0.25">
      <c r="Q82" s="9" t="s">
        <v>28</v>
      </c>
      <c r="R82">
        <f>+SUM(C45:BN45)</f>
        <v>913.3390106559126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2022-03-01T13:11:04Z</dcterms:modified>
</cp:coreProperties>
</file>