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60" yWindow="80" windowWidth="11340" windowHeight="6480" activeTab="2"/>
  </bookViews>
  <sheets>
    <sheet name="Cover Sheet" sheetId="8" r:id="rId1"/>
    <sheet name="Instructions" sheetId="7" r:id="rId2"/>
    <sheet name="WBS" sheetId="1" r:id="rId3"/>
    <sheet name="Burn Charts" sheetId="6" r:id="rId4"/>
    <sheet name="Earned Value Charts" sheetId="4" r:id="rId5"/>
  </sheets>
  <definedNames>
    <definedName name="_xlnm.Print_Area" localSheetId="3">'Burn Charts'!$B$2:$M$45</definedName>
    <definedName name="_xlnm.Print_Area" localSheetId="0">'Cover Sheet'!$A$1:$E$44</definedName>
    <definedName name="_xlnm.Print_Area" localSheetId="4">'Earned Value Charts'!$A$1:$M$25</definedName>
    <definedName name="_xlnm.Print_Area" localSheetId="1">Instructions!$A$1:$I$46</definedName>
    <definedName name="_xlnm.Print_Area" localSheetId="2">WBS!$B$2:$AN$80</definedName>
    <definedName name="_xlnm.Print_Titles" localSheetId="2">WBS!$2:$7</definedName>
  </definedNames>
  <calcPr calcId="145621"/>
</workbook>
</file>

<file path=xl/calcChain.xml><?xml version="1.0" encoding="utf-8"?>
<calcChain xmlns="http://schemas.openxmlformats.org/spreadsheetml/2006/main">
  <c r="AL34" i="1" l="1"/>
  <c r="F34" i="1" s="1"/>
  <c r="C34" i="1" s="1"/>
  <c r="U77" i="1" l="1"/>
  <c r="V77" i="1" s="1"/>
  <c r="W77" i="1" s="1"/>
  <c r="X77" i="1" s="1"/>
  <c r="Y77" i="1" s="1"/>
  <c r="AL69" i="1" l="1"/>
  <c r="AJ72" i="1" l="1"/>
  <c r="F69" i="1" l="1"/>
  <c r="AL68" i="1"/>
  <c r="F68" i="1" s="1"/>
  <c r="AL67" i="1"/>
  <c r="F67" i="1" s="1"/>
  <c r="C67" i="1" s="1"/>
  <c r="C68" i="1" l="1"/>
  <c r="C69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AL62" i="1"/>
  <c r="F62" i="1" s="1"/>
  <c r="AL61" i="1"/>
  <c r="F61" i="1" s="1"/>
  <c r="AL54" i="1"/>
  <c r="AL51" i="1"/>
  <c r="F51" i="1" s="1"/>
  <c r="AL50" i="1"/>
  <c r="F50" i="1" s="1"/>
  <c r="AL49" i="1"/>
  <c r="F49" i="1" s="1"/>
  <c r="AL48" i="1"/>
  <c r="F48" i="1" s="1"/>
  <c r="C48" i="1" s="1"/>
  <c r="AL47" i="1"/>
  <c r="F47" i="1" s="1"/>
  <c r="C47" i="1" s="1"/>
  <c r="AL46" i="1"/>
  <c r="F46" i="1" s="1"/>
  <c r="AL45" i="1"/>
  <c r="F45" i="1" s="1"/>
  <c r="AL44" i="1"/>
  <c r="F44" i="1" s="1"/>
  <c r="AL43" i="1"/>
  <c r="F43" i="1" s="1"/>
  <c r="AL42" i="1"/>
  <c r="F42" i="1" s="1"/>
  <c r="AL41" i="1"/>
  <c r="F41" i="1" s="1"/>
  <c r="AL40" i="1"/>
  <c r="F40" i="1" s="1"/>
  <c r="AL39" i="1"/>
  <c r="F39" i="1" s="1"/>
  <c r="AL38" i="1"/>
  <c r="F38" i="1" s="1"/>
  <c r="AL36" i="1"/>
  <c r="F36" i="1" s="1"/>
  <c r="AL35" i="1"/>
  <c r="F35" i="1" s="1"/>
  <c r="C49" i="1" l="1"/>
  <c r="C61" i="1"/>
  <c r="C62" i="1"/>
  <c r="C40" i="1"/>
  <c r="C39" i="1"/>
  <c r="C51" i="1"/>
  <c r="C43" i="1"/>
  <c r="C41" i="1"/>
  <c r="C44" i="1"/>
  <c r="C45" i="1"/>
  <c r="C38" i="1"/>
  <c r="C42" i="1"/>
  <c r="C46" i="1"/>
  <c r="C50" i="1"/>
  <c r="C36" i="1"/>
  <c r="C35" i="1"/>
  <c r="AL11" i="1"/>
  <c r="F11" i="1" l="1"/>
  <c r="AL12" i="1"/>
  <c r="F12" i="1" s="1"/>
  <c r="AL13" i="1"/>
  <c r="F13" i="1" s="1"/>
  <c r="V7" i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C13" i="1" l="1"/>
  <c r="C12" i="1"/>
  <c r="C11" i="1"/>
  <c r="F54" i="1"/>
  <c r="C54" i="1" l="1"/>
  <c r="Z77" i="1"/>
  <c r="AA77" i="1" s="1"/>
  <c r="AB77" i="1" s="1"/>
  <c r="AC77" i="1" s="1"/>
  <c r="AD77" i="1" s="1"/>
  <c r="AE77" i="1" s="1"/>
  <c r="AF77" i="1" s="1"/>
  <c r="AG77" i="1" s="1"/>
  <c r="AH77" i="1" s="1"/>
  <c r="AI77" i="1" s="1"/>
  <c r="AJ77" i="1" s="1"/>
  <c r="AL58" i="1" l="1"/>
  <c r="F58" i="1" s="1"/>
  <c r="AL57" i="1"/>
  <c r="F57" i="1" s="1"/>
  <c r="AL55" i="1"/>
  <c r="F55" i="1" s="1"/>
  <c r="AL33" i="1"/>
  <c r="F33" i="1" s="1"/>
  <c r="AL32" i="1"/>
  <c r="F32" i="1" s="1"/>
  <c r="AL31" i="1"/>
  <c r="F31" i="1" s="1"/>
  <c r="AL30" i="1"/>
  <c r="F30" i="1" s="1"/>
  <c r="AL29" i="1"/>
  <c r="F29" i="1" s="1"/>
  <c r="AL27" i="1"/>
  <c r="F27" i="1" s="1"/>
  <c r="AL26" i="1"/>
  <c r="F26" i="1" s="1"/>
  <c r="AL25" i="1"/>
  <c r="F25" i="1" s="1"/>
  <c r="AL24" i="1"/>
  <c r="F24" i="1" s="1"/>
  <c r="AL23" i="1"/>
  <c r="F23" i="1" s="1"/>
  <c r="AL21" i="1"/>
  <c r="F21" i="1" s="1"/>
  <c r="AL20" i="1"/>
  <c r="F20" i="1" s="1"/>
  <c r="AL19" i="1"/>
  <c r="F19" i="1" s="1"/>
  <c r="AL18" i="1"/>
  <c r="F18" i="1" s="1"/>
  <c r="AL17" i="1"/>
  <c r="F17" i="1" s="1"/>
  <c r="AL15" i="1"/>
  <c r="F15" i="1" s="1"/>
  <c r="AL14" i="1"/>
  <c r="F14" i="1" s="1"/>
  <c r="U73" i="1"/>
  <c r="U78" i="1" s="1"/>
  <c r="C57" i="1" l="1"/>
  <c r="C21" i="1"/>
  <c r="C26" i="1"/>
  <c r="C32" i="1"/>
  <c r="C15" i="1"/>
  <c r="C17" i="1"/>
  <c r="C29" i="1"/>
  <c r="C18" i="1"/>
  <c r="C30" i="1"/>
  <c r="C19" i="1"/>
  <c r="C31" i="1"/>
  <c r="C55" i="1"/>
  <c r="C25" i="1"/>
  <c r="C27" i="1"/>
  <c r="C20" i="1"/>
  <c r="C33" i="1"/>
  <c r="C23" i="1"/>
  <c r="C24" i="1"/>
  <c r="V73" i="1"/>
  <c r="V78" i="1" s="1"/>
  <c r="I72" i="1"/>
  <c r="T74" i="1" s="1"/>
  <c r="W73" i="1" l="1"/>
  <c r="W78" i="1" s="1"/>
  <c r="T5" i="1"/>
  <c r="AA3" i="1"/>
  <c r="Y3" i="1"/>
  <c r="X3" i="1"/>
  <c r="W3" i="1"/>
  <c r="V3" i="1"/>
  <c r="U3" i="1"/>
  <c r="AD3" i="1"/>
  <c r="Z3" i="1"/>
  <c r="AJ3" i="1"/>
  <c r="AI3" i="1"/>
  <c r="AG3" i="1"/>
  <c r="AF3" i="1"/>
  <c r="AE3" i="1"/>
  <c r="AC3" i="1"/>
  <c r="AH3" i="1"/>
  <c r="AB3" i="1"/>
  <c r="C58" i="1"/>
  <c r="X73" i="1" l="1"/>
  <c r="X78" i="1" s="1"/>
  <c r="U5" i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L3" i="1"/>
  <c r="U4" i="1"/>
  <c r="U79" i="1" s="1"/>
  <c r="C14" i="1"/>
  <c r="F72" i="1"/>
  <c r="AL73" i="1"/>
  <c r="Y73" i="1" l="1"/>
  <c r="Y78" i="1" s="1"/>
  <c r="V4" i="1"/>
  <c r="V79" i="1" s="1"/>
  <c r="E72" i="1"/>
  <c r="Z73" i="1" l="1"/>
  <c r="Z78" i="1" s="1"/>
  <c r="W4" i="1"/>
  <c r="W79" i="1" s="1"/>
  <c r="AA73" i="1" l="1"/>
  <c r="AA78" i="1" s="1"/>
  <c r="X4" i="1"/>
  <c r="X79" i="1" s="1"/>
  <c r="AB73" i="1" l="1"/>
  <c r="AB78" i="1" s="1"/>
  <c r="Y4" i="1"/>
  <c r="Y79" i="1" s="1"/>
  <c r="AC73" i="1" l="1"/>
  <c r="AC78" i="1" s="1"/>
  <c r="Z4" i="1"/>
  <c r="Z79" i="1" s="1"/>
  <c r="AD73" i="1" l="1"/>
  <c r="AD78" i="1" s="1"/>
  <c r="AA4" i="1"/>
  <c r="AA79" i="1" s="1"/>
  <c r="AE73" i="1" l="1"/>
  <c r="AE78" i="1" s="1"/>
  <c r="AB4" i="1"/>
  <c r="AB79" i="1" s="1"/>
  <c r="AF73" i="1" l="1"/>
  <c r="AF78" i="1" s="1"/>
  <c r="AC4" i="1"/>
  <c r="AC79" i="1" s="1"/>
  <c r="AG73" i="1" l="1"/>
  <c r="AG78" i="1" s="1"/>
  <c r="AD4" i="1"/>
  <c r="AD79" i="1" s="1"/>
  <c r="AH73" i="1" l="1"/>
  <c r="AH78" i="1" s="1"/>
  <c r="AE4" i="1"/>
  <c r="AE79" i="1" s="1"/>
  <c r="AI73" i="1" l="1"/>
  <c r="AI78" i="1" s="1"/>
  <c r="AF4" i="1"/>
  <c r="AF79" i="1" s="1"/>
  <c r="AJ73" i="1" l="1"/>
  <c r="AJ78" i="1" s="1"/>
  <c r="AG4" i="1"/>
  <c r="AG79" i="1" s="1"/>
  <c r="AH4" i="1" l="1"/>
  <c r="AH79" i="1" s="1"/>
  <c r="AI4" i="1" l="1"/>
  <c r="AI79" i="1" s="1"/>
  <c r="AJ4" i="1" l="1"/>
  <c r="AJ79" i="1" s="1"/>
</calcChain>
</file>

<file path=xl/sharedStrings.xml><?xml version="1.0" encoding="utf-8"?>
<sst xmlns="http://schemas.openxmlformats.org/spreadsheetml/2006/main" count="158" uniqueCount="137">
  <si>
    <t>Task #</t>
  </si>
  <si>
    <t>^</t>
  </si>
  <si>
    <t xml:space="preserve">Actual Completion Week </t>
  </si>
  <si>
    <t xml:space="preserve">Planned Completion  Week </t>
  </si>
  <si>
    <t>Status</t>
  </si>
  <si>
    <t>Open</t>
  </si>
  <si>
    <t>In Progress</t>
  </si>
  <si>
    <t>Complete</t>
  </si>
  <si>
    <t>Actual Results</t>
  </si>
  <si>
    <t>Planned Completion Week</t>
  </si>
  <si>
    <t>(fill in when the task is complete)</t>
  </si>
  <si>
    <t>Totals &gt;&gt;</t>
  </si>
  <si>
    <t>Cumulative Plan (PV)</t>
  </si>
  <si>
    <t>WBS</t>
  </si>
  <si>
    <t>Planned Effort</t>
  </si>
  <si>
    <t>Estimated Effort Remaining</t>
  </si>
  <si>
    <t>Schedule</t>
  </si>
  <si>
    <t>Estimates</t>
  </si>
  <si>
    <t>If you worked on that task during the past week:</t>
  </si>
  <si>
    <t>If you did no work on that task, do nothing.</t>
  </si>
  <si>
    <t>This will update the burndown and burnup charts</t>
  </si>
  <si>
    <t>CSE 6329-002</t>
  </si>
  <si>
    <t>List tasks to be performed</t>
  </si>
  <si>
    <t>Estimate hours required for each task</t>
  </si>
  <si>
    <t>Estimated Hours of Effort</t>
  </si>
  <si>
    <t>Record estimated hours in Estimated Hours of Effort column</t>
  </si>
  <si>
    <t>Break into smaller sub-tasks as required</t>
  </si>
  <si>
    <t>Modify template to add tasks and correct formulas/coloring</t>
  </si>
  <si>
    <t>Actual Hours So Far</t>
  </si>
  <si>
    <t>Estimated Hours Remaining</t>
  </si>
  <si>
    <t xml:space="preserve">Read and Analyze A1 SOW for PWBS </t>
  </si>
  <si>
    <t xml:space="preserve">Read and Analyze A2 SOW </t>
  </si>
  <si>
    <t xml:space="preserve">Read and Analyze A3 SOW </t>
  </si>
  <si>
    <t xml:space="preserve">Read and Analyze A4 SOW </t>
  </si>
  <si>
    <t>A2</t>
  </si>
  <si>
    <t>Submit A1 (Draft)</t>
  </si>
  <si>
    <t>Review comments from TA/Instructor and Correct Mistakes</t>
  </si>
  <si>
    <t>Submit Final PWBS</t>
  </si>
  <si>
    <t>First Task for A2</t>
  </si>
  <si>
    <t xml:space="preserve">First subtask </t>
  </si>
  <si>
    <t xml:space="preserve">Secondsubtask </t>
  </si>
  <si>
    <t>Second Task for A2</t>
  </si>
  <si>
    <t>Fill in new rows as needed for other tasks and subtasks</t>
  </si>
  <si>
    <t>Fill in new rows as required</t>
  </si>
  <si>
    <t>A3</t>
  </si>
  <si>
    <t>A4</t>
  </si>
  <si>
    <t>Instructions for Weekly WBS Entries</t>
  </si>
  <si>
    <r>
      <rPr>
        <b/>
        <sz val="10"/>
        <rFont val="Arial"/>
        <family val="2"/>
      </rPr>
      <t>For each task</t>
    </r>
    <r>
      <rPr>
        <sz val="10"/>
        <rFont val="Arial"/>
        <family val="2"/>
      </rPr>
      <t>:</t>
    </r>
  </si>
  <si>
    <t>At the end of each week, fill in hours worked on each task, as follows:</t>
  </si>
  <si>
    <t>Enter total hours of work remaining on the task in column E:</t>
  </si>
  <si>
    <t>If the task is complete, enter 0 hours remaining.</t>
  </si>
  <si>
    <t>Step 1 - Enter hours worked each week</t>
  </si>
  <si>
    <t>Step 2: Check for errors</t>
  </si>
  <si>
    <t>Review all totals and numbers and make sure everything seems correct.</t>
  </si>
  <si>
    <t>Make corrections as necessary</t>
  </si>
  <si>
    <t>Total Estimated Hours Remaining</t>
  </si>
  <si>
    <t>Estimated Hours Remaining (copy each week from total in column E) &gt;&gt;</t>
  </si>
  <si>
    <t>Cell should change color when you enter a non-zero value.</t>
  </si>
  <si>
    <t>Cell will change color</t>
  </si>
  <si>
    <t>Cumulative Hours Earned (EV) &gt;&gt;</t>
  </si>
  <si>
    <t>Week Number &gt;&gt;</t>
  </si>
  <si>
    <t>Total Hours Worked</t>
  </si>
  <si>
    <t>Total Actual Hours Worked &gt;&gt;</t>
  </si>
  <si>
    <t>Cumulative Actual Hours (AC) &gt;&gt;</t>
  </si>
  <si>
    <t>Total Hours Originally Estimated</t>
  </si>
  <si>
    <t>E1 - Study for Midterm Exam</t>
  </si>
  <si>
    <t>E2 - Study for Final Exam</t>
  </si>
  <si>
    <t>PWBS</t>
  </si>
  <si>
    <t>&lt;Name of Student&gt;</t>
  </si>
  <si>
    <t>A1 - Develop PWBS</t>
  </si>
  <si>
    <t>insert new column here</t>
  </si>
  <si>
    <t>Spare Parent Task - Top Level</t>
  </si>
  <si>
    <t>Spare Parent Task - Second Level</t>
  </si>
  <si>
    <t>Spare Parent Task - Third Level</t>
  </si>
  <si>
    <t>Spare Sub-Task - Second Level</t>
  </si>
  <si>
    <t>Spare Sub-Task - Third Level</t>
  </si>
  <si>
    <t>Spare Sub-Task - Fourth Level</t>
  </si>
  <si>
    <t>Spare Task Rows - For use in Inserting New Tasks and Sub-Tasks</t>
  </si>
  <si>
    <t>Task Description                                     Week  Ending &gt;&gt;</t>
  </si>
  <si>
    <t>Actual Hours Worked and Earned</t>
  </si>
  <si>
    <r>
      <t xml:space="preserve">Copy the "total estimated hours remaining" (bottom of column E) to </t>
    </r>
    <r>
      <rPr>
        <b/>
        <sz val="10"/>
        <rFont val="Arial"/>
        <family val="2"/>
      </rPr>
      <t>estimated hours remaining</t>
    </r>
    <r>
      <rPr>
        <sz val="10"/>
        <rFont val="Arial"/>
        <family val="2"/>
      </rPr>
      <t xml:space="preserve"> cell for current week</t>
    </r>
  </si>
  <si>
    <t>Step 4: Update Earned Value</t>
  </si>
  <si>
    <t>ASSIGNMENT 1</t>
  </si>
  <si>
    <t>DO INITIAL VERSION OF PERSONAL WBS</t>
  </si>
  <si>
    <t>CSE  6329</t>
  </si>
  <si>
    <t>Software Metrics and Quality Engineering</t>
  </si>
  <si>
    <t>Name</t>
  </si>
  <si>
    <t>&lt;your name goes here&gt;</t>
  </si>
  <si>
    <t>Points</t>
  </si>
  <si>
    <t>(/10) Correct Format, including name on top, totals, etc.</t>
  </si>
  <si>
    <t>(/50) Reasonable list of tasks for each assignment</t>
  </si>
  <si>
    <t>(/40) Reasonable estimates, actual and earned hours.</t>
  </si>
  <si>
    <t>(100) Total Assignment Grade</t>
  </si>
  <si>
    <t>Comments from Grader</t>
  </si>
  <si>
    <r>
      <t xml:space="preserve">(hours may be entered in whole hours, such as </t>
    </r>
    <r>
      <rPr>
        <b/>
        <sz val="10"/>
        <color rgb="FF0000FF"/>
        <rFont val="Arial"/>
        <family val="2"/>
      </rPr>
      <t>2</t>
    </r>
    <r>
      <rPr>
        <sz val="10"/>
        <rFont val="Arial"/>
        <family val="2"/>
      </rPr>
      <t xml:space="preserve">, or in tenths of an hour, such as </t>
    </r>
    <r>
      <rPr>
        <b/>
        <sz val="10"/>
        <color rgb="FF0000FF"/>
        <rFont val="Arial"/>
        <family val="2"/>
      </rPr>
      <t>1.3</t>
    </r>
    <r>
      <rPr>
        <sz val="10"/>
        <rFont val="Arial"/>
        <family val="2"/>
      </rPr>
      <t>)</t>
    </r>
  </si>
  <si>
    <t>Enter total hours worked on the task in the column corresponding to the current week (column U through AJ).</t>
  </si>
  <si>
    <t>The total hours remaining is your best current estimate, which may differ from what was originally estimated.</t>
  </si>
  <si>
    <r>
      <t xml:space="preserve">Find the </t>
    </r>
    <r>
      <rPr>
        <b/>
        <sz val="10"/>
        <rFont val="Arial"/>
        <family val="2"/>
      </rPr>
      <t>originally estimated hours</t>
    </r>
    <r>
      <rPr>
        <sz val="10"/>
        <rFont val="Arial"/>
        <family val="2"/>
      </rPr>
      <t xml:space="preserve"> for that task and </t>
    </r>
    <r>
      <rPr>
        <b/>
        <sz val="10"/>
        <color rgb="FF0000FF"/>
        <rFont val="Arial"/>
        <family val="2"/>
      </rPr>
      <t>add it</t>
    </r>
    <r>
      <rPr>
        <sz val="10"/>
        <rFont val="Arial"/>
        <family val="2"/>
      </rPr>
      <t xml:space="preserve"> to the hours earned this week for the current week</t>
    </r>
  </si>
  <si>
    <t>ID</t>
  </si>
  <si>
    <t>&lt;indicate your student ID number here&gt;</t>
  </si>
  <si>
    <t>General Rules:</t>
  </si>
  <si>
    <t>2: Cells with a colored background usually contain formulas that you should not change unless you are extending</t>
  </si>
  <si>
    <t xml:space="preserve">the length of the course (which you may only do with the instructor's permission).  </t>
  </si>
  <si>
    <t>3: You may insert rows as needed to accommodate all of the tasks that you plan to do for the course.</t>
  </si>
  <si>
    <t>4: You should study every formula and every graph and understand what it is and why.  This may be on an exam.</t>
  </si>
  <si>
    <t xml:space="preserve">1: Cells with a white background are cells in which you may put a number or a task name at the appropriate time. </t>
  </si>
  <si>
    <t>Some of these cells will change color when you put something there.</t>
  </si>
  <si>
    <t>(Use the spare tasks near the bottom to preserve the correct format and formulas.)</t>
  </si>
  <si>
    <t>If the graphs (charts) look strange, something is wrong.  Figure out what's wrong and fix it.</t>
  </si>
  <si>
    <t>Step 3: Record Estimated Hours Remaining at end of current week</t>
  </si>
  <si>
    <r>
      <t xml:space="preserve">The </t>
    </r>
    <r>
      <rPr>
        <b/>
        <sz val="10"/>
        <rFont val="Arial"/>
        <family val="2"/>
      </rPr>
      <t>hours earned this week</t>
    </r>
    <r>
      <rPr>
        <sz val="10"/>
        <rFont val="Arial"/>
        <family val="2"/>
      </rPr>
      <t xml:space="preserve"> row for the current week (near the bottom) should start off with blank or 0.</t>
    </r>
  </si>
  <si>
    <r>
      <t xml:space="preserve">For each task that has </t>
    </r>
    <r>
      <rPr>
        <b/>
        <sz val="10"/>
        <rFont val="Arial"/>
        <family val="2"/>
      </rPr>
      <t>completed</t>
    </r>
    <r>
      <rPr>
        <sz val="10"/>
        <rFont val="Arial"/>
        <family val="2"/>
      </rPr>
      <t xml:space="preserve"> during the current week:</t>
    </r>
  </si>
  <si>
    <t>When done, this total will be the earned value for the week and will update the earned value chart accordingly.</t>
  </si>
  <si>
    <t>2017 Spring</t>
  </si>
  <si>
    <t>2017 sp</t>
  </si>
  <si>
    <t>Hours Earned This Week (enter each week) &gt;&gt;</t>
  </si>
  <si>
    <t>Should match Cumulative Actual Hours</t>
  </si>
  <si>
    <t>Should match Cumulative Plan (PV)</t>
  </si>
  <si>
    <t>(copy to the right at the end of each week)</t>
  </si>
  <si>
    <t>CPI</t>
  </si>
  <si>
    <t>SPI</t>
  </si>
  <si>
    <t>Spring, 2017</t>
  </si>
  <si>
    <t>Enter Actual and Earned Hours for week ending 1/27</t>
  </si>
  <si>
    <t>Make Weekly Updates to Actual and Earned Hours in PWBS</t>
  </si>
  <si>
    <t>Updates for 2/3</t>
  </si>
  <si>
    <t>Updates for 2/10</t>
  </si>
  <si>
    <t>Updates for 2/17</t>
  </si>
  <si>
    <t>Updates for2/24</t>
  </si>
  <si>
    <t>Updates for 3/3</t>
  </si>
  <si>
    <t>Updates for 3/10</t>
  </si>
  <si>
    <t>Updates for 3/17</t>
  </si>
  <si>
    <t>Updates for 3/24</t>
  </si>
  <si>
    <t>Updates for 3/31</t>
  </si>
  <si>
    <t>Updates for 4/7</t>
  </si>
  <si>
    <t>Updates for 4/14</t>
  </si>
  <si>
    <t>Updates for 4/21</t>
  </si>
  <si>
    <t>Updates for 4/28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</si>
</sst>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m/d;@"/>
  </numFmts>
  <fonts count="2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color rgb="FFFF0000"/>
      <name val="Arial"/>
      <family val="2"/>
    </font>
    <font>
      <sz val="11"/>
      <name val="Arial"/>
      <family val="2"/>
    </font>
    <font>
      <sz val="10"/>
      <color rgb="FFFF0000"/>
      <name val="Arial"/>
      <family val="2"/>
    </font>
    <font>
      <b/>
      <sz val="6"/>
      <name val="Arial"/>
      <family val="2"/>
    </font>
    <font>
      <b/>
      <sz val="9"/>
      <name val="Arial"/>
      <family val="2"/>
    </font>
    <font>
      <b/>
      <sz val="10"/>
      <color rgb="FF0000FF"/>
      <name val="Arial"/>
      <family val="2"/>
    </font>
    <font>
      <b/>
      <sz val="18"/>
      <name val="Arial"/>
      <family val="2"/>
    </font>
    <font>
      <b/>
      <sz val="11"/>
      <name val="Arial"/>
      <family val="2"/>
    </font>
    <font>
      <b/>
      <sz val="11"/>
      <color rgb="FF0000FF"/>
      <name val="Arial"/>
      <family val="2"/>
    </font>
    <font>
      <sz val="11"/>
      <color rgb="FF0000FF"/>
      <name val="Arial"/>
      <family val="2"/>
    </font>
    <font>
      <b/>
      <sz val="10"/>
      <color rgb="FF99CCFF"/>
      <name val="Arial"/>
      <family val="2"/>
    </font>
    <font>
      <sz val="12"/>
      <name val="Times New Roman"/>
      <family val="1"/>
    </font>
    <font>
      <sz val="18"/>
      <name val="Arial"/>
      <family val="2"/>
    </font>
    <font>
      <b/>
      <sz val="22"/>
      <name val="Times New Roman"/>
      <family val="1"/>
    </font>
    <font>
      <b/>
      <sz val="12"/>
      <name val="Times New Roman"/>
      <family val="1"/>
    </font>
    <font>
      <sz val="16"/>
      <name val="Arial"/>
      <family val="2"/>
    </font>
    <font>
      <sz val="18"/>
      <color rgb="FF0000FF"/>
      <name val="Arial"/>
      <family val="2"/>
    </font>
    <font>
      <u/>
      <sz val="14"/>
      <name val="Arial"/>
      <family val="2"/>
    </font>
    <font>
      <sz val="10"/>
      <color theme="0"/>
      <name val="Arial"/>
      <family val="2"/>
    </font>
    <font>
      <b/>
      <u/>
      <sz val="10"/>
      <color rgb="FFFF0000"/>
      <name val="Arial"/>
      <family val="2"/>
    </font>
    <font>
      <b/>
      <sz val="16"/>
      <color rgb="FFFF0000"/>
      <name val="Arial"/>
      <family val="2"/>
    </font>
    <font>
      <b/>
      <sz val="15"/>
      <color rgb="FFFF0000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465926084170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8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double">
        <color indexed="64"/>
      </top>
      <bottom style="thin">
        <color auto="1"/>
      </bottom>
      <diagonal/>
    </border>
    <border>
      <left/>
      <right style="thin">
        <color indexed="64"/>
      </right>
      <top style="double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double">
        <color auto="1"/>
      </bottom>
      <diagonal/>
    </border>
    <border>
      <left/>
      <right/>
      <top style="thin">
        <color indexed="64"/>
      </top>
      <bottom style="double">
        <color auto="1"/>
      </bottom>
      <diagonal/>
    </border>
    <border>
      <left style="double">
        <color indexed="64"/>
      </left>
      <right/>
      <top style="thin">
        <color indexed="64"/>
      </top>
      <bottom style="double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medium">
        <color indexed="64"/>
      </right>
      <top style="thin">
        <color auto="1"/>
      </top>
      <bottom style="double">
        <color auto="1"/>
      </bottom>
      <diagonal/>
    </border>
    <border>
      <left style="medium">
        <color indexed="64"/>
      </left>
      <right/>
      <top/>
      <bottom style="double">
        <color auto="1"/>
      </bottom>
      <diagonal/>
    </border>
    <border>
      <left style="medium">
        <color indexed="64"/>
      </left>
      <right style="double">
        <color auto="1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auto="1"/>
      </bottom>
      <diagonal/>
    </border>
  </borders>
  <cellStyleXfs count="1">
    <xf numFmtId="0" fontId="0" fillId="0" borderId="0"/>
  </cellStyleXfs>
  <cellXfs count="333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1" fillId="2" borderId="1" xfId="0" applyFont="1" applyFill="1" applyBorder="1"/>
    <xf numFmtId="164" fontId="1" fillId="2" borderId="1" xfId="0" applyNumberFormat="1" applyFont="1" applyFill="1" applyBorder="1" applyAlignment="1">
      <alignment horizontal="center"/>
    </xf>
    <xf numFmtId="0" fontId="1" fillId="3" borderId="11" xfId="0" applyFont="1" applyFill="1" applyBorder="1"/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1" fillId="4" borderId="20" xfId="0" applyFont="1" applyFill="1" applyBorder="1" applyAlignment="1">
      <alignment horizontal="center" wrapText="1"/>
    </xf>
    <xf numFmtId="164" fontId="1" fillId="2" borderId="13" xfId="0" applyNumberFormat="1" applyFont="1" applyFill="1" applyBorder="1" applyAlignment="1">
      <alignment horizontal="center"/>
    </xf>
    <xf numFmtId="164" fontId="1" fillId="2" borderId="10" xfId="0" applyNumberFormat="1" applyFont="1" applyFill="1" applyBorder="1" applyAlignment="1">
      <alignment horizontal="center"/>
    </xf>
    <xf numFmtId="0" fontId="1" fillId="3" borderId="28" xfId="0" applyFont="1" applyFill="1" applyBorder="1"/>
    <xf numFmtId="0" fontId="2" fillId="0" borderId="29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22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32" xfId="0" applyNumberFormat="1" applyBorder="1" applyAlignment="1">
      <alignment horizontal="center"/>
    </xf>
    <xf numFmtId="0" fontId="1" fillId="8" borderId="33" xfId="0" applyFont="1" applyFill="1" applyBorder="1" applyAlignment="1">
      <alignment horizontal="center"/>
    </xf>
    <xf numFmtId="0" fontId="1" fillId="8" borderId="34" xfId="0" applyFont="1" applyFill="1" applyBorder="1" applyAlignment="1">
      <alignment horizontal="center" wrapText="1"/>
    </xf>
    <xf numFmtId="164" fontId="0" fillId="8" borderId="34" xfId="0" applyNumberFormat="1" applyFill="1" applyBorder="1" applyAlignment="1">
      <alignment horizontal="center"/>
    </xf>
    <xf numFmtId="0" fontId="1" fillId="9" borderId="15" xfId="0" applyFont="1" applyFill="1" applyBorder="1" applyAlignment="1">
      <alignment horizontal="center" wrapText="1"/>
    </xf>
    <xf numFmtId="164" fontId="1" fillId="6" borderId="2" xfId="0" applyNumberFormat="1" applyFont="1" applyFill="1" applyBorder="1" applyAlignment="1">
      <alignment horizontal="center"/>
    </xf>
    <xf numFmtId="164" fontId="1" fillId="10" borderId="2" xfId="0" applyNumberFormat="1" applyFont="1" applyFill="1" applyBorder="1" applyAlignment="1">
      <alignment horizontal="center"/>
    </xf>
    <xf numFmtId="0" fontId="6" fillId="0" borderId="29" xfId="0" applyFont="1" applyBorder="1" applyAlignment="1">
      <alignment horizontal="center" vertical="top" wrapText="1"/>
    </xf>
    <xf numFmtId="0" fontId="1" fillId="9" borderId="29" xfId="0" applyFont="1" applyFill="1" applyBorder="1" applyAlignment="1">
      <alignment horizontal="center" wrapText="1"/>
    </xf>
    <xf numFmtId="0" fontId="0" fillId="13" borderId="0" xfId="0" applyFill="1"/>
    <xf numFmtId="0" fontId="4" fillId="13" borderId="0" xfId="0" applyFont="1" applyFill="1"/>
    <xf numFmtId="0" fontId="0" fillId="13" borderId="40" xfId="0" applyFill="1" applyBorder="1"/>
    <xf numFmtId="0" fontId="0" fillId="13" borderId="0" xfId="0" applyFill="1" applyBorder="1"/>
    <xf numFmtId="0" fontId="0" fillId="13" borderId="0" xfId="0" applyFill="1" applyBorder="1" applyAlignment="1">
      <alignment horizontal="center"/>
    </xf>
    <xf numFmtId="0" fontId="3" fillId="13" borderId="0" xfId="0" applyFont="1" applyFill="1" applyBorder="1" applyAlignment="1">
      <alignment horizontal="center"/>
    </xf>
    <xf numFmtId="0" fontId="0" fillId="0" borderId="0" xfId="0" applyBorder="1"/>
    <xf numFmtId="0" fontId="0" fillId="13" borderId="42" xfId="0" applyFill="1" applyBorder="1"/>
    <xf numFmtId="0" fontId="0" fillId="13" borderId="43" xfId="0" applyFill="1" applyBorder="1" applyAlignment="1">
      <alignment horizontal="center"/>
    </xf>
    <xf numFmtId="0" fontId="0" fillId="13" borderId="43" xfId="0" applyFill="1" applyBorder="1"/>
    <xf numFmtId="0" fontId="0" fillId="6" borderId="0" xfId="0" applyFill="1" applyBorder="1"/>
    <xf numFmtId="0" fontId="0" fillId="6" borderId="37" xfId="0" applyFill="1" applyBorder="1"/>
    <xf numFmtId="0" fontId="0" fillId="6" borderId="38" xfId="0" applyFill="1" applyBorder="1"/>
    <xf numFmtId="0" fontId="0" fillId="6" borderId="39" xfId="0" applyFill="1" applyBorder="1"/>
    <xf numFmtId="0" fontId="0" fillId="6" borderId="40" xfId="0" applyFill="1" applyBorder="1"/>
    <xf numFmtId="0" fontId="0" fillId="6" borderId="41" xfId="0" applyFill="1" applyBorder="1"/>
    <xf numFmtId="0" fontId="0" fillId="6" borderId="42" xfId="0" applyFill="1" applyBorder="1"/>
    <xf numFmtId="0" fontId="0" fillId="6" borderId="43" xfId="0" applyFill="1" applyBorder="1"/>
    <xf numFmtId="0" fontId="0" fillId="6" borderId="44" xfId="0" applyFill="1" applyBorder="1"/>
    <xf numFmtId="0" fontId="0" fillId="12" borderId="37" xfId="0" applyFill="1" applyBorder="1"/>
    <xf numFmtId="0" fontId="0" fillId="12" borderId="38" xfId="0" applyFill="1" applyBorder="1"/>
    <xf numFmtId="0" fontId="0" fillId="12" borderId="39" xfId="0" applyFill="1" applyBorder="1"/>
    <xf numFmtId="0" fontId="0" fillId="12" borderId="40" xfId="0" applyFill="1" applyBorder="1"/>
    <xf numFmtId="0" fontId="0" fillId="12" borderId="0" xfId="0" applyFill="1" applyBorder="1"/>
    <xf numFmtId="0" fontId="0" fillId="12" borderId="41" xfId="0" applyFill="1" applyBorder="1"/>
    <xf numFmtId="0" fontId="0" fillId="12" borderId="42" xfId="0" applyFill="1" applyBorder="1"/>
    <xf numFmtId="0" fontId="0" fillId="12" borderId="43" xfId="0" applyFill="1" applyBorder="1"/>
    <xf numFmtId="0" fontId="0" fillId="12" borderId="44" xfId="0" applyFill="1" applyBorder="1"/>
    <xf numFmtId="164" fontId="0" fillId="10" borderId="17" xfId="0" applyNumberFormat="1" applyFill="1" applyBorder="1" applyAlignment="1">
      <alignment horizontal="center"/>
    </xf>
    <xf numFmtId="164" fontId="0" fillId="6" borderId="18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13" borderId="43" xfId="0" applyFill="1" applyBorder="1" applyAlignment="1">
      <alignment horizontal="center" vertical="center"/>
    </xf>
    <xf numFmtId="0" fontId="0" fillId="10" borderId="50" xfId="0" applyFill="1" applyBorder="1"/>
    <xf numFmtId="164" fontId="1" fillId="13" borderId="0" xfId="0" applyNumberFormat="1" applyFont="1" applyFill="1" applyBorder="1" applyAlignment="1">
      <alignment horizontal="center"/>
    </xf>
    <xf numFmtId="0" fontId="0" fillId="13" borderId="0" xfId="0" applyFill="1" applyAlignment="1">
      <alignment wrapText="1"/>
    </xf>
    <xf numFmtId="164" fontId="1" fillId="2" borderId="11" xfId="0" applyNumberFormat="1" applyFont="1" applyFill="1" applyBorder="1"/>
    <xf numFmtId="0" fontId="1" fillId="0" borderId="52" xfId="0" applyFont="1" applyBorder="1" applyAlignment="1">
      <alignment horizontal="center" wrapText="1"/>
    </xf>
    <xf numFmtId="0" fontId="1" fillId="9" borderId="54" xfId="0" applyFont="1" applyFill="1" applyBorder="1" applyAlignment="1">
      <alignment horizontal="center" wrapText="1"/>
    </xf>
    <xf numFmtId="0" fontId="1" fillId="7" borderId="36" xfId="0" applyFont="1" applyFill="1" applyBorder="1" applyAlignment="1">
      <alignment horizontal="center" wrapText="1"/>
    </xf>
    <xf numFmtId="0" fontId="1" fillId="7" borderId="53" xfId="0" applyFont="1" applyFill="1" applyBorder="1" applyAlignment="1">
      <alignment horizontal="center" wrapText="1"/>
    </xf>
    <xf numFmtId="0" fontId="7" fillId="4" borderId="14" xfId="0" applyFont="1" applyFill="1" applyBorder="1" applyAlignment="1">
      <alignment horizontal="center" vertical="center" wrapText="1"/>
    </xf>
    <xf numFmtId="0" fontId="1" fillId="14" borderId="43" xfId="0" applyFont="1" applyFill="1" applyBorder="1"/>
    <xf numFmtId="0" fontId="0" fillId="16" borderId="37" xfId="0" applyFill="1" applyBorder="1"/>
    <xf numFmtId="0" fontId="0" fillId="16" borderId="38" xfId="0" applyFill="1" applyBorder="1"/>
    <xf numFmtId="0" fontId="0" fillId="16" borderId="39" xfId="0" applyFill="1" applyBorder="1"/>
    <xf numFmtId="0" fontId="0" fillId="16" borderId="40" xfId="0" applyFill="1" applyBorder="1"/>
    <xf numFmtId="0" fontId="0" fillId="16" borderId="0" xfId="0" applyFill="1" applyBorder="1"/>
    <xf numFmtId="0" fontId="0" fillId="16" borderId="41" xfId="0" applyFill="1" applyBorder="1"/>
    <xf numFmtId="0" fontId="0" fillId="16" borderId="42" xfId="0" applyFill="1" applyBorder="1"/>
    <xf numFmtId="0" fontId="0" fillId="16" borderId="43" xfId="0" applyFill="1" applyBorder="1"/>
    <xf numFmtId="0" fontId="0" fillId="16" borderId="44" xfId="0" applyFill="1" applyBorder="1"/>
    <xf numFmtId="0" fontId="1" fillId="13" borderId="0" xfId="0" applyFont="1" applyFill="1" applyBorder="1" applyAlignment="1">
      <alignment horizontal="center" vertical="center" wrapText="1"/>
    </xf>
    <xf numFmtId="164" fontId="1" fillId="2" borderId="56" xfId="0" applyNumberFormat="1" applyFont="1" applyFill="1" applyBorder="1" applyAlignment="1">
      <alignment horizontal="center"/>
    </xf>
    <xf numFmtId="164" fontId="1" fillId="2" borderId="57" xfId="0" applyNumberFormat="1" applyFont="1" applyFill="1" applyBorder="1" applyAlignment="1">
      <alignment horizontal="center"/>
    </xf>
    <xf numFmtId="164" fontId="1" fillId="2" borderId="30" xfId="0" applyNumberFormat="1" applyFont="1" applyFill="1" applyBorder="1" applyAlignment="1">
      <alignment horizontal="center"/>
    </xf>
    <xf numFmtId="0" fontId="0" fillId="10" borderId="49" xfId="0" applyFill="1" applyBorder="1"/>
    <xf numFmtId="164" fontId="0" fillId="14" borderId="43" xfId="0" applyNumberFormat="1" applyFill="1" applyBorder="1" applyAlignment="1">
      <alignment horizontal="left"/>
    </xf>
    <xf numFmtId="1" fontId="0" fillId="0" borderId="9" xfId="0" applyNumberFormat="1" applyBorder="1"/>
    <xf numFmtId="164" fontId="0" fillId="6" borderId="9" xfId="0" applyNumberFormat="1" applyFill="1" applyBorder="1" applyAlignment="1">
      <alignment horizontal="center"/>
    </xf>
    <xf numFmtId="165" fontId="1" fillId="4" borderId="14" xfId="0" applyNumberFormat="1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164" fontId="1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12" borderId="29" xfId="0" applyFont="1" applyFill="1" applyBorder="1" applyAlignment="1">
      <alignment horizontal="center" vertical="center" wrapText="1"/>
    </xf>
    <xf numFmtId="0" fontId="0" fillId="13" borderId="44" xfId="0" applyFill="1" applyBorder="1"/>
    <xf numFmtId="0" fontId="0" fillId="13" borderId="39" xfId="0" applyFill="1" applyBorder="1"/>
    <xf numFmtId="0" fontId="0" fillId="13" borderId="41" xfId="0" applyFill="1" applyBorder="1"/>
    <xf numFmtId="0" fontId="0" fillId="13" borderId="38" xfId="0" applyFill="1" applyBorder="1"/>
    <xf numFmtId="0" fontId="2" fillId="13" borderId="0" xfId="0" applyFont="1" applyFill="1"/>
    <xf numFmtId="0" fontId="1" fillId="13" borderId="0" xfId="0" applyFont="1" applyFill="1"/>
    <xf numFmtId="0" fontId="3" fillId="13" borderId="0" xfId="0" applyFont="1" applyFill="1"/>
    <xf numFmtId="0" fontId="0" fillId="13" borderId="0" xfId="0" applyFill="1" applyAlignment="1">
      <alignment horizontal="center"/>
    </xf>
    <xf numFmtId="0" fontId="5" fillId="13" borderId="0" xfId="0" applyFont="1" applyFill="1"/>
    <xf numFmtId="164" fontId="0" fillId="13" borderId="0" xfId="0" applyNumberFormat="1" applyFill="1" applyAlignment="1">
      <alignment horizontal="left"/>
    </xf>
    <xf numFmtId="0" fontId="0" fillId="13" borderId="0" xfId="0" applyFill="1" applyAlignment="1">
      <alignment horizontal="center" vertical="center"/>
    </xf>
    <xf numFmtId="164" fontId="0" fillId="6" borderId="11" xfId="0" applyNumberFormat="1" applyFill="1" applyBorder="1" applyAlignment="1">
      <alignment horizontal="center"/>
    </xf>
    <xf numFmtId="0" fontId="2" fillId="13" borderId="49" xfId="0" applyFont="1" applyFill="1" applyBorder="1" applyAlignment="1">
      <alignment horizontal="left" vertical="center"/>
    </xf>
    <xf numFmtId="0" fontId="2" fillId="7" borderId="49" xfId="0" applyFont="1" applyFill="1" applyBorder="1" applyAlignment="1">
      <alignment horizontal="left" vertical="center"/>
    </xf>
    <xf numFmtId="0" fontId="2" fillId="0" borderId="49" xfId="0" applyFont="1" applyBorder="1" applyAlignment="1">
      <alignment horizontal="left" vertical="center"/>
    </xf>
    <xf numFmtId="0" fontId="0" fillId="13" borderId="37" xfId="0" applyFill="1" applyBorder="1"/>
    <xf numFmtId="0" fontId="2" fillId="13" borderId="51" xfId="0" applyFont="1" applyFill="1" applyBorder="1" applyAlignment="1">
      <alignment horizontal="left"/>
    </xf>
    <xf numFmtId="0" fontId="2" fillId="0" borderId="49" xfId="0" applyFont="1" applyBorder="1" applyAlignment="1">
      <alignment horizontal="left"/>
    </xf>
    <xf numFmtId="0" fontId="2" fillId="0" borderId="51" xfId="0" applyFont="1" applyBorder="1" applyAlignment="1">
      <alignment horizontal="left"/>
    </xf>
    <xf numFmtId="0" fontId="2" fillId="13" borderId="49" xfId="0" applyFont="1" applyFill="1" applyBorder="1" applyAlignment="1">
      <alignment horizontal="left"/>
    </xf>
    <xf numFmtId="0" fontId="2" fillId="13" borderId="32" xfId="0" applyFont="1" applyFill="1" applyBorder="1" applyAlignment="1">
      <alignment horizontal="left"/>
    </xf>
    <xf numFmtId="0" fontId="2" fillId="6" borderId="32" xfId="0" applyFont="1" applyFill="1" applyBorder="1" applyAlignment="1">
      <alignment horizontal="left"/>
    </xf>
    <xf numFmtId="0" fontId="8" fillId="15" borderId="16" xfId="0" applyFont="1" applyFill="1" applyBorder="1" applyAlignment="1">
      <alignment horizontal="center" vertical="center" wrapText="1"/>
    </xf>
    <xf numFmtId="0" fontId="1" fillId="17" borderId="16" xfId="0" applyFont="1" applyFill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8" borderId="34" xfId="0" applyFont="1" applyFill="1" applyBorder="1" applyAlignment="1">
      <alignment horizontal="center" vertical="center" wrapText="1"/>
    </xf>
    <xf numFmtId="0" fontId="1" fillId="9" borderId="23" xfId="0" applyFont="1" applyFill="1" applyBorder="1" applyAlignment="1">
      <alignment horizontal="center" vertical="center" wrapText="1"/>
    </xf>
    <xf numFmtId="0" fontId="2" fillId="6" borderId="49" xfId="0" applyFont="1" applyFill="1" applyBorder="1" applyAlignment="1">
      <alignment horizontal="left" vertical="center"/>
    </xf>
    <xf numFmtId="0" fontId="2" fillId="6" borderId="49" xfId="0" applyFont="1" applyFill="1" applyBorder="1" applyAlignment="1">
      <alignment horizontal="left"/>
    </xf>
    <xf numFmtId="0" fontId="2" fillId="6" borderId="51" xfId="0" applyFont="1" applyFill="1" applyBorder="1" applyAlignment="1">
      <alignment horizontal="left"/>
    </xf>
    <xf numFmtId="0" fontId="2" fillId="7" borderId="32" xfId="0" applyFont="1" applyFill="1" applyBorder="1" applyAlignment="1">
      <alignment horizontal="left"/>
    </xf>
    <xf numFmtId="0" fontId="5" fillId="13" borderId="49" xfId="0" applyFont="1" applyFill="1" applyBorder="1" applyAlignment="1">
      <alignment horizontal="left" vertical="center"/>
    </xf>
    <xf numFmtId="164" fontId="1" fillId="13" borderId="1" xfId="0" applyNumberFormat="1" applyFont="1" applyFill="1" applyBorder="1" applyAlignment="1">
      <alignment horizontal="center" vertical="center"/>
    </xf>
    <xf numFmtId="0" fontId="0" fillId="18" borderId="43" xfId="0" applyFill="1" applyBorder="1"/>
    <xf numFmtId="0" fontId="0" fillId="18" borderId="41" xfId="0" applyFill="1" applyBorder="1"/>
    <xf numFmtId="0" fontId="0" fillId="18" borderId="44" xfId="0" applyFill="1" applyBorder="1"/>
    <xf numFmtId="0" fontId="0" fillId="19" borderId="24" xfId="0" applyFill="1" applyBorder="1"/>
    <xf numFmtId="0" fontId="0" fillId="19" borderId="25" xfId="0" applyFill="1" applyBorder="1"/>
    <xf numFmtId="0" fontId="1" fillId="19" borderId="17" xfId="0" applyFont="1" applyFill="1" applyBorder="1" applyAlignment="1">
      <alignment horizontal="center"/>
    </xf>
    <xf numFmtId="164" fontId="1" fillId="19" borderId="22" xfId="0" applyNumberFormat="1" applyFont="1" applyFill="1" applyBorder="1" applyAlignment="1">
      <alignment horizontal="center" vertical="center"/>
    </xf>
    <xf numFmtId="0" fontId="0" fillId="20" borderId="0" xfId="0" applyFill="1" applyBorder="1" applyAlignment="1"/>
    <xf numFmtId="0" fontId="0" fillId="20" borderId="45" xfId="0" applyFill="1" applyBorder="1" applyAlignment="1"/>
    <xf numFmtId="0" fontId="11" fillId="20" borderId="0" xfId="0" applyFont="1" applyFill="1" applyBorder="1" applyAlignment="1">
      <alignment horizontal="right"/>
    </xf>
    <xf numFmtId="0" fontId="11" fillId="20" borderId="0" xfId="0" applyFont="1" applyFill="1" applyBorder="1" applyAlignment="1"/>
    <xf numFmtId="164" fontId="0" fillId="0" borderId="0" xfId="0" applyNumberFormat="1" applyBorder="1" applyAlignment="1">
      <alignment horizontal="center"/>
    </xf>
    <xf numFmtId="164" fontId="0" fillId="6" borderId="22" xfId="0" applyNumberFormat="1" applyFill="1" applyBorder="1" applyAlignment="1">
      <alignment horizontal="center"/>
    </xf>
    <xf numFmtId="1" fontId="0" fillId="21" borderId="50" xfId="0" applyNumberFormat="1" applyFill="1" applyBorder="1"/>
    <xf numFmtId="0" fontId="2" fillId="21" borderId="49" xfId="0" applyFont="1" applyFill="1" applyBorder="1" applyAlignment="1">
      <alignment horizontal="left"/>
    </xf>
    <xf numFmtId="0" fontId="2" fillId="21" borderId="49" xfId="0" applyFont="1" applyFill="1" applyBorder="1" applyAlignment="1">
      <alignment horizontal="left" vertical="center"/>
    </xf>
    <xf numFmtId="0" fontId="2" fillId="21" borderId="51" xfId="0" applyFont="1" applyFill="1" applyBorder="1" applyAlignment="1">
      <alignment horizontal="left"/>
    </xf>
    <xf numFmtId="164" fontId="14" fillId="21" borderId="50" xfId="0" applyNumberFormat="1" applyFont="1" applyFill="1" applyBorder="1" applyAlignment="1">
      <alignment horizontal="center" vertical="center"/>
    </xf>
    <xf numFmtId="164" fontId="14" fillId="21" borderId="49" xfId="0" applyNumberFormat="1" applyFont="1" applyFill="1" applyBorder="1" applyAlignment="1">
      <alignment horizontal="center" vertical="center"/>
    </xf>
    <xf numFmtId="0" fontId="14" fillId="21" borderId="49" xfId="0" applyFont="1" applyFill="1" applyBorder="1" applyAlignment="1">
      <alignment horizontal="center" vertical="center"/>
    </xf>
    <xf numFmtId="164" fontId="14" fillId="21" borderId="51" xfId="0" applyNumberFormat="1" applyFont="1" applyFill="1" applyBorder="1" applyAlignment="1">
      <alignment horizontal="center"/>
    </xf>
    <xf numFmtId="164" fontId="0" fillId="21" borderId="22" xfId="0" applyNumberFormat="1" applyFill="1" applyBorder="1" applyAlignment="1">
      <alignment horizontal="center"/>
    </xf>
    <xf numFmtId="164" fontId="0" fillId="21" borderId="9" xfId="0" applyNumberFormat="1" applyFill="1" applyBorder="1" applyAlignment="1">
      <alignment horizontal="center"/>
    </xf>
    <xf numFmtId="0" fontId="1" fillId="21" borderId="49" xfId="0" applyFont="1" applyFill="1" applyBorder="1" applyAlignment="1">
      <alignment horizontal="left" vertical="center"/>
    </xf>
    <xf numFmtId="0" fontId="0" fillId="21" borderId="0" xfId="0" applyFill="1"/>
    <xf numFmtId="0" fontId="16" fillId="0" borderId="0" xfId="0" applyFont="1"/>
    <xf numFmtId="0" fontId="16" fillId="13" borderId="0" xfId="0" applyFont="1" applyFill="1" applyBorder="1" applyAlignment="1">
      <alignment horizontal="center" vertical="center"/>
    </xf>
    <xf numFmtId="0" fontId="15" fillId="13" borderId="0" xfId="0" applyFont="1" applyFill="1" applyBorder="1" applyAlignment="1">
      <alignment horizontal="justify" vertical="center"/>
    </xf>
    <xf numFmtId="0" fontId="17" fillId="13" borderId="0" xfId="0" applyFont="1" applyFill="1" applyBorder="1" applyAlignment="1">
      <alignment horizontal="left" vertical="center"/>
    </xf>
    <xf numFmtId="0" fontId="18" fillId="13" borderId="0" xfId="0" applyFont="1" applyFill="1" applyBorder="1" applyAlignment="1">
      <alignment horizontal="center" vertical="center"/>
    </xf>
    <xf numFmtId="0" fontId="2" fillId="13" borderId="0" xfId="0" applyFont="1" applyFill="1" applyBorder="1" applyAlignment="1">
      <alignment horizontal="center"/>
    </xf>
    <xf numFmtId="0" fontId="16" fillId="13" borderId="40" xfId="0" applyFont="1" applyFill="1" applyBorder="1"/>
    <xf numFmtId="0" fontId="16" fillId="13" borderId="0" xfId="0" applyFont="1" applyFill="1" applyBorder="1"/>
    <xf numFmtId="0" fontId="20" fillId="13" borderId="62" xfId="0" applyFont="1" applyFill="1" applyBorder="1" applyAlignment="1">
      <alignment horizontal="center"/>
    </xf>
    <xf numFmtId="0" fontId="0" fillId="13" borderId="63" xfId="0" applyFill="1" applyBorder="1"/>
    <xf numFmtId="0" fontId="19" fillId="13" borderId="0" xfId="0" applyFont="1" applyFill="1" applyBorder="1"/>
    <xf numFmtId="0" fontId="2" fillId="13" borderId="0" xfId="0" applyFont="1" applyFill="1" applyBorder="1"/>
    <xf numFmtId="0" fontId="2" fillId="13" borderId="0" xfId="0" quotePrefix="1" applyFont="1" applyFill="1" applyBorder="1"/>
    <xf numFmtId="0" fontId="16" fillId="13" borderId="41" xfId="0" applyFont="1" applyFill="1" applyBorder="1"/>
    <xf numFmtId="0" fontId="21" fillId="13" borderId="0" xfId="0" applyFont="1" applyFill="1" applyBorder="1"/>
    <xf numFmtId="0" fontId="19" fillId="13" borderId="62" xfId="0" applyFont="1" applyFill="1" applyBorder="1"/>
    <xf numFmtId="0" fontId="1" fillId="5" borderId="49" xfId="0" applyFont="1" applyFill="1" applyBorder="1" applyAlignment="1">
      <alignment horizontal="right"/>
    </xf>
    <xf numFmtId="0" fontId="1" fillId="22" borderId="33" xfId="0" applyFont="1" applyFill="1" applyBorder="1" applyAlignment="1">
      <alignment horizontal="center"/>
    </xf>
    <xf numFmtId="0" fontId="1" fillId="22" borderId="34" xfId="0" applyFont="1" applyFill="1" applyBorder="1" applyAlignment="1">
      <alignment horizontal="center"/>
    </xf>
    <xf numFmtId="0" fontId="1" fillId="22" borderId="34" xfId="0" applyFont="1" applyFill="1" applyBorder="1" applyAlignment="1">
      <alignment horizontal="center" wrapText="1"/>
    </xf>
    <xf numFmtId="164" fontId="0" fillId="22" borderId="34" xfId="0" applyNumberFormat="1" applyFill="1" applyBorder="1" applyAlignment="1">
      <alignment horizontal="center"/>
    </xf>
    <xf numFmtId="0" fontId="22" fillId="13" borderId="0" xfId="0" applyFont="1" applyFill="1" applyBorder="1"/>
    <xf numFmtId="0" fontId="1" fillId="24" borderId="33" xfId="0" applyFont="1" applyFill="1" applyBorder="1" applyAlignment="1">
      <alignment horizontal="center"/>
    </xf>
    <xf numFmtId="0" fontId="1" fillId="24" borderId="34" xfId="0" applyFont="1" applyFill="1" applyBorder="1" applyAlignment="1">
      <alignment horizontal="center" wrapText="1"/>
    </xf>
    <xf numFmtId="164" fontId="0" fillId="24" borderId="34" xfId="0" applyNumberFormat="1" applyFill="1" applyBorder="1" applyAlignment="1">
      <alignment horizontal="center"/>
    </xf>
    <xf numFmtId="0" fontId="1" fillId="25" borderId="33" xfId="0" applyFont="1" applyFill="1" applyBorder="1" applyAlignment="1">
      <alignment horizontal="center"/>
    </xf>
    <xf numFmtId="0" fontId="1" fillId="25" borderId="34" xfId="0" applyFont="1" applyFill="1" applyBorder="1" applyAlignment="1">
      <alignment horizontal="center" wrapText="1"/>
    </xf>
    <xf numFmtId="164" fontId="0" fillId="25" borderId="34" xfId="0" applyNumberFormat="1" applyFill="1" applyBorder="1" applyAlignment="1">
      <alignment horizontal="center"/>
    </xf>
    <xf numFmtId="1" fontId="0" fillId="0" borderId="22" xfId="0" applyNumberFormat="1" applyBorder="1"/>
    <xf numFmtId="164" fontId="2" fillId="6" borderId="22" xfId="0" applyNumberFormat="1" applyFont="1" applyFill="1" applyBorder="1" applyAlignment="1">
      <alignment horizontal="left" vertical="center"/>
    </xf>
    <xf numFmtId="0" fontId="1" fillId="7" borderId="6" xfId="0" applyFont="1" applyFill="1" applyBorder="1" applyAlignment="1">
      <alignment horizontal="center" wrapText="1"/>
    </xf>
    <xf numFmtId="0" fontId="1" fillId="7" borderId="7" xfId="0" applyFont="1" applyFill="1" applyBorder="1" applyAlignment="1">
      <alignment horizontal="center" wrapText="1"/>
    </xf>
    <xf numFmtId="0" fontId="1" fillId="7" borderId="8" xfId="0" applyFont="1" applyFill="1" applyBorder="1" applyAlignment="1">
      <alignment horizontal="center" wrapText="1"/>
    </xf>
    <xf numFmtId="0" fontId="1" fillId="6" borderId="17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wrapText="1"/>
    </xf>
    <xf numFmtId="0" fontId="1" fillId="6" borderId="11" xfId="0" applyFont="1" applyFill="1" applyBorder="1" applyAlignment="1">
      <alignment horizontal="center" wrapText="1"/>
    </xf>
    <xf numFmtId="0" fontId="1" fillId="14" borderId="6" xfId="0" applyFont="1" applyFill="1" applyBorder="1" applyAlignment="1">
      <alignment horizontal="center" vertical="center" wrapText="1"/>
    </xf>
    <xf numFmtId="0" fontId="1" fillId="14" borderId="7" xfId="0" applyFont="1" applyFill="1" applyBorder="1" applyAlignment="1">
      <alignment horizontal="center" vertical="center" wrapText="1"/>
    </xf>
    <xf numFmtId="0" fontId="1" fillId="14" borderId="7" xfId="0" applyFont="1" applyFill="1" applyBorder="1" applyAlignment="1">
      <alignment horizontal="center" wrapText="1"/>
    </xf>
    <xf numFmtId="0" fontId="1" fillId="14" borderId="8" xfId="0" applyFont="1" applyFill="1" applyBorder="1" applyAlignment="1">
      <alignment horizontal="center" wrapText="1"/>
    </xf>
    <xf numFmtId="0" fontId="8" fillId="9" borderId="29" xfId="0" applyFont="1" applyFill="1" applyBorder="1" applyAlignment="1">
      <alignment horizontal="center" vertical="center" wrapText="1"/>
    </xf>
    <xf numFmtId="0" fontId="0" fillId="7" borderId="0" xfId="0" applyFill="1" applyBorder="1" applyAlignment="1">
      <alignment horizontal="center"/>
    </xf>
    <xf numFmtId="0" fontId="0" fillId="7" borderId="41" xfId="0" applyFill="1" applyBorder="1"/>
    <xf numFmtId="0" fontId="0" fillId="7" borderId="0" xfId="0" applyFill="1" applyBorder="1"/>
    <xf numFmtId="0" fontId="0" fillId="7" borderId="43" xfId="0" applyFill="1" applyBorder="1"/>
    <xf numFmtId="0" fontId="0" fillId="7" borderId="43" xfId="0" applyFill="1" applyBorder="1" applyAlignment="1">
      <alignment horizontal="center"/>
    </xf>
    <xf numFmtId="0" fontId="0" fillId="7" borderId="44" xfId="0" applyFill="1" applyBorder="1"/>
    <xf numFmtId="0" fontId="0" fillId="7" borderId="39" xfId="0" applyFill="1" applyBorder="1"/>
    <xf numFmtId="0" fontId="0" fillId="7" borderId="41" xfId="0" applyFill="1" applyBorder="1" applyAlignment="1">
      <alignment wrapText="1"/>
    </xf>
    <xf numFmtId="0" fontId="0" fillId="7" borderId="37" xfId="0" applyFill="1" applyBorder="1"/>
    <xf numFmtId="0" fontId="0" fillId="7" borderId="40" xfId="0" applyFill="1" applyBorder="1"/>
    <xf numFmtId="0" fontId="0" fillId="7" borderId="42" xfId="0" applyFill="1" applyBorder="1"/>
    <xf numFmtId="0" fontId="1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top" wrapText="1"/>
    </xf>
    <xf numFmtId="0" fontId="6" fillId="7" borderId="0" xfId="0" applyFont="1" applyFill="1" applyBorder="1" applyAlignment="1">
      <alignment horizontal="center" vertical="center" wrapText="1"/>
    </xf>
    <xf numFmtId="0" fontId="4" fillId="7" borderId="0" xfId="0" applyFont="1" applyFill="1" applyBorder="1" applyAlignment="1">
      <alignment vertical="top"/>
    </xf>
    <xf numFmtId="164" fontId="0" fillId="7" borderId="43" xfId="0" applyNumberFormat="1" applyFill="1" applyBorder="1" applyAlignment="1">
      <alignment horizontal="left"/>
    </xf>
    <xf numFmtId="0" fontId="0" fillId="7" borderId="43" xfId="0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/>
    </xf>
    <xf numFmtId="0" fontId="1" fillId="27" borderId="26" xfId="0" applyFont="1" applyFill="1" applyBorder="1" applyAlignment="1">
      <alignment horizontal="right"/>
    </xf>
    <xf numFmtId="0" fontId="1" fillId="27" borderId="27" xfId="0" applyFont="1" applyFill="1" applyBorder="1" applyAlignment="1">
      <alignment horizontal="right"/>
    </xf>
    <xf numFmtId="0" fontId="1" fillId="27" borderId="27" xfId="0" applyFont="1" applyFill="1" applyBorder="1" applyAlignment="1">
      <alignment horizontal="right" vertical="center"/>
    </xf>
    <xf numFmtId="164" fontId="2" fillId="27" borderId="13" xfId="0" applyNumberFormat="1" applyFont="1" applyFill="1" applyBorder="1" applyAlignment="1">
      <alignment horizontal="right" vertical="center"/>
    </xf>
    <xf numFmtId="164" fontId="1" fillId="27" borderId="21" xfId="0" applyNumberFormat="1" applyFont="1" applyFill="1" applyBorder="1" applyAlignment="1">
      <alignment horizontal="center"/>
    </xf>
    <xf numFmtId="0" fontId="1" fillId="23" borderId="64" xfId="0" applyFont="1" applyFill="1" applyBorder="1" applyAlignment="1">
      <alignment horizontal="center" vertical="center" wrapText="1"/>
    </xf>
    <xf numFmtId="0" fontId="1" fillId="23" borderId="65" xfId="0" applyFont="1" applyFill="1" applyBorder="1" applyAlignment="1">
      <alignment horizontal="center" vertical="center" wrapText="1"/>
    </xf>
    <xf numFmtId="0" fontId="1" fillId="23" borderId="47" xfId="0" applyFont="1" applyFill="1" applyBorder="1" applyAlignment="1">
      <alignment horizontal="center" vertical="center" wrapText="1"/>
    </xf>
    <xf numFmtId="0" fontId="1" fillId="23" borderId="48" xfId="0" applyFont="1" applyFill="1" applyBorder="1" applyAlignment="1">
      <alignment horizontal="left" vertical="center" wrapText="1"/>
    </xf>
    <xf numFmtId="0" fontId="1" fillId="8" borderId="66" xfId="0" applyFont="1" applyFill="1" applyBorder="1" applyAlignment="1">
      <alignment horizontal="center"/>
    </xf>
    <xf numFmtId="0" fontId="1" fillId="8" borderId="66" xfId="0" applyFont="1" applyFill="1" applyBorder="1" applyAlignment="1">
      <alignment horizontal="center" wrapText="1"/>
    </xf>
    <xf numFmtId="164" fontId="0" fillId="8" borderId="66" xfId="0" applyNumberFormat="1" applyFill="1" applyBorder="1" applyAlignment="1">
      <alignment horizontal="center"/>
    </xf>
    <xf numFmtId="164" fontId="0" fillId="8" borderId="41" xfId="0" applyNumberFormat="1" applyFill="1" applyBorder="1" applyAlignment="1">
      <alignment horizontal="center"/>
    </xf>
    <xf numFmtId="0" fontId="0" fillId="20" borderId="0" xfId="0" applyFill="1" applyBorder="1" applyAlignment="1">
      <alignment horizontal="center"/>
    </xf>
    <xf numFmtId="0" fontId="0" fillId="20" borderId="0" xfId="0" applyFill="1" applyBorder="1"/>
    <xf numFmtId="0" fontId="11" fillId="20" borderId="0" xfId="0" applyFont="1" applyFill="1" applyBorder="1"/>
    <xf numFmtId="0" fontId="0" fillId="20" borderId="45" xfId="0" applyFill="1" applyBorder="1"/>
    <xf numFmtId="0" fontId="0" fillId="7" borderId="63" xfId="0" applyFill="1" applyBorder="1" applyAlignment="1">
      <alignment horizontal="center"/>
    </xf>
    <xf numFmtId="0" fontId="0" fillId="7" borderId="63" xfId="0" applyFill="1" applyBorder="1"/>
    <xf numFmtId="0" fontId="0" fillId="7" borderId="63" xfId="0" applyFill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6" borderId="23" xfId="0" applyFont="1" applyFill="1" applyBorder="1" applyAlignment="1">
      <alignment horizontal="center" vertical="center" wrapText="1"/>
    </xf>
    <xf numFmtId="0" fontId="1" fillId="7" borderId="53" xfId="0" applyFont="1" applyFill="1" applyBorder="1" applyAlignment="1">
      <alignment horizontal="center" vertical="center" wrapText="1"/>
    </xf>
    <xf numFmtId="164" fontId="0" fillId="6" borderId="51" xfId="0" applyNumberFormat="1" applyFill="1" applyBorder="1" applyAlignment="1">
      <alignment horizontal="center"/>
    </xf>
    <xf numFmtId="0" fontId="2" fillId="21" borderId="49" xfId="0" applyFont="1" applyFill="1" applyBorder="1" applyAlignment="1">
      <alignment horizontal="center"/>
    </xf>
    <xf numFmtId="164" fontId="0" fillId="6" borderId="49" xfId="0" applyNumberFormat="1" applyFill="1" applyBorder="1" applyAlignment="1">
      <alignment horizontal="center"/>
    </xf>
    <xf numFmtId="0" fontId="0" fillId="7" borderId="67" xfId="0" applyFill="1" applyBorder="1"/>
    <xf numFmtId="0" fontId="0" fillId="7" borderId="67" xfId="0" applyFill="1" applyBorder="1" applyAlignment="1">
      <alignment wrapText="1"/>
    </xf>
    <xf numFmtId="0" fontId="0" fillId="14" borderId="38" xfId="0" applyFill="1" applyBorder="1"/>
    <xf numFmtId="164" fontId="1" fillId="2" borderId="69" xfId="0" applyNumberFormat="1" applyFont="1" applyFill="1" applyBorder="1" applyAlignment="1">
      <alignment horizontal="center"/>
    </xf>
    <xf numFmtId="164" fontId="1" fillId="2" borderId="71" xfId="0" applyNumberFormat="1" applyFont="1" applyFill="1" applyBorder="1" applyAlignment="1">
      <alignment horizontal="center"/>
    </xf>
    <xf numFmtId="164" fontId="0" fillId="2" borderId="73" xfId="0" applyNumberFormat="1" applyFill="1" applyBorder="1"/>
    <xf numFmtId="0" fontId="1" fillId="13" borderId="74" xfId="0" applyFont="1" applyFill="1" applyBorder="1" applyAlignment="1">
      <alignment horizontal="center" vertical="center"/>
    </xf>
    <xf numFmtId="164" fontId="1" fillId="2" borderId="76" xfId="0" applyNumberFormat="1" applyFont="1" applyFill="1" applyBorder="1" applyAlignment="1">
      <alignment horizontal="center"/>
    </xf>
    <xf numFmtId="164" fontId="0" fillId="20" borderId="75" xfId="0" applyNumberFormat="1" applyFill="1" applyBorder="1" applyAlignment="1">
      <alignment horizontal="left"/>
    </xf>
    <xf numFmtId="164" fontId="0" fillId="20" borderId="49" xfId="0" applyNumberFormat="1" applyFill="1" applyBorder="1" applyAlignment="1">
      <alignment horizontal="left"/>
    </xf>
    <xf numFmtId="0" fontId="10" fillId="20" borderId="51" xfId="0" applyFont="1" applyFill="1" applyBorder="1" applyAlignment="1">
      <alignment horizontal="right" vertical="center"/>
    </xf>
    <xf numFmtId="0" fontId="11" fillId="26" borderId="1" xfId="0" applyFont="1" applyFill="1" applyBorder="1" applyAlignment="1">
      <alignment horizontal="center" vertical="center"/>
    </xf>
    <xf numFmtId="0" fontId="11" fillId="26" borderId="74" xfId="0" applyFont="1" applyFill="1" applyBorder="1" applyAlignment="1">
      <alignment horizontal="center" vertical="center"/>
    </xf>
    <xf numFmtId="0" fontId="23" fillId="28" borderId="29" xfId="0" applyFont="1" applyFill="1" applyBorder="1" applyAlignment="1">
      <alignment horizontal="center" vertical="top" wrapText="1"/>
    </xf>
    <xf numFmtId="0" fontId="6" fillId="28" borderId="29" xfId="0" applyFont="1" applyFill="1" applyBorder="1" applyAlignment="1">
      <alignment horizontal="center" vertical="center" wrapText="1"/>
    </xf>
    <xf numFmtId="0" fontId="2" fillId="0" borderId="78" xfId="0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" fontId="0" fillId="7" borderId="58" xfId="0" applyNumberFormat="1" applyFill="1" applyBorder="1"/>
    <xf numFmtId="0" fontId="2" fillId="7" borderId="59" xfId="0" applyFont="1" applyFill="1" applyBorder="1" applyAlignment="1">
      <alignment horizontal="left"/>
    </xf>
    <xf numFmtId="0" fontId="2" fillId="7" borderId="59" xfId="0" applyFont="1" applyFill="1" applyBorder="1" applyAlignment="1">
      <alignment horizontal="left" vertical="center"/>
    </xf>
    <xf numFmtId="0" fontId="2" fillId="7" borderId="79" xfId="0" applyFont="1" applyFill="1" applyBorder="1" applyAlignment="1">
      <alignment horizontal="left"/>
    </xf>
    <xf numFmtId="164" fontId="0" fillId="7" borderId="58" xfId="0" applyNumberFormat="1" applyFill="1" applyBorder="1" applyAlignment="1">
      <alignment horizontal="center"/>
    </xf>
    <xf numFmtId="0" fontId="2" fillId="14" borderId="80" xfId="0" applyFont="1" applyFill="1" applyBorder="1" applyAlignment="1">
      <alignment horizontal="center"/>
    </xf>
    <xf numFmtId="0" fontId="0" fillId="14" borderId="81" xfId="0" applyFill="1" applyBorder="1"/>
    <xf numFmtId="0" fontId="0" fillId="14" borderId="43" xfId="0" applyFill="1" applyBorder="1"/>
    <xf numFmtId="164" fontId="1" fillId="14" borderId="58" xfId="0" applyNumberFormat="1" applyFont="1" applyFill="1" applyBorder="1" applyAlignment="1">
      <alignment horizontal="center" vertical="center"/>
    </xf>
    <xf numFmtId="164" fontId="1" fillId="14" borderId="59" xfId="0" applyNumberFormat="1" applyFont="1" applyFill="1" applyBorder="1" applyAlignment="1">
      <alignment horizontal="center" vertical="center"/>
    </xf>
    <xf numFmtId="0" fontId="1" fillId="14" borderId="59" xfId="0" applyFont="1" applyFill="1" applyBorder="1" applyAlignment="1">
      <alignment horizontal="center" vertical="center"/>
    </xf>
    <xf numFmtId="164" fontId="1" fillId="14" borderId="79" xfId="0" applyNumberFormat="1" applyFont="1" applyFill="1" applyBorder="1" applyAlignment="1">
      <alignment horizontal="center"/>
    </xf>
    <xf numFmtId="164" fontId="1" fillId="7" borderId="61" xfId="0" applyNumberFormat="1" applyFont="1" applyFill="1" applyBorder="1" applyAlignment="1">
      <alignment horizontal="center"/>
    </xf>
    <xf numFmtId="164" fontId="0" fillId="8" borderId="82" xfId="0" applyNumberFormat="1" applyFill="1" applyBorder="1" applyAlignment="1">
      <alignment horizontal="center"/>
    </xf>
    <xf numFmtId="164" fontId="1" fillId="11" borderId="43" xfId="0" applyNumberFormat="1" applyFont="1" applyFill="1" applyBorder="1" applyAlignment="1">
      <alignment horizontal="center"/>
    </xf>
    <xf numFmtId="164" fontId="0" fillId="22" borderId="35" xfId="0" applyNumberFormat="1" applyFill="1" applyBorder="1" applyAlignment="1">
      <alignment horizontal="center"/>
    </xf>
    <xf numFmtId="164" fontId="0" fillId="7" borderId="43" xfId="0" applyNumberFormat="1" applyFill="1" applyBorder="1" applyAlignment="1">
      <alignment horizontal="center"/>
    </xf>
    <xf numFmtId="164" fontId="0" fillId="0" borderId="43" xfId="0" applyNumberFormat="1" applyBorder="1" applyAlignment="1">
      <alignment horizontal="center"/>
    </xf>
    <xf numFmtId="164" fontId="0" fillId="8" borderId="35" xfId="0" applyNumberFormat="1" applyFill="1" applyBorder="1" applyAlignment="1">
      <alignment horizontal="center"/>
    </xf>
    <xf numFmtId="164" fontId="0" fillId="25" borderId="35" xfId="0" applyNumberFormat="1" applyFill="1" applyBorder="1" applyAlignment="1">
      <alignment horizontal="center"/>
    </xf>
    <xf numFmtId="0" fontId="4" fillId="6" borderId="29" xfId="0" applyFont="1" applyFill="1" applyBorder="1" applyAlignment="1">
      <alignment horizontal="center" vertical="center" wrapText="1"/>
    </xf>
    <xf numFmtId="164" fontId="0" fillId="24" borderId="43" xfId="0" applyNumberFormat="1" applyFill="1" applyBorder="1" applyAlignment="1">
      <alignment horizontal="center"/>
    </xf>
    <xf numFmtId="164" fontId="0" fillId="24" borderId="68" xfId="0" applyNumberFormat="1" applyFill="1" applyBorder="1" applyAlignment="1">
      <alignment horizontal="center"/>
    </xf>
    <xf numFmtId="0" fontId="1" fillId="5" borderId="75" xfId="0" applyFont="1" applyFill="1" applyBorder="1" applyAlignment="1">
      <alignment horizontal="right"/>
    </xf>
    <xf numFmtId="0" fontId="1" fillId="5" borderId="51" xfId="0" applyFont="1" applyFill="1" applyBorder="1" applyAlignment="1">
      <alignment horizontal="right"/>
    </xf>
    <xf numFmtId="0" fontId="1" fillId="5" borderId="60" xfId="0" applyFont="1" applyFill="1" applyBorder="1" applyAlignment="1">
      <alignment horizontal="right"/>
    </xf>
    <xf numFmtId="0" fontId="1" fillId="5" borderId="59" xfId="0" applyFont="1" applyFill="1" applyBorder="1" applyAlignment="1">
      <alignment horizontal="right"/>
    </xf>
    <xf numFmtId="0" fontId="1" fillId="5" borderId="79" xfId="0" applyFont="1" applyFill="1" applyBorder="1" applyAlignment="1">
      <alignment horizontal="right"/>
    </xf>
    <xf numFmtId="164" fontId="1" fillId="2" borderId="74" xfId="0" applyNumberFormat="1" applyFont="1" applyFill="1" applyBorder="1" applyAlignment="1">
      <alignment horizontal="center"/>
    </xf>
    <xf numFmtId="164" fontId="1" fillId="2" borderId="9" xfId="0" applyNumberFormat="1" applyFont="1" applyFill="1" applyBorder="1" applyAlignment="1">
      <alignment horizontal="center"/>
    </xf>
    <xf numFmtId="164" fontId="1" fillId="2" borderId="83" xfId="0" applyNumberFormat="1" applyFont="1" applyFill="1" applyBorder="1" applyAlignment="1">
      <alignment horizontal="center"/>
    </xf>
    <xf numFmtId="0" fontId="0" fillId="24" borderId="40" xfId="0" applyFill="1" applyBorder="1"/>
    <xf numFmtId="0" fontId="0" fillId="24" borderId="0" xfId="0" applyFill="1" applyBorder="1"/>
    <xf numFmtId="0" fontId="0" fillId="24" borderId="41" xfId="0" applyFill="1" applyBorder="1"/>
    <xf numFmtId="0" fontId="0" fillId="24" borderId="42" xfId="0" applyFill="1" applyBorder="1"/>
    <xf numFmtId="0" fontId="0" fillId="24" borderId="43" xfId="0" applyFill="1" applyBorder="1"/>
    <xf numFmtId="0" fontId="0" fillId="24" borderId="44" xfId="0" applyFill="1" applyBorder="1"/>
    <xf numFmtId="0" fontId="4" fillId="24" borderId="37" xfId="0" applyFont="1" applyFill="1" applyBorder="1"/>
    <xf numFmtId="0" fontId="0" fillId="24" borderId="38" xfId="0" applyFill="1" applyBorder="1"/>
    <xf numFmtId="0" fontId="0" fillId="24" borderId="39" xfId="0" applyFill="1" applyBorder="1"/>
    <xf numFmtId="0" fontId="0" fillId="20" borderId="37" xfId="0" applyFill="1" applyBorder="1"/>
    <xf numFmtId="0" fontId="0" fillId="20" borderId="38" xfId="0" applyFill="1" applyBorder="1"/>
    <xf numFmtId="0" fontId="0" fillId="20" borderId="39" xfId="0" applyFill="1" applyBorder="1"/>
    <xf numFmtId="0" fontId="0" fillId="20" borderId="40" xfId="0" applyFill="1" applyBorder="1"/>
    <xf numFmtId="0" fontId="0" fillId="20" borderId="41" xfId="0" applyFill="1" applyBorder="1"/>
    <xf numFmtId="0" fontId="0" fillId="20" borderId="42" xfId="0" applyFill="1" applyBorder="1"/>
    <xf numFmtId="0" fontId="0" fillId="20" borderId="43" xfId="0" applyFill="1" applyBorder="1"/>
    <xf numFmtId="0" fontId="0" fillId="20" borderId="44" xfId="0" applyFill="1" applyBorder="1"/>
    <xf numFmtId="164" fontId="1" fillId="6" borderId="6" xfId="0" applyNumberFormat="1" applyFont="1" applyFill="1" applyBorder="1" applyAlignment="1">
      <alignment horizontal="center" vertical="center"/>
    </xf>
    <xf numFmtId="0" fontId="0" fillId="6" borderId="7" xfId="0" applyFill="1" applyBorder="1" applyAlignment="1"/>
    <xf numFmtId="0" fontId="0" fillId="6" borderId="8" xfId="0" applyFill="1" applyBorder="1" applyAlignment="1"/>
    <xf numFmtId="0" fontId="25" fillId="5" borderId="75" xfId="0" applyFont="1" applyFill="1" applyBorder="1" applyAlignment="1">
      <alignment horizontal="right"/>
    </xf>
    <xf numFmtId="0" fontId="25" fillId="5" borderId="49" xfId="0" applyFont="1" applyFill="1" applyBorder="1" applyAlignment="1">
      <alignment horizontal="right"/>
    </xf>
    <xf numFmtId="0" fontId="1" fillId="5" borderId="75" xfId="0" applyFont="1" applyFill="1" applyBorder="1" applyAlignment="1">
      <alignment horizontal="right"/>
    </xf>
    <xf numFmtId="0" fontId="1" fillId="5" borderId="49" xfId="0" applyFont="1" applyFill="1" applyBorder="1" applyAlignment="1">
      <alignment horizontal="right"/>
    </xf>
    <xf numFmtId="0" fontId="1" fillId="5" borderId="51" xfId="0" applyFont="1" applyFill="1" applyBorder="1" applyAlignment="1">
      <alignment horizontal="right"/>
    </xf>
    <xf numFmtId="0" fontId="1" fillId="5" borderId="70" xfId="0" applyFont="1" applyFill="1" applyBorder="1" applyAlignment="1">
      <alignment horizontal="right"/>
    </xf>
    <xf numFmtId="0" fontId="1" fillId="5" borderId="55" xfId="0" applyFont="1" applyFill="1" applyBorder="1" applyAlignment="1">
      <alignment horizontal="right"/>
    </xf>
    <xf numFmtId="0" fontId="1" fillId="5" borderId="72" xfId="0" applyFont="1" applyFill="1" applyBorder="1" applyAlignment="1">
      <alignment horizontal="right"/>
    </xf>
    <xf numFmtId="0" fontId="1" fillId="5" borderId="27" xfId="0" applyFont="1" applyFill="1" applyBorder="1" applyAlignment="1">
      <alignment horizontal="right"/>
    </xf>
    <xf numFmtId="0" fontId="24" fillId="6" borderId="77" xfId="0" applyFont="1" applyFill="1" applyBorder="1" applyAlignment="1">
      <alignment horizontal="right" vertical="center" wrapText="1"/>
    </xf>
    <xf numFmtId="0" fontId="24" fillId="6" borderId="7" xfId="0" applyFont="1" applyFill="1" applyBorder="1" applyAlignment="1">
      <alignment horizontal="right" vertical="center" wrapText="1"/>
    </xf>
    <xf numFmtId="0" fontId="24" fillId="6" borderId="8" xfId="0" applyFont="1" applyFill="1" applyBorder="1" applyAlignment="1">
      <alignment horizontal="right" vertical="center" wrapText="1"/>
    </xf>
    <xf numFmtId="0" fontId="1" fillId="6" borderId="3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19" borderId="25" xfId="0" applyFont="1" applyFill="1" applyBorder="1" applyAlignment="1">
      <alignment horizontal="right" vertical="center"/>
    </xf>
    <xf numFmtId="0" fontId="1" fillId="19" borderId="22" xfId="0" applyFont="1" applyFill="1" applyBorder="1" applyAlignment="1">
      <alignment horizontal="right" vertical="center"/>
    </xf>
    <xf numFmtId="0" fontId="1" fillId="10" borderId="49" xfId="0" applyFont="1" applyFill="1" applyBorder="1" applyAlignment="1">
      <alignment horizontal="right" vertical="center"/>
    </xf>
    <xf numFmtId="0" fontId="1" fillId="10" borderId="9" xfId="0" applyFont="1" applyFill="1" applyBorder="1" applyAlignment="1">
      <alignment horizontal="right" vertical="center"/>
    </xf>
    <xf numFmtId="0" fontId="12" fillId="20" borderId="46" xfId="0" applyFont="1" applyFill="1" applyBorder="1" applyAlignment="1">
      <alignment horizontal="center" vertical="center"/>
    </xf>
    <xf numFmtId="0" fontId="13" fillId="0" borderId="47" xfId="0" applyFont="1" applyBorder="1" applyAlignment="1">
      <alignment horizontal="center" vertical="center"/>
    </xf>
    <xf numFmtId="0" fontId="13" fillId="0" borderId="48" xfId="0" applyFont="1" applyBorder="1" applyAlignment="1">
      <alignment horizontal="center" vertical="center"/>
    </xf>
  </cellXfs>
  <cellStyles count="1">
    <cellStyle name="Normal" xfId="0" builtinId="0"/>
  </cellStyles>
  <dxfs count="40"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</dxfs>
  <tableStyles count="0" defaultTableStyle="TableStyleMedium2" defaultPivotStyle="PivotStyleLight16"/>
  <colors>
    <mruColors>
      <color rgb="FFFFCCFF"/>
      <color rgb="FF006600"/>
      <color rgb="FFCCFFCC"/>
      <color rgb="FF000066"/>
      <color rgb="FF0000FF"/>
      <color rgb="FF99CCFF"/>
      <color rgb="FF009999"/>
      <color rgb="FF008080"/>
      <color rgb="FFCCFFFF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Burndown Chart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Planned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WBS!$T$75:$AK$75</c:f>
              <c:numCache>
                <c:formatCode>General</c:formatCode>
                <c:ptCount val="18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WBS!$T$5:$AK$5</c:f>
              <c:numCache>
                <c:formatCode>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v>Actual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WBS!$T$75:$AK$75</c:f>
              <c:numCache>
                <c:formatCode>General</c:formatCode>
                <c:ptCount val="18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WBS!$T$74:$AK$74</c:f>
              <c:numCache>
                <c:formatCode>0.0</c:formatCode>
                <c:ptCount val="18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700992"/>
        <c:axId val="67740032"/>
      </c:lineChart>
      <c:catAx>
        <c:axId val="67700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/>
                  <a:t>Week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67740032"/>
        <c:crosses val="autoZero"/>
        <c:auto val="1"/>
        <c:lblAlgn val="ctr"/>
        <c:lblOffset val="100"/>
        <c:noMultiLvlLbl val="0"/>
      </c:catAx>
      <c:valAx>
        <c:axId val="67740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/>
                  <a:t>Hours of Work Remaining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67700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Burnup Chart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Planned Hours Complete (PV)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WBS!$U$75:$AK$75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WBS!$U$4:$AK$4</c:f>
              <c:numCache>
                <c:formatCode>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v>Actual Hours Complete (AV)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WBS!$U$75:$AK$75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WBS!$U$73:$AK$73</c:f>
              <c:numCache>
                <c:formatCode>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363776"/>
        <c:axId val="68365696"/>
      </c:lineChart>
      <c:catAx>
        <c:axId val="68363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Week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365696"/>
        <c:crosses val="autoZero"/>
        <c:auto val="1"/>
        <c:lblAlgn val="ctr"/>
        <c:lblOffset val="100"/>
        <c:noMultiLvlLbl val="0"/>
      </c:catAx>
      <c:valAx>
        <c:axId val="68365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/>
                  <a:t>Hours Complete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68363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Earned Value</a:t>
            </a:r>
            <a:r>
              <a:rPr lang="en-US" baseline="0"/>
              <a:t> Line Chart</a:t>
            </a:r>
            <a:endParaRPr lang="en-US"/>
          </a:p>
        </c:rich>
      </c:tx>
      <c:layout>
        <c:manualLayout>
          <c:xMode val="edge"/>
          <c:yMode val="edge"/>
          <c:x val="0.27000018833718492"/>
          <c:y val="3.19149350624052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85724948189836"/>
          <c:y val="0.15159594154642508"/>
          <c:w val="0.67714332948055911"/>
          <c:h val="0.59042629865449769"/>
        </c:manualLayout>
      </c:layout>
      <c:lineChart>
        <c:grouping val="standard"/>
        <c:varyColors val="0"/>
        <c:ser>
          <c:idx val="0"/>
          <c:order val="0"/>
          <c:tx>
            <c:v>PV - Planned Value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WBS!$U$4:$AJ$4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AC - Actual Cost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WBS!$U$73:$AJ$73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EV - Earned Value</c:v>
          </c:tx>
          <c:spPr>
            <a:ln w="38100">
              <a:solidFill>
                <a:srgbClr val="339966"/>
              </a:solidFill>
              <a:prstDash val="solid"/>
            </a:ln>
          </c:spPr>
          <c:marker>
            <c:symbol val="none"/>
          </c:marker>
          <c:val>
            <c:numRef>
              <c:f>WBS!$U$77:$AJ$77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417408"/>
        <c:axId val="68157440"/>
      </c:lineChart>
      <c:catAx>
        <c:axId val="68417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Number</a:t>
                </a:r>
              </a:p>
            </c:rich>
          </c:tx>
          <c:layout>
            <c:manualLayout>
              <c:xMode val="edge"/>
              <c:yMode val="edge"/>
              <c:x val="0.39428598931779391"/>
              <c:y val="0.86968198045054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157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157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Hours of Work Earned</a:t>
                </a:r>
              </a:p>
            </c:rich>
          </c:tx>
          <c:layout>
            <c:manualLayout>
              <c:xMode val="edge"/>
              <c:yMode val="edge"/>
              <c:x val="0.04"/>
              <c:y val="0.1871469863735387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4174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571487563816661"/>
          <c:y val="0.10907177742022751"/>
          <c:w val="0.14285724250644707"/>
          <c:h val="0.6701650268399994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Cost Performance Index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CPI (Cost Performance Index)</c:v>
          </c:tx>
          <c:marker>
            <c:symbol val="none"/>
          </c:marker>
          <c:val>
            <c:numRef>
              <c:f>WBS!$U$78:$AJ$78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WBS!$U$81:$AJ$81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183168"/>
        <c:axId val="68184704"/>
      </c:lineChart>
      <c:catAx>
        <c:axId val="68183168"/>
        <c:scaling>
          <c:orientation val="minMax"/>
        </c:scaling>
        <c:delete val="0"/>
        <c:axPos val="b"/>
        <c:majorTickMark val="out"/>
        <c:minorTickMark val="none"/>
        <c:tickLblPos val="nextTo"/>
        <c:crossAx val="68184704"/>
        <c:crosses val="autoZero"/>
        <c:auto val="1"/>
        <c:lblAlgn val="ctr"/>
        <c:lblOffset val="100"/>
        <c:noMultiLvlLbl val="0"/>
      </c:catAx>
      <c:valAx>
        <c:axId val="6818470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68183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Schedule Performance Index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SPI (Schedule Performance Index)</c:v>
          </c:tx>
          <c:marker>
            <c:symbol val="none"/>
          </c:marker>
          <c:val>
            <c:numRef>
              <c:f>WBS!$U$79:$AJ$79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WBS!$U$81:$AJ$81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40512"/>
        <c:axId val="68242048"/>
      </c:lineChart>
      <c:catAx>
        <c:axId val="68240512"/>
        <c:scaling>
          <c:orientation val="minMax"/>
        </c:scaling>
        <c:delete val="0"/>
        <c:axPos val="b"/>
        <c:majorTickMark val="out"/>
        <c:minorTickMark val="none"/>
        <c:tickLblPos val="nextTo"/>
        <c:crossAx val="68242048"/>
        <c:crosses val="autoZero"/>
        <c:auto val="1"/>
        <c:lblAlgn val="ctr"/>
        <c:lblOffset val="100"/>
        <c:noMultiLvlLbl val="0"/>
      </c:catAx>
      <c:valAx>
        <c:axId val="6824204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6824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4368800</xdr:colOff>
      <xdr:row>1</xdr:row>
      <xdr:rowOff>19050</xdr:rowOff>
    </xdr:from>
    <xdr:to>
      <xdr:col>4</xdr:col>
      <xdr:colOff>0</xdr:colOff>
      <xdr:row>5</xdr:row>
      <xdr:rowOff>184150</xdr:rowOff>
    </xdr:to>
    <xdr:sp macro="" textlink="">
      <xdr:nvSpPr>
        <xdr:cNvPr id="2" name="Text Box 6"/>
        <xdr:cNvSpPr txBox="1">
          <a:spLocks noChangeArrowheads="1"/>
        </xdr:cNvSpPr>
      </xdr:nvSpPr>
      <xdr:spPr bwMode="auto">
        <a:xfrm>
          <a:off x="5359400" y="177800"/>
          <a:ext cx="746760" cy="9271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 algn="r">
            <a:spcBef>
              <a:spcPts val="0"/>
            </a:spcBef>
            <a:spcAft>
              <a:spcPts val="0"/>
            </a:spcAft>
          </a:pPr>
          <a:r>
            <a:rPr lang="en-US" sz="7200">
              <a:effectLst/>
              <a:latin typeface="New Century Schlbk"/>
              <a:ea typeface="Times New Roman"/>
              <a:cs typeface="Times New Roman"/>
            </a:rPr>
            <a:t>1</a:t>
          </a:r>
          <a:endParaRPr lang="en-US" sz="1200">
            <a:effectLst/>
            <a:latin typeface="New Century Schlbk"/>
            <a:ea typeface="Times New Roman"/>
            <a:cs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215900</xdr:colOff>
      <xdr:row>1</xdr:row>
      <xdr:rowOff>127000</xdr:rowOff>
    </xdr:from>
    <xdr:to>
      <xdr:col>12</xdr:col>
      <xdr:colOff>377825</xdr:colOff>
      <xdr:row>21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187324</xdr:colOff>
      <xdr:row>23</xdr:row>
      <xdr:rowOff>152400</xdr:rowOff>
    </xdr:from>
    <xdr:to>
      <xdr:col>12</xdr:col>
      <xdr:colOff>342900</xdr:colOff>
      <xdr:row>43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2</xdr:row>
      <xdr:rowOff>9525</xdr:rowOff>
    </xdr:from>
    <xdr:to>
      <xdr:col>12</xdr:col>
      <xdr:colOff>200025</xdr:colOff>
      <xdr:row>24</xdr:row>
      <xdr:rowOff>28575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225425</xdr:colOff>
      <xdr:row>27</xdr:row>
      <xdr:rowOff>3175</xdr:rowOff>
    </xdr:from>
    <xdr:to>
      <xdr:col>12</xdr:col>
      <xdr:colOff>184151</xdr:colOff>
      <xdr:row>45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215901</xdr:colOff>
      <xdr:row>48</xdr:row>
      <xdr:rowOff>63500</xdr:rowOff>
    </xdr:from>
    <xdr:to>
      <xdr:col>12</xdr:col>
      <xdr:colOff>203201</xdr:colOff>
      <xdr:row>67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workbookViewId="0">
      <selection activeCell="G14" sqref="G14"/>
    </sheetView>
  </sheetViews>
  <sheetFormatPr defaultRowHeight="12.5" x14ac:dyDescent="0.25"/>
  <cols>
    <col min="1" max="1" width="2" customWidth="1"/>
    <col min="2" max="2" width="11" customWidth="1"/>
    <col min="3" max="3" width="68.81640625" customWidth="1"/>
    <col min="5" max="5" width="1.36328125" customWidth="1"/>
  </cols>
  <sheetData>
    <row r="1" spans="1:5" ht="13" thickTop="1" x14ac:dyDescent="0.25">
      <c r="A1" s="109"/>
      <c r="B1" s="97"/>
      <c r="C1" s="97"/>
      <c r="D1" s="97"/>
      <c r="E1" s="95"/>
    </row>
    <row r="2" spans="1:5" x14ac:dyDescent="0.25">
      <c r="A2" s="28"/>
      <c r="B2" s="29"/>
      <c r="C2" s="29"/>
      <c r="D2" s="29"/>
      <c r="E2" s="96"/>
    </row>
    <row r="3" spans="1:5" x14ac:dyDescent="0.25">
      <c r="A3" s="28"/>
      <c r="B3" s="29"/>
      <c r="C3" s="29"/>
      <c r="D3" s="29"/>
      <c r="E3" s="96"/>
    </row>
    <row r="4" spans="1:5" x14ac:dyDescent="0.25">
      <c r="A4" s="28"/>
      <c r="B4" s="29"/>
      <c r="C4" s="29"/>
      <c r="D4" s="29"/>
      <c r="E4" s="96"/>
    </row>
    <row r="5" spans="1:5" ht="22.5" x14ac:dyDescent="0.25">
      <c r="A5" s="28"/>
      <c r="B5" s="29"/>
      <c r="C5" s="153" t="s">
        <v>82</v>
      </c>
      <c r="D5" s="29"/>
      <c r="E5" s="96"/>
    </row>
    <row r="6" spans="1:5" ht="15.5" x14ac:dyDescent="0.25">
      <c r="A6" s="28"/>
      <c r="B6" s="154"/>
      <c r="C6" s="29"/>
      <c r="D6" s="29"/>
      <c r="E6" s="96"/>
    </row>
    <row r="7" spans="1:5" ht="27.5" x14ac:dyDescent="0.25">
      <c r="A7" s="28"/>
      <c r="B7" s="155" t="s">
        <v>83</v>
      </c>
      <c r="C7" s="29"/>
      <c r="D7" s="29"/>
      <c r="E7" s="96"/>
    </row>
    <row r="8" spans="1:5" ht="15" x14ac:dyDescent="0.25">
      <c r="A8" s="28"/>
      <c r="B8" s="29"/>
      <c r="C8" s="156" t="s">
        <v>84</v>
      </c>
      <c r="D8" s="29"/>
      <c r="E8" s="96"/>
    </row>
    <row r="9" spans="1:5" ht="15" x14ac:dyDescent="0.25">
      <c r="A9" s="28"/>
      <c r="B9" s="29"/>
      <c r="C9" s="156" t="s">
        <v>85</v>
      </c>
      <c r="D9" s="29"/>
      <c r="E9" s="96"/>
    </row>
    <row r="10" spans="1:5" ht="15.5" x14ac:dyDescent="0.25">
      <c r="A10" s="28"/>
      <c r="B10" s="154"/>
      <c r="C10" s="29"/>
      <c r="D10" s="29"/>
      <c r="E10" s="96"/>
    </row>
    <row r="11" spans="1:5" x14ac:dyDescent="0.25">
      <c r="A11" s="28"/>
      <c r="B11" s="29"/>
      <c r="C11" s="157" t="s">
        <v>121</v>
      </c>
      <c r="D11" s="29"/>
      <c r="E11" s="96"/>
    </row>
    <row r="12" spans="1:5" x14ac:dyDescent="0.25">
      <c r="A12" s="28"/>
      <c r="B12" s="29"/>
      <c r="C12" s="29"/>
      <c r="D12" s="29"/>
      <c r="E12" s="96"/>
    </row>
    <row r="13" spans="1:5" s="152" customFormat="1" ht="23" thickBot="1" x14ac:dyDescent="0.5">
      <c r="A13" s="158"/>
      <c r="B13" s="159" t="s">
        <v>86</v>
      </c>
      <c r="C13" s="160" t="s">
        <v>87</v>
      </c>
      <c r="D13" s="159"/>
      <c r="E13" s="165"/>
    </row>
    <row r="14" spans="1:5" ht="13" thickTop="1" x14ac:dyDescent="0.25">
      <c r="A14" s="28"/>
      <c r="B14" s="29"/>
      <c r="C14" s="29"/>
      <c r="D14" s="29"/>
      <c r="E14" s="96"/>
    </row>
    <row r="15" spans="1:5" ht="23" thickBot="1" x14ac:dyDescent="0.5">
      <c r="A15" s="28"/>
      <c r="B15" s="159" t="s">
        <v>98</v>
      </c>
      <c r="C15" s="160" t="s">
        <v>99</v>
      </c>
      <c r="D15" s="29"/>
      <c r="E15" s="96"/>
    </row>
    <row r="16" spans="1:5" ht="13.5" thickTop="1" thickBot="1" x14ac:dyDescent="0.3">
      <c r="A16" s="28"/>
      <c r="B16" s="29"/>
      <c r="C16" s="29"/>
      <c r="D16" s="29"/>
      <c r="E16" s="96"/>
    </row>
    <row r="17" spans="1:5" ht="4.5" customHeight="1" thickTop="1" thickBot="1" x14ac:dyDescent="0.3">
      <c r="A17" s="28"/>
      <c r="B17" s="161"/>
      <c r="C17" s="161"/>
      <c r="D17" s="161"/>
      <c r="E17" s="96"/>
    </row>
    <row r="18" spans="1:5" ht="20.5" thickTop="1" x14ac:dyDescent="0.4">
      <c r="A18" s="28"/>
      <c r="B18" s="162" t="s">
        <v>88</v>
      </c>
      <c r="C18" s="29"/>
      <c r="D18" s="29"/>
      <c r="E18" s="96"/>
    </row>
    <row r="19" spans="1:5" x14ac:dyDescent="0.25">
      <c r="A19" s="28"/>
      <c r="B19" s="29"/>
      <c r="C19" s="29"/>
      <c r="D19" s="29"/>
      <c r="E19" s="96"/>
    </row>
    <row r="20" spans="1:5" ht="20.5" thickBot="1" x14ac:dyDescent="0.45">
      <c r="A20" s="28"/>
      <c r="B20" s="167"/>
      <c r="C20" s="163" t="s">
        <v>89</v>
      </c>
      <c r="D20" s="29"/>
      <c r="E20" s="96"/>
    </row>
    <row r="21" spans="1:5" ht="13" thickTop="1" x14ac:dyDescent="0.25">
      <c r="A21" s="28"/>
      <c r="B21" s="29"/>
      <c r="C21" s="29"/>
      <c r="D21" s="29"/>
      <c r="E21" s="96"/>
    </row>
    <row r="22" spans="1:5" ht="20.5" thickBot="1" x14ac:dyDescent="0.45">
      <c r="A22" s="28"/>
      <c r="B22" s="167"/>
      <c r="C22" s="163" t="s">
        <v>90</v>
      </c>
      <c r="D22" s="29"/>
      <c r="E22" s="96"/>
    </row>
    <row r="23" spans="1:5" ht="13" thickTop="1" x14ac:dyDescent="0.25">
      <c r="A23" s="28"/>
      <c r="B23" s="29"/>
      <c r="C23" s="29"/>
      <c r="D23" s="29"/>
      <c r="E23" s="96"/>
    </row>
    <row r="24" spans="1:5" ht="20.5" thickBot="1" x14ac:dyDescent="0.45">
      <c r="A24" s="28"/>
      <c r="B24" s="167"/>
      <c r="C24" s="163" t="s">
        <v>91</v>
      </c>
      <c r="D24" s="29"/>
      <c r="E24" s="96"/>
    </row>
    <row r="25" spans="1:5" ht="13" thickTop="1" x14ac:dyDescent="0.25">
      <c r="A25" s="28"/>
      <c r="B25" s="29"/>
      <c r="C25" s="29"/>
      <c r="D25" s="29"/>
      <c r="E25" s="96"/>
    </row>
    <row r="26" spans="1:5" x14ac:dyDescent="0.25">
      <c r="A26" s="28"/>
      <c r="B26" s="29"/>
      <c r="C26" s="29"/>
      <c r="D26" s="29"/>
      <c r="E26" s="96"/>
    </row>
    <row r="27" spans="1:5" ht="20.5" thickBot="1" x14ac:dyDescent="0.45">
      <c r="A27" s="28"/>
      <c r="B27" s="167"/>
      <c r="C27" s="164" t="s">
        <v>92</v>
      </c>
      <c r="D27" s="29"/>
      <c r="E27" s="96"/>
    </row>
    <row r="28" spans="1:5" ht="13" thickTop="1" x14ac:dyDescent="0.25">
      <c r="A28" s="28"/>
      <c r="B28" s="29"/>
      <c r="C28" s="29"/>
      <c r="D28" s="29"/>
      <c r="E28" s="96"/>
    </row>
    <row r="29" spans="1:5" ht="17.5" x14ac:dyDescent="0.35">
      <c r="A29" s="28"/>
      <c r="B29" s="29"/>
      <c r="C29" s="166" t="s">
        <v>93</v>
      </c>
      <c r="D29" s="29"/>
      <c r="E29" s="96"/>
    </row>
    <row r="30" spans="1:5" x14ac:dyDescent="0.25">
      <c r="A30" s="28"/>
      <c r="B30" s="29"/>
      <c r="C30" s="29"/>
      <c r="D30" s="29"/>
      <c r="E30" s="96"/>
    </row>
    <row r="31" spans="1:5" x14ac:dyDescent="0.25">
      <c r="A31" s="28"/>
      <c r="B31" s="29"/>
      <c r="C31" s="29"/>
      <c r="D31" s="29"/>
      <c r="E31" s="96"/>
    </row>
    <row r="32" spans="1:5" x14ac:dyDescent="0.25">
      <c r="A32" s="28"/>
      <c r="B32" s="29"/>
      <c r="C32" s="29"/>
      <c r="D32" s="29"/>
      <c r="E32" s="96"/>
    </row>
    <row r="33" spans="1:5" x14ac:dyDescent="0.25">
      <c r="A33" s="28"/>
      <c r="B33" s="29"/>
      <c r="C33" s="29"/>
      <c r="D33" s="29"/>
      <c r="E33" s="96"/>
    </row>
    <row r="34" spans="1:5" x14ac:dyDescent="0.25">
      <c r="A34" s="28"/>
      <c r="B34" s="29"/>
      <c r="C34" s="29"/>
      <c r="D34" s="29"/>
      <c r="E34" s="96"/>
    </row>
    <row r="35" spans="1:5" x14ac:dyDescent="0.25">
      <c r="A35" s="28"/>
      <c r="B35" s="29"/>
      <c r="C35" s="29"/>
      <c r="D35" s="29"/>
      <c r="E35" s="96"/>
    </row>
    <row r="36" spans="1:5" x14ac:dyDescent="0.25">
      <c r="A36" s="28"/>
      <c r="B36" s="29"/>
      <c r="C36" s="29"/>
      <c r="D36" s="29"/>
      <c r="E36" s="96"/>
    </row>
    <row r="37" spans="1:5" x14ac:dyDescent="0.25">
      <c r="A37" s="28"/>
      <c r="B37" s="29"/>
      <c r="C37" s="29"/>
      <c r="D37" s="29"/>
      <c r="E37" s="96"/>
    </row>
    <row r="38" spans="1:5" x14ac:dyDescent="0.25">
      <c r="A38" s="28"/>
      <c r="B38" s="29"/>
      <c r="C38" s="29"/>
      <c r="D38" s="29"/>
      <c r="E38" s="96"/>
    </row>
    <row r="39" spans="1:5" x14ac:dyDescent="0.25">
      <c r="A39" s="28"/>
      <c r="B39" s="29"/>
      <c r="C39" s="29"/>
      <c r="D39" s="29"/>
      <c r="E39" s="96"/>
    </row>
    <row r="40" spans="1:5" x14ac:dyDescent="0.25">
      <c r="A40" s="28"/>
      <c r="B40" s="29"/>
      <c r="C40" s="29"/>
      <c r="D40" s="29"/>
      <c r="E40" s="96"/>
    </row>
    <row r="41" spans="1:5" x14ac:dyDescent="0.25">
      <c r="A41" s="28"/>
      <c r="B41" s="29"/>
      <c r="C41" s="29"/>
      <c r="D41" s="29"/>
      <c r="E41" s="96"/>
    </row>
    <row r="42" spans="1:5" x14ac:dyDescent="0.25">
      <c r="A42" s="28"/>
      <c r="B42" s="29"/>
      <c r="C42" s="29"/>
      <c r="D42" s="29"/>
      <c r="E42" s="96"/>
    </row>
    <row r="43" spans="1:5" x14ac:dyDescent="0.25">
      <c r="A43" s="28"/>
      <c r="B43" s="29"/>
      <c r="C43" s="29"/>
      <c r="D43" s="29"/>
      <c r="E43" s="96"/>
    </row>
    <row r="44" spans="1:5" ht="13" thickBot="1" x14ac:dyDescent="0.3">
      <c r="A44" s="33"/>
      <c r="B44" s="35"/>
      <c r="C44" s="35"/>
      <c r="D44" s="35"/>
      <c r="E44" s="94"/>
    </row>
    <row r="45" spans="1:5" ht="13" thickTop="1" x14ac:dyDescent="0.25"/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2"/>
  <sheetViews>
    <sheetView zoomScale="130" zoomScaleNormal="130" workbookViewId="0">
      <selection activeCell="D45" sqref="D45"/>
    </sheetView>
  </sheetViews>
  <sheetFormatPr defaultRowHeight="12.5" x14ac:dyDescent="0.25"/>
  <cols>
    <col min="1" max="1" width="3" customWidth="1"/>
    <col min="2" max="2" width="2.90625" customWidth="1"/>
    <col min="3" max="3" width="3.08984375" customWidth="1"/>
    <col min="4" max="4" width="3" customWidth="1"/>
    <col min="5" max="5" width="2.7265625" customWidth="1"/>
    <col min="6" max="6" width="3.26953125" customWidth="1"/>
    <col min="9" max="9" width="69" customWidth="1"/>
    <col min="10" max="10" width="2.26953125" customWidth="1"/>
  </cols>
  <sheetData>
    <row r="1" spans="1:13" x14ac:dyDescent="0.25">
      <c r="A1" s="26"/>
      <c r="B1" s="26"/>
      <c r="C1" s="26"/>
      <c r="D1" s="26"/>
      <c r="E1" s="26"/>
      <c r="F1" s="26"/>
      <c r="G1" s="26"/>
      <c r="H1" s="26"/>
      <c r="I1" s="26"/>
      <c r="J1" s="128"/>
      <c r="K1" s="26"/>
      <c r="L1" s="26"/>
      <c r="M1" s="26"/>
    </row>
    <row r="2" spans="1:13" ht="15.5" x14ac:dyDescent="0.35">
      <c r="A2" s="26"/>
      <c r="B2" s="100" t="s">
        <v>46</v>
      </c>
      <c r="C2" s="26"/>
      <c r="D2" s="26"/>
      <c r="E2" s="26"/>
      <c r="F2" s="26"/>
      <c r="G2" s="26"/>
      <c r="H2" s="26"/>
      <c r="I2" s="26"/>
      <c r="J2" s="128"/>
      <c r="K2" s="26"/>
      <c r="L2" s="26"/>
      <c r="M2" s="26"/>
    </row>
    <row r="3" spans="1:13" x14ac:dyDescent="0.25">
      <c r="A3" s="26"/>
      <c r="B3" s="26"/>
      <c r="C3" s="26"/>
      <c r="D3" s="26"/>
      <c r="E3" s="26"/>
      <c r="F3" s="26"/>
      <c r="G3" s="26"/>
      <c r="H3" s="26"/>
      <c r="I3" s="26"/>
      <c r="J3" s="128"/>
      <c r="K3" s="26"/>
      <c r="L3" s="26"/>
      <c r="M3" s="26"/>
    </row>
    <row r="4" spans="1:13" ht="13" x14ac:dyDescent="0.3">
      <c r="A4" s="26"/>
      <c r="B4" s="99" t="s">
        <v>100</v>
      </c>
      <c r="C4" s="26"/>
      <c r="D4" s="26"/>
      <c r="E4" s="26"/>
      <c r="F4" s="26"/>
      <c r="G4" s="26"/>
      <c r="H4" s="26"/>
      <c r="I4" s="26"/>
      <c r="J4" s="128"/>
      <c r="K4" s="26"/>
      <c r="L4" s="26"/>
      <c r="M4" s="26"/>
    </row>
    <row r="5" spans="1:13" x14ac:dyDescent="0.25">
      <c r="A5" s="26"/>
      <c r="B5" s="26"/>
      <c r="C5" s="26"/>
      <c r="D5" s="26"/>
      <c r="E5" s="26"/>
      <c r="F5" s="26"/>
      <c r="G5" s="26"/>
      <c r="H5" s="26"/>
      <c r="I5" s="26"/>
      <c r="J5" s="128"/>
      <c r="K5" s="26"/>
      <c r="L5" s="26"/>
      <c r="M5" s="26"/>
    </row>
    <row r="6" spans="1:13" x14ac:dyDescent="0.25">
      <c r="A6" s="26"/>
      <c r="B6" s="26"/>
      <c r="C6" s="98" t="s">
        <v>105</v>
      </c>
      <c r="D6" s="26"/>
      <c r="E6" s="26"/>
      <c r="F6" s="26"/>
      <c r="G6" s="26"/>
      <c r="H6" s="26"/>
      <c r="I6" s="26"/>
      <c r="J6" s="128"/>
      <c r="K6" s="26"/>
      <c r="L6" s="26"/>
      <c r="M6" s="26"/>
    </row>
    <row r="7" spans="1:13" x14ac:dyDescent="0.25">
      <c r="A7" s="26"/>
      <c r="B7" s="26"/>
      <c r="C7" s="26"/>
      <c r="D7" s="98" t="s">
        <v>106</v>
      </c>
      <c r="E7" s="26"/>
      <c r="F7" s="26"/>
      <c r="G7" s="26"/>
      <c r="H7" s="26"/>
      <c r="I7" s="26"/>
      <c r="J7" s="128"/>
      <c r="K7" s="26"/>
      <c r="L7" s="26"/>
      <c r="M7" s="26"/>
    </row>
    <row r="8" spans="1:13" x14ac:dyDescent="0.25">
      <c r="A8" s="26"/>
      <c r="B8" s="26"/>
      <c r="C8" s="98" t="s">
        <v>101</v>
      </c>
      <c r="D8" s="98"/>
      <c r="E8" s="26"/>
      <c r="F8" s="26"/>
      <c r="G8" s="26"/>
      <c r="H8" s="26"/>
      <c r="I8" s="26"/>
      <c r="J8" s="128"/>
      <c r="K8" s="26"/>
      <c r="L8" s="26"/>
      <c r="M8" s="26"/>
    </row>
    <row r="9" spans="1:13" x14ac:dyDescent="0.25">
      <c r="A9" s="26"/>
      <c r="B9" s="26"/>
      <c r="C9" s="98"/>
      <c r="D9" s="98" t="s">
        <v>102</v>
      </c>
      <c r="E9" s="26"/>
      <c r="F9" s="26"/>
      <c r="G9" s="26"/>
      <c r="H9" s="26"/>
      <c r="I9" s="26"/>
      <c r="J9" s="128"/>
      <c r="K9" s="26"/>
      <c r="L9" s="26"/>
      <c r="M9" s="26"/>
    </row>
    <row r="10" spans="1:13" x14ac:dyDescent="0.25">
      <c r="A10" s="26"/>
      <c r="B10" s="26"/>
      <c r="C10" s="98" t="s">
        <v>103</v>
      </c>
      <c r="D10" s="98"/>
      <c r="E10" s="26"/>
      <c r="F10" s="26"/>
      <c r="G10" s="26"/>
      <c r="H10" s="26"/>
      <c r="I10" s="26"/>
      <c r="J10" s="128"/>
      <c r="K10" s="26"/>
      <c r="L10" s="26"/>
      <c r="M10" s="26"/>
    </row>
    <row r="11" spans="1:13" x14ac:dyDescent="0.25">
      <c r="A11" s="26"/>
      <c r="B11" s="26"/>
      <c r="C11" s="98"/>
      <c r="D11" s="98" t="s">
        <v>107</v>
      </c>
      <c r="E11" s="26"/>
      <c r="F11" s="26"/>
      <c r="G11" s="26"/>
      <c r="H11" s="26"/>
      <c r="I11" s="26"/>
      <c r="J11" s="128"/>
      <c r="K11" s="26"/>
      <c r="L11" s="26"/>
      <c r="M11" s="26"/>
    </row>
    <row r="12" spans="1:13" x14ac:dyDescent="0.25">
      <c r="A12" s="26"/>
      <c r="B12" s="26"/>
      <c r="C12" s="98" t="s">
        <v>104</v>
      </c>
      <c r="D12" s="98"/>
      <c r="E12" s="26"/>
      <c r="F12" s="26"/>
      <c r="G12" s="26"/>
      <c r="H12" s="26"/>
      <c r="I12" s="26"/>
      <c r="J12" s="128"/>
      <c r="K12" s="26"/>
      <c r="L12" s="26"/>
      <c r="M12" s="26"/>
    </row>
    <row r="13" spans="1:13" x14ac:dyDescent="0.25">
      <c r="A13" s="26"/>
      <c r="B13" s="26"/>
      <c r="C13" s="26"/>
      <c r="D13" s="26"/>
      <c r="E13" s="26"/>
      <c r="F13" s="26"/>
      <c r="G13" s="26"/>
      <c r="H13" s="26"/>
      <c r="I13" s="26"/>
      <c r="J13" s="128"/>
      <c r="K13" s="26"/>
      <c r="L13" s="26"/>
      <c r="M13" s="26"/>
    </row>
    <row r="14" spans="1:13" ht="15.5" x14ac:dyDescent="0.35">
      <c r="A14" s="26"/>
      <c r="B14" s="100" t="s">
        <v>51</v>
      </c>
      <c r="C14" s="26"/>
      <c r="D14" s="26"/>
      <c r="E14" s="26"/>
      <c r="F14" s="26"/>
      <c r="G14" s="26"/>
      <c r="H14" s="26"/>
      <c r="I14" s="26"/>
      <c r="J14" s="128"/>
      <c r="K14" s="26"/>
      <c r="L14" s="26"/>
      <c r="M14" s="26"/>
    </row>
    <row r="15" spans="1:13" x14ac:dyDescent="0.25">
      <c r="A15" s="26"/>
      <c r="B15" s="26"/>
      <c r="C15" s="26"/>
      <c r="D15" s="26"/>
      <c r="E15" s="26"/>
      <c r="F15" s="26"/>
      <c r="G15" s="26"/>
      <c r="H15" s="26"/>
      <c r="I15" s="26"/>
      <c r="J15" s="128"/>
      <c r="K15" s="26"/>
      <c r="L15" s="26"/>
      <c r="M15" s="26"/>
    </row>
    <row r="16" spans="1:13" ht="13" x14ac:dyDescent="0.3">
      <c r="A16" s="26"/>
      <c r="B16" s="26"/>
      <c r="C16" s="99" t="s">
        <v>48</v>
      </c>
      <c r="D16" s="26"/>
      <c r="E16" s="26"/>
      <c r="F16" s="26"/>
      <c r="G16" s="26"/>
      <c r="H16" s="26"/>
      <c r="I16" s="26"/>
      <c r="J16" s="128"/>
      <c r="K16" s="26"/>
      <c r="L16" s="26"/>
      <c r="M16" s="26"/>
    </row>
    <row r="17" spans="1:13" ht="13" x14ac:dyDescent="0.3">
      <c r="A17" s="26"/>
      <c r="B17" s="26"/>
      <c r="C17" s="98" t="s">
        <v>94</v>
      </c>
      <c r="D17" s="26"/>
      <c r="E17" s="26"/>
      <c r="F17" s="26"/>
      <c r="G17" s="26"/>
      <c r="H17" s="26"/>
      <c r="I17" s="26"/>
      <c r="J17" s="128"/>
      <c r="K17" s="26"/>
      <c r="L17" s="26"/>
      <c r="M17" s="26"/>
    </row>
    <row r="18" spans="1:13" x14ac:dyDescent="0.25">
      <c r="A18" s="26"/>
      <c r="B18" s="98"/>
      <c r="C18" s="26"/>
      <c r="D18" s="26"/>
      <c r="E18" s="26"/>
      <c r="F18" s="26"/>
      <c r="G18" s="26"/>
      <c r="H18" s="26"/>
      <c r="I18" s="26"/>
      <c r="J18" s="128"/>
      <c r="K18" s="26"/>
      <c r="L18" s="26"/>
      <c r="M18" s="26"/>
    </row>
    <row r="19" spans="1:13" ht="13" x14ac:dyDescent="0.3">
      <c r="A19" s="26"/>
      <c r="B19" s="26"/>
      <c r="C19" s="98" t="s">
        <v>47</v>
      </c>
      <c r="D19" s="26"/>
      <c r="E19" s="26"/>
      <c r="F19" s="26"/>
      <c r="G19" s="26"/>
      <c r="H19" s="26"/>
      <c r="I19" s="26"/>
      <c r="J19" s="128"/>
      <c r="K19" s="26"/>
      <c r="L19" s="26"/>
      <c r="M19" s="26"/>
    </row>
    <row r="20" spans="1:13" x14ac:dyDescent="0.25">
      <c r="A20" s="26"/>
      <c r="B20" s="26"/>
      <c r="C20" s="26"/>
      <c r="D20" s="98" t="s">
        <v>19</v>
      </c>
      <c r="E20" s="26"/>
      <c r="F20" s="26"/>
      <c r="G20" s="26"/>
      <c r="H20" s="26"/>
      <c r="I20" s="26"/>
      <c r="J20" s="128"/>
      <c r="K20" s="26"/>
      <c r="L20" s="26"/>
      <c r="M20" s="26"/>
    </row>
    <row r="21" spans="1:13" x14ac:dyDescent="0.25">
      <c r="A21" s="26"/>
      <c r="B21" s="26"/>
      <c r="C21" s="26"/>
      <c r="D21" s="98" t="s">
        <v>18</v>
      </c>
      <c r="E21" s="26"/>
      <c r="F21" s="26"/>
      <c r="G21" s="26"/>
      <c r="H21" s="26"/>
      <c r="I21" s="26"/>
      <c r="J21" s="128"/>
      <c r="K21" s="26"/>
      <c r="L21" s="26"/>
      <c r="M21" s="26"/>
    </row>
    <row r="22" spans="1:13" x14ac:dyDescent="0.25">
      <c r="A22" s="26"/>
      <c r="B22" s="26"/>
      <c r="C22" s="26"/>
      <c r="D22" s="26"/>
      <c r="E22" s="98" t="s">
        <v>95</v>
      </c>
      <c r="F22" s="26"/>
      <c r="G22" s="26"/>
      <c r="H22" s="26"/>
      <c r="I22" s="26"/>
      <c r="J22" s="128"/>
      <c r="K22" s="26"/>
      <c r="L22" s="26"/>
      <c r="M22" s="26"/>
    </row>
    <row r="23" spans="1:13" x14ac:dyDescent="0.25">
      <c r="A23" s="26"/>
      <c r="B23" s="26"/>
      <c r="C23" s="26"/>
      <c r="D23" s="26"/>
      <c r="E23" s="98"/>
      <c r="F23" s="98" t="s">
        <v>57</v>
      </c>
      <c r="G23" s="26"/>
      <c r="H23" s="26"/>
      <c r="I23" s="26"/>
      <c r="J23" s="128"/>
      <c r="K23" s="26"/>
      <c r="L23" s="26"/>
      <c r="M23" s="26"/>
    </row>
    <row r="24" spans="1:13" x14ac:dyDescent="0.25">
      <c r="A24" s="26"/>
      <c r="B24" s="26"/>
      <c r="C24" s="26"/>
      <c r="D24" s="26"/>
      <c r="E24" s="98" t="s">
        <v>49</v>
      </c>
      <c r="F24" s="26"/>
      <c r="G24" s="26"/>
      <c r="H24" s="26"/>
      <c r="I24" s="26"/>
      <c r="J24" s="128"/>
      <c r="K24" s="26"/>
      <c r="L24" s="26"/>
      <c r="M24" s="26"/>
    </row>
    <row r="25" spans="1:13" x14ac:dyDescent="0.25">
      <c r="A25" s="26"/>
      <c r="B25" s="26"/>
      <c r="C25" s="26"/>
      <c r="D25" s="26"/>
      <c r="E25" s="26"/>
      <c r="F25" s="98" t="s">
        <v>50</v>
      </c>
      <c r="G25" s="26"/>
      <c r="H25" s="26"/>
      <c r="I25" s="26"/>
      <c r="J25" s="128"/>
      <c r="K25" s="26"/>
      <c r="L25" s="26"/>
      <c r="M25" s="26"/>
    </row>
    <row r="26" spans="1:13" x14ac:dyDescent="0.25">
      <c r="A26" s="26"/>
      <c r="B26" s="26"/>
      <c r="C26" s="26"/>
      <c r="D26" s="26"/>
      <c r="E26" s="26"/>
      <c r="F26" s="98" t="s">
        <v>96</v>
      </c>
      <c r="G26" s="26"/>
      <c r="H26" s="26"/>
      <c r="I26" s="26"/>
      <c r="J26" s="128"/>
      <c r="K26" s="26"/>
      <c r="L26" s="26"/>
      <c r="M26" s="26"/>
    </row>
    <row r="27" spans="1:13" x14ac:dyDescent="0.25">
      <c r="A27" s="26"/>
      <c r="B27" s="26"/>
      <c r="C27" s="26"/>
      <c r="D27" s="26"/>
      <c r="E27" s="26"/>
      <c r="F27" s="98"/>
      <c r="G27" s="26"/>
      <c r="H27" s="26"/>
      <c r="I27" s="26"/>
      <c r="J27" s="128"/>
      <c r="K27" s="26"/>
      <c r="L27" s="26"/>
      <c r="M27" s="26"/>
    </row>
    <row r="28" spans="1:13" ht="15.5" x14ac:dyDescent="0.35">
      <c r="A28" s="26"/>
      <c r="B28" s="100" t="s">
        <v>52</v>
      </c>
      <c r="C28" s="26"/>
      <c r="D28" s="26"/>
      <c r="E28" s="26"/>
      <c r="F28" s="26"/>
      <c r="G28" s="26"/>
      <c r="H28" s="26"/>
      <c r="I28" s="26"/>
      <c r="J28" s="128"/>
      <c r="K28" s="26"/>
      <c r="L28" s="26"/>
      <c r="M28" s="26"/>
    </row>
    <row r="29" spans="1:13" ht="15.5" x14ac:dyDescent="0.35">
      <c r="A29" s="26"/>
      <c r="B29" s="100"/>
      <c r="C29" s="26"/>
      <c r="D29" s="26"/>
      <c r="E29" s="26"/>
      <c r="F29" s="26"/>
      <c r="G29" s="26"/>
      <c r="H29" s="26"/>
      <c r="I29" s="26"/>
      <c r="J29" s="128"/>
      <c r="K29" s="26"/>
      <c r="L29" s="26"/>
      <c r="M29" s="26"/>
    </row>
    <row r="30" spans="1:13" ht="15.5" x14ac:dyDescent="0.35">
      <c r="A30" s="26"/>
      <c r="B30" s="100"/>
      <c r="C30" s="98" t="s">
        <v>53</v>
      </c>
      <c r="D30" s="26"/>
      <c r="E30" s="26"/>
      <c r="F30" s="26"/>
      <c r="G30" s="26"/>
      <c r="H30" s="26"/>
      <c r="I30" s="26"/>
      <c r="J30" s="128"/>
      <c r="K30" s="26"/>
      <c r="L30" s="26"/>
      <c r="M30" s="26"/>
    </row>
    <row r="31" spans="1:13" ht="15.5" x14ac:dyDescent="0.35">
      <c r="A31" s="26"/>
      <c r="B31" s="100"/>
      <c r="C31" s="98" t="s">
        <v>54</v>
      </c>
      <c r="D31" s="26"/>
      <c r="E31" s="26"/>
      <c r="F31" s="26"/>
      <c r="G31" s="26"/>
      <c r="H31" s="26"/>
      <c r="I31" s="26"/>
      <c r="J31" s="128"/>
      <c r="K31" s="26"/>
      <c r="L31" s="26"/>
      <c r="M31" s="26"/>
    </row>
    <row r="32" spans="1:13" ht="15.5" x14ac:dyDescent="0.35">
      <c r="A32" s="26"/>
      <c r="B32" s="100"/>
      <c r="C32" s="98" t="s">
        <v>108</v>
      </c>
      <c r="D32" s="26"/>
      <c r="E32" s="26"/>
      <c r="F32" s="26"/>
      <c r="G32" s="26"/>
      <c r="H32" s="26"/>
      <c r="I32" s="26"/>
      <c r="J32" s="128"/>
      <c r="K32" s="26"/>
      <c r="L32" s="26"/>
      <c r="M32" s="26"/>
    </row>
    <row r="33" spans="1:13" ht="15.5" x14ac:dyDescent="0.35">
      <c r="A33" s="26"/>
      <c r="B33" s="100"/>
      <c r="C33" s="26"/>
      <c r="D33" s="26"/>
      <c r="E33" s="26"/>
      <c r="F33" s="26"/>
      <c r="G33" s="26"/>
      <c r="H33" s="26"/>
      <c r="I33" s="26"/>
      <c r="J33" s="128"/>
      <c r="K33" s="26"/>
      <c r="L33" s="26"/>
      <c r="M33" s="26"/>
    </row>
    <row r="34" spans="1:13" ht="15.5" x14ac:dyDescent="0.35">
      <c r="A34" s="26"/>
      <c r="B34" s="100" t="s">
        <v>109</v>
      </c>
      <c r="C34" s="26"/>
      <c r="D34" s="26"/>
      <c r="E34" s="26"/>
      <c r="F34" s="26"/>
      <c r="G34" s="26"/>
      <c r="H34" s="26"/>
      <c r="I34" s="26"/>
      <c r="J34" s="128"/>
      <c r="K34" s="26"/>
      <c r="L34" s="26"/>
      <c r="M34" s="26"/>
    </row>
    <row r="35" spans="1:13" x14ac:dyDescent="0.25">
      <c r="A35" s="26"/>
      <c r="B35" s="26"/>
      <c r="C35" s="26"/>
      <c r="D35" s="26"/>
      <c r="E35" s="26"/>
      <c r="F35" s="26"/>
      <c r="G35" s="26"/>
      <c r="H35" s="26"/>
      <c r="I35" s="26"/>
      <c r="J35" s="128"/>
      <c r="K35" s="26"/>
      <c r="L35" s="26"/>
      <c r="M35" s="26"/>
    </row>
    <row r="36" spans="1:13" ht="13" x14ac:dyDescent="0.3">
      <c r="A36" s="26"/>
      <c r="B36" s="26"/>
      <c r="C36" s="98" t="s">
        <v>80</v>
      </c>
      <c r="D36" s="26"/>
      <c r="E36" s="26"/>
      <c r="F36" s="26"/>
      <c r="G36" s="26"/>
      <c r="H36" s="26"/>
      <c r="I36" s="26"/>
      <c r="J36" s="128"/>
      <c r="K36" s="26"/>
      <c r="L36" s="26"/>
      <c r="M36" s="26"/>
    </row>
    <row r="37" spans="1:13" x14ac:dyDescent="0.25">
      <c r="A37" s="26"/>
      <c r="B37" s="26"/>
      <c r="C37" s="98"/>
      <c r="D37" s="98" t="s">
        <v>58</v>
      </c>
      <c r="E37" s="26"/>
      <c r="F37" s="26"/>
      <c r="G37" s="26"/>
      <c r="H37" s="26"/>
      <c r="I37" s="26"/>
      <c r="J37" s="128"/>
      <c r="K37" s="26"/>
      <c r="L37" s="26"/>
      <c r="M37" s="26"/>
    </row>
    <row r="38" spans="1:13" x14ac:dyDescent="0.25">
      <c r="A38" s="26"/>
      <c r="B38" s="98"/>
      <c r="C38" s="26"/>
      <c r="D38" s="98" t="s">
        <v>20</v>
      </c>
      <c r="E38" s="26"/>
      <c r="F38" s="26"/>
      <c r="G38" s="26"/>
      <c r="H38" s="26"/>
      <c r="I38" s="26"/>
      <c r="J38" s="128"/>
      <c r="K38" s="26"/>
      <c r="L38" s="26"/>
      <c r="M38" s="26"/>
    </row>
    <row r="39" spans="1:13" x14ac:dyDescent="0.25">
      <c r="A39" s="26"/>
      <c r="B39" s="98"/>
      <c r="C39" s="98"/>
      <c r="D39" s="26"/>
      <c r="E39" s="26"/>
      <c r="F39" s="26"/>
      <c r="G39" s="26"/>
      <c r="H39" s="26"/>
      <c r="I39" s="26"/>
      <c r="J39" s="128"/>
      <c r="K39" s="26"/>
      <c r="L39" s="26"/>
      <c r="M39" s="26"/>
    </row>
    <row r="40" spans="1:13" ht="15.5" x14ac:dyDescent="0.35">
      <c r="A40" s="26"/>
      <c r="B40" s="100" t="s">
        <v>81</v>
      </c>
      <c r="C40" s="98"/>
      <c r="D40" s="26"/>
      <c r="E40" s="26"/>
      <c r="F40" s="26"/>
      <c r="G40" s="26"/>
      <c r="H40" s="26"/>
      <c r="I40" s="26"/>
      <c r="J40" s="128"/>
      <c r="K40" s="26"/>
      <c r="L40" s="26"/>
      <c r="M40" s="26"/>
    </row>
    <row r="41" spans="1:13" x14ac:dyDescent="0.25">
      <c r="A41" s="26"/>
      <c r="B41" s="98"/>
      <c r="C41" s="26"/>
      <c r="D41" s="26"/>
      <c r="E41" s="26"/>
      <c r="F41" s="26"/>
      <c r="G41" s="26"/>
      <c r="H41" s="26"/>
      <c r="I41" s="26"/>
      <c r="J41" s="128"/>
      <c r="K41" s="26"/>
      <c r="L41" s="26"/>
      <c r="M41" s="26"/>
    </row>
    <row r="42" spans="1:13" ht="13" x14ac:dyDescent="0.3">
      <c r="A42" s="26"/>
      <c r="B42" s="98"/>
      <c r="C42" s="98" t="s">
        <v>110</v>
      </c>
      <c r="D42" s="26"/>
      <c r="E42" s="26"/>
      <c r="F42" s="26"/>
      <c r="G42" s="26"/>
      <c r="H42" s="26"/>
      <c r="I42" s="26"/>
      <c r="J42" s="128"/>
      <c r="K42" s="26"/>
      <c r="L42" s="26"/>
      <c r="M42" s="26"/>
    </row>
    <row r="43" spans="1:13" ht="13" x14ac:dyDescent="0.3">
      <c r="A43" s="26"/>
      <c r="B43" s="98"/>
      <c r="C43" s="98" t="s">
        <v>111</v>
      </c>
      <c r="D43" s="26"/>
      <c r="E43" s="26"/>
      <c r="F43" s="26"/>
      <c r="G43" s="26"/>
      <c r="H43" s="26"/>
      <c r="I43" s="26"/>
      <c r="J43" s="128"/>
      <c r="K43" s="26"/>
      <c r="L43" s="26"/>
      <c r="M43" s="26"/>
    </row>
    <row r="44" spans="1:13" ht="13" x14ac:dyDescent="0.3">
      <c r="A44" s="26"/>
      <c r="B44" s="26"/>
      <c r="C44" s="26"/>
      <c r="D44" s="98" t="s">
        <v>97</v>
      </c>
      <c r="E44" s="26"/>
      <c r="F44" s="26"/>
      <c r="G44" s="26"/>
      <c r="H44" s="26"/>
      <c r="I44" s="26"/>
      <c r="J44" s="128"/>
      <c r="K44" s="26"/>
      <c r="L44" s="26"/>
      <c r="M44" s="26"/>
    </row>
    <row r="45" spans="1:13" x14ac:dyDescent="0.25">
      <c r="A45" s="26"/>
      <c r="B45" s="26"/>
      <c r="D45" s="98" t="s">
        <v>112</v>
      </c>
      <c r="E45" s="26"/>
      <c r="F45" s="26"/>
      <c r="G45" s="26"/>
      <c r="H45" s="26"/>
      <c r="I45" s="26"/>
      <c r="J45" s="128"/>
      <c r="K45" s="26"/>
      <c r="L45" s="26"/>
      <c r="M45" s="26"/>
    </row>
    <row r="46" spans="1:13" x14ac:dyDescent="0.25">
      <c r="A46" s="26"/>
      <c r="B46" s="26"/>
      <c r="C46" s="26"/>
      <c r="D46" s="98"/>
      <c r="E46" s="26"/>
      <c r="F46" s="26"/>
      <c r="G46" s="26"/>
      <c r="H46" s="26"/>
      <c r="I46" s="26"/>
      <c r="J46" s="128"/>
      <c r="K46" s="26"/>
      <c r="L46" s="26"/>
      <c r="M46" s="26"/>
    </row>
    <row r="47" spans="1:13" ht="13" thickBot="1" x14ac:dyDescent="0.3">
      <c r="A47" s="127"/>
      <c r="B47" s="127"/>
      <c r="C47" s="127"/>
      <c r="D47" s="127"/>
      <c r="E47" s="127"/>
      <c r="F47" s="127"/>
      <c r="G47" s="127"/>
      <c r="H47" s="127"/>
      <c r="I47" s="127"/>
      <c r="J47" s="129"/>
    </row>
    <row r="48" spans="1:13" ht="13" thickTop="1" x14ac:dyDescent="0.25">
      <c r="A48" s="26"/>
      <c r="B48" s="26"/>
      <c r="C48" s="26"/>
      <c r="D48" s="26"/>
      <c r="E48" s="26"/>
      <c r="F48" s="26"/>
      <c r="G48" s="26"/>
      <c r="H48" s="26"/>
      <c r="I48" s="26"/>
      <c r="J48" s="26"/>
    </row>
    <row r="49" spans="1:10" x14ac:dyDescent="0.25">
      <c r="A49" s="26"/>
      <c r="B49" s="26"/>
      <c r="C49" s="26"/>
      <c r="D49" s="26"/>
      <c r="E49" s="26"/>
      <c r="F49" s="26"/>
      <c r="G49" s="26"/>
      <c r="H49" s="26"/>
      <c r="I49" s="26"/>
      <c r="J49" s="26"/>
    </row>
    <row r="50" spans="1:10" x14ac:dyDescent="0.25">
      <c r="A50" s="26"/>
      <c r="B50" s="26"/>
      <c r="C50" s="26"/>
      <c r="D50" s="26"/>
      <c r="E50" s="26"/>
      <c r="F50" s="26"/>
      <c r="G50" s="26"/>
      <c r="H50" s="26"/>
      <c r="I50" s="26"/>
      <c r="J50" s="26"/>
    </row>
    <row r="51" spans="1:10" x14ac:dyDescent="0.25">
      <c r="A51" s="26"/>
      <c r="B51" s="26"/>
      <c r="C51" s="26"/>
      <c r="D51" s="26"/>
      <c r="E51" s="26"/>
      <c r="F51" s="26"/>
      <c r="G51" s="26"/>
      <c r="H51" s="26"/>
      <c r="I51" s="26"/>
      <c r="J51" s="26"/>
    </row>
    <row r="52" spans="1:10" x14ac:dyDescent="0.25">
      <c r="A52" s="26"/>
      <c r="B52" s="26"/>
      <c r="C52" s="26"/>
      <c r="D52" s="26"/>
      <c r="E52" s="26"/>
      <c r="F52" s="26"/>
      <c r="G52" s="26"/>
      <c r="H52" s="26"/>
      <c r="I52" s="26"/>
      <c r="J52" s="26"/>
    </row>
  </sheetData>
  <pageMargins left="0.7" right="0.7" top="0.75" bottom="0.75" header="0.3" footer="0.3"/>
  <pageSetup scale="8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X152"/>
  <sheetViews>
    <sheetView tabSelected="1" zoomScale="80" zoomScaleNormal="80" workbookViewId="0">
      <pane xSplit="20" ySplit="7" topLeftCell="U8" activePane="bottomRight" state="frozen"/>
      <selection pane="topRight" activeCell="O1" sqref="O1"/>
      <selection pane="bottomLeft" activeCell="A7" sqref="A7"/>
      <selection pane="bottomRight" activeCell="O50" sqref="O50"/>
    </sheetView>
  </sheetViews>
  <sheetFormatPr defaultRowHeight="12.5" x14ac:dyDescent="0.25"/>
  <cols>
    <col min="1" max="1" width="2.26953125" style="26" customWidth="1"/>
    <col min="2" max="2" width="2" customWidth="1"/>
    <col min="3" max="3" width="10" style="14" customWidth="1"/>
    <col min="4" max="4" width="0.81640625" style="14" customWidth="1"/>
    <col min="5" max="5" width="11.1796875" customWidth="1"/>
    <col min="6" max="6" width="9.54296875" customWidth="1"/>
    <col min="7" max="7" width="11.36328125" hidden="1" customWidth="1"/>
    <col min="8" max="8" width="0.7265625" customWidth="1"/>
    <col min="9" max="9" width="9.54296875" customWidth="1"/>
    <col min="10" max="10" width="10.54296875" hidden="1" customWidth="1"/>
    <col min="11" max="11" width="0.90625" customWidth="1"/>
    <col min="12" max="12" width="6.81640625" customWidth="1"/>
    <col min="13" max="18" width="1.6328125" customWidth="1"/>
    <col min="19" max="19" width="47.1796875" customWidth="1"/>
    <col min="20" max="20" width="0.7265625" style="56" customWidth="1"/>
    <col min="21" max="21" width="5.6328125" style="56" customWidth="1"/>
    <col min="22" max="37" width="5.6328125" customWidth="1"/>
    <col min="39" max="39" width="0.81640625" style="14" customWidth="1"/>
    <col min="40" max="40" width="2.08984375" customWidth="1"/>
  </cols>
  <sheetData>
    <row r="1" spans="1:41" ht="13.5" thickTop="1" thickBot="1" x14ac:dyDescent="0.3">
      <c r="B1" s="35"/>
      <c r="C1" s="34"/>
      <c r="D1" s="34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57"/>
      <c r="U1" s="57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4"/>
      <c r="AN1" s="97"/>
      <c r="AO1" s="32"/>
    </row>
    <row r="2" spans="1:41" ht="13.5" thickTop="1" thickBot="1" x14ac:dyDescent="0.3">
      <c r="B2" s="201"/>
      <c r="C2" s="228"/>
      <c r="D2" s="228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30"/>
      <c r="U2" s="230"/>
      <c r="V2" s="229"/>
      <c r="W2" s="229"/>
      <c r="X2" s="229"/>
      <c r="Y2" s="229"/>
      <c r="Z2" s="229"/>
      <c r="AA2" s="229"/>
      <c r="AB2" s="229"/>
      <c r="AC2" s="229"/>
      <c r="AD2" s="229"/>
      <c r="AE2" s="229"/>
      <c r="AF2" s="229"/>
      <c r="AG2" s="229"/>
      <c r="AH2" s="229"/>
      <c r="AI2" s="229"/>
      <c r="AJ2" s="229"/>
      <c r="AK2" s="229"/>
      <c r="AL2" s="229"/>
      <c r="AM2" s="228"/>
      <c r="AN2" s="199"/>
      <c r="AO2" s="32"/>
    </row>
    <row r="3" spans="1:41" ht="15" thickTop="1" thickBot="1" x14ac:dyDescent="0.35">
      <c r="B3" s="238"/>
      <c r="C3" s="224"/>
      <c r="D3" s="224"/>
      <c r="E3" s="225"/>
      <c r="F3" s="226" t="s">
        <v>67</v>
      </c>
      <c r="G3" s="225"/>
      <c r="H3" s="225"/>
      <c r="I3" s="225"/>
      <c r="J3" s="225"/>
      <c r="K3" s="227"/>
      <c r="L3" s="130"/>
      <c r="M3" s="131"/>
      <c r="N3" s="131"/>
      <c r="O3" s="131"/>
      <c r="P3" s="131"/>
      <c r="Q3" s="131"/>
      <c r="R3" s="131"/>
      <c r="S3" s="326" t="s">
        <v>14</v>
      </c>
      <c r="T3" s="327"/>
      <c r="U3" s="133">
        <f>$I72/16</f>
        <v>0</v>
      </c>
      <c r="V3" s="133">
        <f t="shared" ref="V3:AJ3" si="0">$I72/16</f>
        <v>0</v>
      </c>
      <c r="W3" s="133">
        <f t="shared" si="0"/>
        <v>0</v>
      </c>
      <c r="X3" s="133">
        <f t="shared" si="0"/>
        <v>0</v>
      </c>
      <c r="Y3" s="133">
        <f t="shared" si="0"/>
        <v>0</v>
      </c>
      <c r="Z3" s="133">
        <f t="shared" si="0"/>
        <v>0</v>
      </c>
      <c r="AA3" s="133">
        <f t="shared" si="0"/>
        <v>0</v>
      </c>
      <c r="AB3" s="133">
        <f t="shared" si="0"/>
        <v>0</v>
      </c>
      <c r="AC3" s="133">
        <f t="shared" si="0"/>
        <v>0</v>
      </c>
      <c r="AD3" s="133">
        <f t="shared" si="0"/>
        <v>0</v>
      </c>
      <c r="AE3" s="133">
        <f t="shared" si="0"/>
        <v>0</v>
      </c>
      <c r="AF3" s="133">
        <f t="shared" si="0"/>
        <v>0</v>
      </c>
      <c r="AG3" s="133">
        <f t="shared" si="0"/>
        <v>0</v>
      </c>
      <c r="AH3" s="133">
        <f t="shared" si="0"/>
        <v>0</v>
      </c>
      <c r="AI3" s="133">
        <f t="shared" si="0"/>
        <v>0</v>
      </c>
      <c r="AJ3" s="133">
        <f t="shared" si="0"/>
        <v>0</v>
      </c>
      <c r="AK3" s="132"/>
      <c r="AL3" s="61">
        <f>SUM(U3:AK3)</f>
        <v>0</v>
      </c>
      <c r="AM3" s="220"/>
      <c r="AN3" s="194"/>
    </row>
    <row r="4" spans="1:41" ht="14" x14ac:dyDescent="0.3">
      <c r="B4" s="238"/>
      <c r="C4" s="231" t="s">
        <v>5</v>
      </c>
      <c r="D4" s="169"/>
      <c r="E4" s="136" t="s">
        <v>114</v>
      </c>
      <c r="F4" s="137" t="s">
        <v>21</v>
      </c>
      <c r="G4" s="134" t="s">
        <v>16</v>
      </c>
      <c r="H4" s="134"/>
      <c r="I4" s="134"/>
      <c r="J4" s="134"/>
      <c r="K4" s="135"/>
      <c r="L4" s="58"/>
      <c r="M4" s="81"/>
      <c r="N4" s="81"/>
      <c r="O4" s="81"/>
      <c r="P4" s="81"/>
      <c r="Q4" s="81"/>
      <c r="R4" s="81"/>
      <c r="S4" s="328" t="s">
        <v>12</v>
      </c>
      <c r="T4" s="329"/>
      <c r="U4" s="5">
        <f>U3</f>
        <v>0</v>
      </c>
      <c r="V4" s="5">
        <f>SUM(U4,V3)</f>
        <v>0</v>
      </c>
      <c r="W4" s="5">
        <f>SUM(V4,W3)</f>
        <v>0</v>
      </c>
      <c r="X4" s="5">
        <f t="shared" ref="X4:AJ4" si="1">SUM(W4,X3)</f>
        <v>0</v>
      </c>
      <c r="Y4" s="5">
        <f t="shared" si="1"/>
        <v>0</v>
      </c>
      <c r="Z4" s="5">
        <f t="shared" si="1"/>
        <v>0</v>
      </c>
      <c r="AA4" s="5">
        <f t="shared" si="1"/>
        <v>0</v>
      </c>
      <c r="AB4" s="5">
        <f t="shared" si="1"/>
        <v>0</v>
      </c>
      <c r="AC4" s="5">
        <f t="shared" si="1"/>
        <v>0</v>
      </c>
      <c r="AD4" s="5">
        <f t="shared" si="1"/>
        <v>0</v>
      </c>
      <c r="AE4" s="5">
        <f t="shared" si="1"/>
        <v>0</v>
      </c>
      <c r="AF4" s="5">
        <f t="shared" si="1"/>
        <v>0</v>
      </c>
      <c r="AG4" s="5">
        <f t="shared" si="1"/>
        <v>0</v>
      </c>
      <c r="AH4" s="5">
        <f t="shared" si="1"/>
        <v>0</v>
      </c>
      <c r="AI4" s="5">
        <f t="shared" si="1"/>
        <v>0</v>
      </c>
      <c r="AJ4" s="5">
        <f t="shared" si="1"/>
        <v>0</v>
      </c>
      <c r="AK4" s="4"/>
      <c r="AL4" s="6"/>
      <c r="AM4" s="220"/>
      <c r="AN4" s="194"/>
    </row>
    <row r="5" spans="1:41" ht="14.5" thickBot="1" x14ac:dyDescent="0.35">
      <c r="B5" s="238"/>
      <c r="C5" s="232" t="s">
        <v>6</v>
      </c>
      <c r="D5" s="170"/>
      <c r="E5" s="330" t="s">
        <v>68</v>
      </c>
      <c r="F5" s="331"/>
      <c r="G5" s="331"/>
      <c r="H5" s="331"/>
      <c r="I5" s="331"/>
      <c r="J5" s="331"/>
      <c r="K5" s="332"/>
      <c r="L5" s="211"/>
      <c r="M5" s="212"/>
      <c r="N5" s="212"/>
      <c r="O5" s="212"/>
      <c r="P5" s="212"/>
      <c r="Q5" s="212"/>
      <c r="R5" s="212"/>
      <c r="S5" s="213" t="s">
        <v>15</v>
      </c>
      <c r="T5" s="214">
        <f>I72</f>
        <v>0</v>
      </c>
      <c r="U5" s="215">
        <f t="shared" ref="U5:AJ5" si="2">T5-U3</f>
        <v>0</v>
      </c>
      <c r="V5" s="215">
        <f t="shared" si="2"/>
        <v>0</v>
      </c>
      <c r="W5" s="215">
        <f t="shared" si="2"/>
        <v>0</v>
      </c>
      <c r="X5" s="215">
        <f t="shared" si="2"/>
        <v>0</v>
      </c>
      <c r="Y5" s="215">
        <f t="shared" si="2"/>
        <v>0</v>
      </c>
      <c r="Z5" s="215">
        <f t="shared" si="2"/>
        <v>0</v>
      </c>
      <c r="AA5" s="215">
        <f t="shared" si="2"/>
        <v>0</v>
      </c>
      <c r="AB5" s="215">
        <f t="shared" si="2"/>
        <v>0</v>
      </c>
      <c r="AC5" s="215">
        <f t="shared" si="2"/>
        <v>0</v>
      </c>
      <c r="AD5" s="215">
        <f t="shared" si="2"/>
        <v>0</v>
      </c>
      <c r="AE5" s="215">
        <f t="shared" si="2"/>
        <v>0</v>
      </c>
      <c r="AF5" s="215">
        <f t="shared" si="2"/>
        <v>0</v>
      </c>
      <c r="AG5" s="215">
        <f t="shared" si="2"/>
        <v>0</v>
      </c>
      <c r="AH5" s="215">
        <f t="shared" si="2"/>
        <v>0</v>
      </c>
      <c r="AI5" s="215">
        <f t="shared" si="2"/>
        <v>0</v>
      </c>
      <c r="AJ5" s="215">
        <f t="shared" si="2"/>
        <v>0</v>
      </c>
      <c r="AK5" s="215"/>
      <c r="AL5" s="12"/>
      <c r="AM5" s="220"/>
      <c r="AN5" s="194"/>
    </row>
    <row r="6" spans="1:41" ht="13.5" customHeight="1" thickBot="1" x14ac:dyDescent="0.35">
      <c r="B6" s="238"/>
      <c r="C6" s="232" t="s">
        <v>7</v>
      </c>
      <c r="D6" s="171"/>
      <c r="E6" s="321" t="s">
        <v>8</v>
      </c>
      <c r="F6" s="322"/>
      <c r="G6" s="322"/>
      <c r="H6" s="18"/>
      <c r="I6" s="319" t="s">
        <v>17</v>
      </c>
      <c r="J6" s="320"/>
      <c r="K6" s="177"/>
      <c r="L6" s="323" t="s">
        <v>13</v>
      </c>
      <c r="M6" s="324"/>
      <c r="N6" s="324"/>
      <c r="O6" s="324"/>
      <c r="P6" s="324"/>
      <c r="Q6" s="324"/>
      <c r="R6" s="324"/>
      <c r="S6" s="325"/>
      <c r="T6" s="174"/>
      <c r="U6" s="304" t="s">
        <v>79</v>
      </c>
      <c r="V6" s="305"/>
      <c r="W6" s="305"/>
      <c r="X6" s="305"/>
      <c r="Y6" s="305"/>
      <c r="Z6" s="305"/>
      <c r="AA6" s="305"/>
      <c r="AB6" s="305"/>
      <c r="AC6" s="305"/>
      <c r="AD6" s="305"/>
      <c r="AE6" s="305"/>
      <c r="AF6" s="305"/>
      <c r="AG6" s="305"/>
      <c r="AH6" s="305"/>
      <c r="AI6" s="305"/>
      <c r="AJ6" s="305"/>
      <c r="AK6" s="305"/>
      <c r="AL6" s="306"/>
      <c r="AM6" s="221"/>
      <c r="AN6" s="194"/>
    </row>
    <row r="7" spans="1:41" s="3" customFormat="1" ht="39.5" thickBot="1" x14ac:dyDescent="0.35">
      <c r="A7" s="60"/>
      <c r="B7" s="239"/>
      <c r="C7" s="233" t="s">
        <v>4</v>
      </c>
      <c r="D7" s="172"/>
      <c r="E7" s="116" t="s">
        <v>29</v>
      </c>
      <c r="F7" s="117" t="s">
        <v>28</v>
      </c>
      <c r="G7" s="118" t="s">
        <v>2</v>
      </c>
      <c r="H7" s="119"/>
      <c r="I7" s="120" t="s">
        <v>24</v>
      </c>
      <c r="J7" s="21" t="s">
        <v>3</v>
      </c>
      <c r="K7" s="178"/>
      <c r="L7" s="216" t="s">
        <v>0</v>
      </c>
      <c r="M7" s="217"/>
      <c r="N7" s="218"/>
      <c r="O7" s="218"/>
      <c r="P7" s="218"/>
      <c r="Q7" s="218"/>
      <c r="R7" s="218"/>
      <c r="S7" s="219" t="s">
        <v>78</v>
      </c>
      <c r="T7" s="175"/>
      <c r="U7" s="85">
        <v>42762</v>
      </c>
      <c r="V7" s="85">
        <f t="shared" ref="V7:AJ7" si="3">U7+7</f>
        <v>42769</v>
      </c>
      <c r="W7" s="85">
        <f t="shared" si="3"/>
        <v>42776</v>
      </c>
      <c r="X7" s="85">
        <f t="shared" si="3"/>
        <v>42783</v>
      </c>
      <c r="Y7" s="85">
        <f t="shared" si="3"/>
        <v>42790</v>
      </c>
      <c r="Z7" s="85">
        <f t="shared" si="3"/>
        <v>42797</v>
      </c>
      <c r="AA7" s="85">
        <f t="shared" si="3"/>
        <v>42804</v>
      </c>
      <c r="AB7" s="85">
        <f t="shared" si="3"/>
        <v>42811</v>
      </c>
      <c r="AC7" s="85">
        <f t="shared" si="3"/>
        <v>42818</v>
      </c>
      <c r="AD7" s="85">
        <f t="shared" si="3"/>
        <v>42825</v>
      </c>
      <c r="AE7" s="85">
        <f t="shared" si="3"/>
        <v>42832</v>
      </c>
      <c r="AF7" s="85">
        <f t="shared" si="3"/>
        <v>42839</v>
      </c>
      <c r="AG7" s="85">
        <f t="shared" si="3"/>
        <v>42846</v>
      </c>
      <c r="AH7" s="85">
        <f t="shared" si="3"/>
        <v>42853</v>
      </c>
      <c r="AI7" s="85">
        <f t="shared" si="3"/>
        <v>42860</v>
      </c>
      <c r="AJ7" s="85">
        <f t="shared" si="3"/>
        <v>42867</v>
      </c>
      <c r="AK7" s="66" t="s">
        <v>70</v>
      </c>
      <c r="AL7" s="9" t="s">
        <v>61</v>
      </c>
      <c r="AM7" s="222"/>
      <c r="AN7" s="200"/>
    </row>
    <row r="8" spans="1:41" s="3" customFormat="1" ht="6" customHeight="1" thickBot="1" x14ac:dyDescent="0.35">
      <c r="A8" s="60"/>
      <c r="B8" s="239"/>
      <c r="C8" s="234"/>
      <c r="D8" s="172"/>
      <c r="E8" s="64"/>
      <c r="F8" s="64"/>
      <c r="G8" s="62"/>
      <c r="H8" s="19"/>
      <c r="I8" s="65"/>
      <c r="J8" s="63"/>
      <c r="K8" s="178"/>
      <c r="L8" s="182"/>
      <c r="M8" s="183"/>
      <c r="N8" s="183"/>
      <c r="O8" s="183"/>
      <c r="P8" s="183"/>
      <c r="Q8" s="183"/>
      <c r="R8" s="183"/>
      <c r="S8" s="184"/>
      <c r="T8" s="175"/>
      <c r="U8" s="188"/>
      <c r="V8" s="189"/>
      <c r="W8" s="189"/>
      <c r="X8" s="189"/>
      <c r="Y8" s="189"/>
      <c r="Z8" s="189"/>
      <c r="AA8" s="189"/>
      <c r="AB8" s="189"/>
      <c r="AC8" s="189"/>
      <c r="AD8" s="189"/>
      <c r="AE8" s="189"/>
      <c r="AF8" s="189"/>
      <c r="AG8" s="189"/>
      <c r="AH8" s="189"/>
      <c r="AI8" s="189"/>
      <c r="AJ8" s="189"/>
      <c r="AK8" s="190"/>
      <c r="AL8" s="191"/>
      <c r="AM8" s="222"/>
      <c r="AN8" s="200"/>
    </row>
    <row r="9" spans="1:41" ht="13" x14ac:dyDescent="0.3">
      <c r="B9" s="238"/>
      <c r="C9" s="235"/>
      <c r="D9" s="172"/>
      <c r="E9" s="84"/>
      <c r="F9" s="84"/>
      <c r="G9" s="17"/>
      <c r="H9" s="20"/>
      <c r="I9" s="84"/>
      <c r="J9" s="55"/>
      <c r="K9" s="179"/>
      <c r="L9" s="180">
        <v>10000</v>
      </c>
      <c r="M9" s="181" t="s">
        <v>69</v>
      </c>
      <c r="N9" s="139"/>
      <c r="O9" s="139"/>
      <c r="P9" s="139"/>
      <c r="Q9" s="139"/>
      <c r="R9" s="139"/>
      <c r="S9" s="139"/>
      <c r="T9" s="176"/>
      <c r="U9" s="185"/>
      <c r="V9" s="185"/>
      <c r="W9" s="185"/>
      <c r="X9" s="185"/>
      <c r="Y9" s="185"/>
      <c r="Z9" s="185"/>
      <c r="AA9" s="185"/>
      <c r="AB9" s="185"/>
      <c r="AC9" s="185"/>
      <c r="AD9" s="185"/>
      <c r="AE9" s="185"/>
      <c r="AF9" s="185"/>
      <c r="AG9" s="185"/>
      <c r="AH9" s="185"/>
      <c r="AI9" s="185"/>
      <c r="AJ9" s="185"/>
      <c r="AK9" s="186"/>
      <c r="AL9" s="187"/>
      <c r="AM9" s="222"/>
      <c r="AN9" s="194"/>
    </row>
    <row r="10" spans="1:41" ht="13" x14ac:dyDescent="0.3">
      <c r="B10" s="238"/>
      <c r="C10" s="235"/>
      <c r="D10" s="172"/>
      <c r="E10" s="84"/>
      <c r="F10" s="84"/>
      <c r="G10" s="17"/>
      <c r="H10" s="20"/>
      <c r="I10" s="84"/>
      <c r="J10" s="105"/>
      <c r="K10" s="179"/>
      <c r="L10" s="83">
        <v>11000</v>
      </c>
      <c r="M10" s="124"/>
      <c r="N10" s="111" t="s">
        <v>30</v>
      </c>
      <c r="O10" s="108"/>
      <c r="P10" s="108"/>
      <c r="Q10" s="108"/>
      <c r="R10" s="111"/>
      <c r="S10" s="112"/>
      <c r="T10" s="176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90"/>
      <c r="AL10" s="187"/>
      <c r="AM10" s="222"/>
      <c r="AN10" s="194"/>
    </row>
    <row r="11" spans="1:41" ht="13" x14ac:dyDescent="0.3">
      <c r="B11" s="238"/>
      <c r="C11" s="232" t="str">
        <f t="shared" ref="C11:C58" si="4">IF(F11=0,"Open",IF(E11=0,"Complete", "In Progress"))</f>
        <v>Open</v>
      </c>
      <c r="D11" s="172"/>
      <c r="E11" s="15"/>
      <c r="F11" s="54">
        <f t="shared" ref="F11" si="5">AL11</f>
        <v>0</v>
      </c>
      <c r="G11" s="17"/>
      <c r="H11" s="20"/>
      <c r="I11" s="16"/>
      <c r="J11" s="105"/>
      <c r="K11" s="179"/>
      <c r="L11" s="83">
        <v>11100</v>
      </c>
      <c r="M11" s="124"/>
      <c r="N11" s="107"/>
      <c r="O11" s="106" t="s">
        <v>22</v>
      </c>
      <c r="P11" s="106"/>
      <c r="Q11" s="106"/>
      <c r="R11" s="106"/>
      <c r="S11" s="112"/>
      <c r="T11" s="176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8"/>
      <c r="AL11" s="11">
        <f t="shared" ref="AL11:AL34" si="6">SUM(T11:AK11)</f>
        <v>0</v>
      </c>
      <c r="AM11" s="222"/>
      <c r="AN11" s="194"/>
    </row>
    <row r="12" spans="1:41" ht="13" x14ac:dyDescent="0.3">
      <c r="B12" s="238"/>
      <c r="C12" s="232" t="str">
        <f t="shared" si="4"/>
        <v>Open</v>
      </c>
      <c r="D12" s="172"/>
      <c r="E12" s="15"/>
      <c r="F12" s="54">
        <f t="shared" ref="F12" si="7">AL12</f>
        <v>0</v>
      </c>
      <c r="G12" s="17"/>
      <c r="H12" s="20"/>
      <c r="I12" s="16"/>
      <c r="J12" s="105"/>
      <c r="K12" s="179"/>
      <c r="L12" s="83">
        <v>11200</v>
      </c>
      <c r="M12" s="124"/>
      <c r="N12" s="107"/>
      <c r="O12" s="106" t="s">
        <v>23</v>
      </c>
      <c r="P12" s="106"/>
      <c r="Q12" s="106"/>
      <c r="R12" s="106"/>
      <c r="S12" s="110"/>
      <c r="T12" s="176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8"/>
      <c r="AL12" s="11">
        <f t="shared" si="6"/>
        <v>0</v>
      </c>
      <c r="AM12" s="222"/>
      <c r="AN12" s="194"/>
    </row>
    <row r="13" spans="1:41" ht="13" x14ac:dyDescent="0.3">
      <c r="B13" s="238"/>
      <c r="C13" s="232" t="str">
        <f t="shared" si="4"/>
        <v>Open</v>
      </c>
      <c r="D13" s="172"/>
      <c r="E13" s="15"/>
      <c r="F13" s="54">
        <f t="shared" ref="F13" si="8">AL13</f>
        <v>0</v>
      </c>
      <c r="G13" s="17"/>
      <c r="H13" s="20"/>
      <c r="I13" s="16"/>
      <c r="J13" s="105"/>
      <c r="K13" s="179"/>
      <c r="L13" s="83">
        <v>11300</v>
      </c>
      <c r="M13" s="124"/>
      <c r="N13" s="107"/>
      <c r="O13" s="106" t="s">
        <v>26</v>
      </c>
      <c r="P13" s="106"/>
      <c r="Q13" s="106"/>
      <c r="R13" s="106"/>
      <c r="S13" s="110"/>
      <c r="T13" s="176"/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8"/>
      <c r="AL13" s="11">
        <f t="shared" si="6"/>
        <v>0</v>
      </c>
      <c r="AM13" s="222"/>
      <c r="AN13" s="194"/>
    </row>
    <row r="14" spans="1:41" ht="13" x14ac:dyDescent="0.3">
      <c r="B14" s="238"/>
      <c r="C14" s="232" t="str">
        <f t="shared" si="4"/>
        <v>Open</v>
      </c>
      <c r="D14" s="172"/>
      <c r="E14" s="15"/>
      <c r="F14" s="54">
        <f t="shared" ref="F14" si="9">AL14</f>
        <v>0</v>
      </c>
      <c r="G14" s="17"/>
      <c r="H14" s="20"/>
      <c r="I14" s="16"/>
      <c r="J14" s="8"/>
      <c r="K14" s="179"/>
      <c r="L14" s="83">
        <v>11400</v>
      </c>
      <c r="M14" s="124"/>
      <c r="N14" s="107"/>
      <c r="O14" s="106" t="s">
        <v>27</v>
      </c>
      <c r="P14" s="106"/>
      <c r="Q14" s="106"/>
      <c r="R14" s="106"/>
      <c r="S14" s="112"/>
      <c r="T14" s="176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8"/>
      <c r="AL14" s="11">
        <f t="shared" si="6"/>
        <v>0</v>
      </c>
      <c r="AM14" s="222"/>
      <c r="AN14" s="194"/>
    </row>
    <row r="15" spans="1:41" ht="13" x14ac:dyDescent="0.3">
      <c r="B15" s="238"/>
      <c r="C15" s="232" t="str">
        <f t="shared" si="4"/>
        <v>Open</v>
      </c>
      <c r="D15" s="172"/>
      <c r="E15" s="15"/>
      <c r="F15" s="54">
        <f t="shared" ref="F15" si="10">AL15</f>
        <v>0</v>
      </c>
      <c r="G15" s="17"/>
      <c r="H15" s="20"/>
      <c r="I15" s="16"/>
      <c r="J15" s="7"/>
      <c r="K15" s="179"/>
      <c r="L15" s="83">
        <v>11500</v>
      </c>
      <c r="M15" s="124"/>
      <c r="N15" s="107"/>
      <c r="O15" s="106" t="s">
        <v>25</v>
      </c>
      <c r="P15" s="106"/>
      <c r="Q15" s="106"/>
      <c r="R15" s="106"/>
      <c r="S15" s="112"/>
      <c r="T15" s="176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8"/>
      <c r="AL15" s="11">
        <f t="shared" si="6"/>
        <v>0</v>
      </c>
      <c r="AM15" s="222"/>
      <c r="AN15" s="194"/>
    </row>
    <row r="16" spans="1:41" ht="13" x14ac:dyDescent="0.3">
      <c r="B16" s="238"/>
      <c r="C16" s="235"/>
      <c r="D16" s="172"/>
      <c r="E16" s="84"/>
      <c r="F16" s="84"/>
      <c r="G16" s="17"/>
      <c r="H16" s="20"/>
      <c r="I16" s="84"/>
      <c r="J16" s="7"/>
      <c r="K16" s="179"/>
      <c r="L16" s="83">
        <v>12000</v>
      </c>
      <c r="M16" s="124"/>
      <c r="N16" s="111" t="s">
        <v>31</v>
      </c>
      <c r="O16" s="108"/>
      <c r="P16" s="108"/>
      <c r="Q16" s="108"/>
      <c r="R16" s="111"/>
      <c r="S16" s="112"/>
      <c r="T16" s="176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1"/>
      <c r="AF16" s="91"/>
      <c r="AG16" s="91"/>
      <c r="AH16" s="91"/>
      <c r="AI16" s="91"/>
      <c r="AJ16" s="91"/>
      <c r="AK16" s="92"/>
      <c r="AL16" s="187"/>
      <c r="AM16" s="222"/>
      <c r="AN16" s="194"/>
    </row>
    <row r="17" spans="2:40" ht="13" x14ac:dyDescent="0.3">
      <c r="B17" s="238"/>
      <c r="C17" s="232" t="str">
        <f t="shared" si="4"/>
        <v>Open</v>
      </c>
      <c r="D17" s="172"/>
      <c r="E17" s="15"/>
      <c r="F17" s="54">
        <f>AL17</f>
        <v>0</v>
      </c>
      <c r="G17" s="17"/>
      <c r="H17" s="20"/>
      <c r="I17" s="16"/>
      <c r="J17" s="7"/>
      <c r="K17" s="179"/>
      <c r="L17" s="83">
        <v>12100</v>
      </c>
      <c r="M17" s="124"/>
      <c r="N17" s="107"/>
      <c r="O17" s="106" t="s">
        <v>22</v>
      </c>
      <c r="P17" s="106"/>
      <c r="Q17" s="106"/>
      <c r="R17" s="106"/>
      <c r="S17" s="112"/>
      <c r="T17" s="176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8"/>
      <c r="AL17" s="11">
        <f t="shared" si="6"/>
        <v>0</v>
      </c>
      <c r="AM17" s="222"/>
      <c r="AN17" s="194"/>
    </row>
    <row r="18" spans="2:40" ht="13" x14ac:dyDescent="0.3">
      <c r="B18" s="238"/>
      <c r="C18" s="232" t="str">
        <f t="shared" si="4"/>
        <v>Open</v>
      </c>
      <c r="D18" s="172"/>
      <c r="E18" s="15"/>
      <c r="F18" s="54">
        <f>AL18</f>
        <v>0</v>
      </c>
      <c r="G18" s="17"/>
      <c r="H18" s="20"/>
      <c r="I18" s="16"/>
      <c r="J18" s="7"/>
      <c r="K18" s="179"/>
      <c r="L18" s="83">
        <v>12200</v>
      </c>
      <c r="M18" s="124"/>
      <c r="N18" s="107"/>
      <c r="O18" s="106" t="s">
        <v>23</v>
      </c>
      <c r="P18" s="106"/>
      <c r="Q18" s="106"/>
      <c r="R18" s="106"/>
      <c r="S18" s="110"/>
      <c r="T18" s="176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8"/>
      <c r="AL18" s="11">
        <f t="shared" si="6"/>
        <v>0</v>
      </c>
      <c r="AM18" s="222"/>
      <c r="AN18" s="194"/>
    </row>
    <row r="19" spans="2:40" ht="13" x14ac:dyDescent="0.3">
      <c r="B19" s="238"/>
      <c r="C19" s="232" t="str">
        <f t="shared" si="4"/>
        <v>Open</v>
      </c>
      <c r="D19" s="172"/>
      <c r="E19" s="15"/>
      <c r="F19" s="54">
        <f>AL19</f>
        <v>0</v>
      </c>
      <c r="G19" s="17"/>
      <c r="H19" s="20"/>
      <c r="I19" s="16"/>
      <c r="J19" s="7"/>
      <c r="K19" s="179"/>
      <c r="L19" s="83">
        <v>12300</v>
      </c>
      <c r="M19" s="124"/>
      <c r="N19" s="107"/>
      <c r="O19" s="106" t="s">
        <v>26</v>
      </c>
      <c r="P19" s="106"/>
      <c r="Q19" s="106"/>
      <c r="R19" s="106"/>
      <c r="S19" s="110"/>
      <c r="T19" s="176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8"/>
      <c r="AL19" s="11">
        <f t="shared" si="6"/>
        <v>0</v>
      </c>
      <c r="AM19" s="222"/>
      <c r="AN19" s="194"/>
    </row>
    <row r="20" spans="2:40" ht="13" x14ac:dyDescent="0.3">
      <c r="B20" s="238"/>
      <c r="C20" s="232" t="str">
        <f t="shared" si="4"/>
        <v>Open</v>
      </c>
      <c r="D20" s="172"/>
      <c r="E20" s="15"/>
      <c r="F20" s="54">
        <f>AL20</f>
        <v>0</v>
      </c>
      <c r="G20" s="17"/>
      <c r="H20" s="20"/>
      <c r="I20" s="16"/>
      <c r="J20" s="7"/>
      <c r="K20" s="179"/>
      <c r="L20" s="83">
        <v>12400</v>
      </c>
      <c r="M20" s="124"/>
      <c r="N20" s="107"/>
      <c r="O20" s="106" t="s">
        <v>27</v>
      </c>
      <c r="P20" s="106"/>
      <c r="Q20" s="106"/>
      <c r="R20" s="106"/>
      <c r="S20" s="112"/>
      <c r="T20" s="176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8"/>
      <c r="AL20" s="11">
        <f t="shared" si="6"/>
        <v>0</v>
      </c>
      <c r="AM20" s="222"/>
      <c r="AN20" s="194"/>
    </row>
    <row r="21" spans="2:40" ht="13" x14ac:dyDescent="0.3">
      <c r="B21" s="238"/>
      <c r="C21" s="232" t="str">
        <f t="shared" si="4"/>
        <v>Open</v>
      </c>
      <c r="D21" s="172"/>
      <c r="E21" s="15"/>
      <c r="F21" s="54">
        <f t="shared" ref="F21" si="11">AL21</f>
        <v>0</v>
      </c>
      <c r="G21" s="17"/>
      <c r="H21" s="20"/>
      <c r="I21" s="16"/>
      <c r="J21" s="7"/>
      <c r="K21" s="179"/>
      <c r="L21" s="83">
        <v>12500</v>
      </c>
      <c r="M21" s="124"/>
      <c r="N21" s="107"/>
      <c r="O21" s="106" t="s">
        <v>25</v>
      </c>
      <c r="P21" s="106"/>
      <c r="Q21" s="106"/>
      <c r="R21" s="106"/>
      <c r="S21" s="112"/>
      <c r="T21" s="176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8"/>
      <c r="AL21" s="11">
        <f t="shared" si="6"/>
        <v>0</v>
      </c>
      <c r="AM21" s="222"/>
      <c r="AN21" s="194"/>
    </row>
    <row r="22" spans="2:40" ht="13" x14ac:dyDescent="0.3">
      <c r="B22" s="238"/>
      <c r="C22" s="235"/>
      <c r="D22" s="172"/>
      <c r="E22" s="84"/>
      <c r="F22" s="84"/>
      <c r="G22" s="17"/>
      <c r="H22" s="20"/>
      <c r="I22" s="84"/>
      <c r="J22" s="7"/>
      <c r="K22" s="179"/>
      <c r="L22" s="83">
        <v>13000</v>
      </c>
      <c r="M22" s="124"/>
      <c r="N22" s="111" t="s">
        <v>32</v>
      </c>
      <c r="O22" s="108"/>
      <c r="P22" s="108"/>
      <c r="Q22" s="108"/>
      <c r="R22" s="111"/>
      <c r="S22" s="112"/>
      <c r="T22" s="176"/>
      <c r="U22" s="91"/>
      <c r="V22" s="91"/>
      <c r="W22" s="91"/>
      <c r="X22" s="91"/>
      <c r="Y22" s="91"/>
      <c r="Z22" s="91"/>
      <c r="AA22" s="91"/>
      <c r="AB22" s="91"/>
      <c r="AC22" s="91"/>
      <c r="AD22" s="91"/>
      <c r="AE22" s="91"/>
      <c r="AF22" s="91"/>
      <c r="AG22" s="91"/>
      <c r="AH22" s="91"/>
      <c r="AI22" s="91"/>
      <c r="AJ22" s="91"/>
      <c r="AK22" s="92"/>
      <c r="AL22" s="187"/>
      <c r="AM22" s="222"/>
      <c r="AN22" s="194"/>
    </row>
    <row r="23" spans="2:40" ht="13" x14ac:dyDescent="0.3">
      <c r="B23" s="238"/>
      <c r="C23" s="232" t="str">
        <f t="shared" si="4"/>
        <v>Open</v>
      </c>
      <c r="D23" s="172"/>
      <c r="E23" s="15"/>
      <c r="F23" s="54">
        <f>AL23</f>
        <v>0</v>
      </c>
      <c r="G23" s="17"/>
      <c r="H23" s="20"/>
      <c r="I23" s="16"/>
      <c r="J23" s="7"/>
      <c r="K23" s="179"/>
      <c r="L23" s="83">
        <v>13100</v>
      </c>
      <c r="M23" s="124"/>
      <c r="N23" s="107"/>
      <c r="O23" s="106" t="s">
        <v>22</v>
      </c>
      <c r="P23" s="106"/>
      <c r="Q23" s="106"/>
      <c r="R23" s="106"/>
      <c r="S23" s="112"/>
      <c r="T23" s="176"/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7"/>
      <c r="AF23" s="87"/>
      <c r="AG23" s="87"/>
      <c r="AH23" s="87"/>
      <c r="AI23" s="87"/>
      <c r="AJ23" s="87"/>
      <c r="AK23" s="88"/>
      <c r="AL23" s="11">
        <f t="shared" si="6"/>
        <v>0</v>
      </c>
      <c r="AM23" s="222"/>
      <c r="AN23" s="194"/>
    </row>
    <row r="24" spans="2:40" ht="13" x14ac:dyDescent="0.3">
      <c r="B24" s="238"/>
      <c r="C24" s="232" t="str">
        <f t="shared" si="4"/>
        <v>Open</v>
      </c>
      <c r="D24" s="172"/>
      <c r="E24" s="15"/>
      <c r="F24" s="54">
        <f>AL24</f>
        <v>0</v>
      </c>
      <c r="G24" s="17"/>
      <c r="H24" s="20"/>
      <c r="I24" s="16"/>
      <c r="J24" s="7"/>
      <c r="K24" s="179"/>
      <c r="L24" s="83">
        <v>13200</v>
      </c>
      <c r="M24" s="124"/>
      <c r="N24" s="107"/>
      <c r="O24" s="106" t="s">
        <v>23</v>
      </c>
      <c r="P24" s="106"/>
      <c r="Q24" s="106"/>
      <c r="R24" s="106"/>
      <c r="S24" s="110"/>
      <c r="T24" s="176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8"/>
      <c r="AL24" s="11">
        <f t="shared" si="6"/>
        <v>0</v>
      </c>
      <c r="AM24" s="222"/>
      <c r="AN24" s="194"/>
    </row>
    <row r="25" spans="2:40" ht="13" x14ac:dyDescent="0.3">
      <c r="B25" s="238"/>
      <c r="C25" s="232" t="str">
        <f t="shared" si="4"/>
        <v>Open</v>
      </c>
      <c r="D25" s="172"/>
      <c r="E25" s="15"/>
      <c r="F25" s="54">
        <f>AL25</f>
        <v>0</v>
      </c>
      <c r="G25" s="17"/>
      <c r="H25" s="20"/>
      <c r="I25" s="16"/>
      <c r="J25" s="7"/>
      <c r="K25" s="179"/>
      <c r="L25" s="83">
        <v>13300</v>
      </c>
      <c r="M25" s="124"/>
      <c r="N25" s="107"/>
      <c r="O25" s="106" t="s">
        <v>26</v>
      </c>
      <c r="P25" s="106"/>
      <c r="Q25" s="106"/>
      <c r="R25" s="106"/>
      <c r="S25" s="110"/>
      <c r="T25" s="176"/>
      <c r="U25" s="87"/>
      <c r="V25" s="87"/>
      <c r="W25" s="87"/>
      <c r="X25" s="87"/>
      <c r="Y25" s="87"/>
      <c r="Z25" s="87"/>
      <c r="AA25" s="87"/>
      <c r="AB25" s="87"/>
      <c r="AC25" s="87"/>
      <c r="AD25" s="87"/>
      <c r="AE25" s="87"/>
      <c r="AF25" s="87"/>
      <c r="AG25" s="87"/>
      <c r="AH25" s="87"/>
      <c r="AI25" s="87"/>
      <c r="AJ25" s="87"/>
      <c r="AK25" s="88"/>
      <c r="AL25" s="11">
        <f t="shared" si="6"/>
        <v>0</v>
      </c>
      <c r="AM25" s="222"/>
      <c r="AN25" s="194"/>
    </row>
    <row r="26" spans="2:40" ht="13" x14ac:dyDescent="0.3">
      <c r="B26" s="238"/>
      <c r="C26" s="232" t="str">
        <f t="shared" si="4"/>
        <v>Open</v>
      </c>
      <c r="D26" s="172"/>
      <c r="E26" s="15"/>
      <c r="F26" s="54">
        <f t="shared" ref="F26" si="12">AL26</f>
        <v>0</v>
      </c>
      <c r="G26" s="17"/>
      <c r="H26" s="20"/>
      <c r="I26" s="16"/>
      <c r="J26" s="7"/>
      <c r="K26" s="179"/>
      <c r="L26" s="83">
        <v>13400</v>
      </c>
      <c r="M26" s="124"/>
      <c r="N26" s="107"/>
      <c r="O26" s="106" t="s">
        <v>27</v>
      </c>
      <c r="P26" s="106"/>
      <c r="Q26" s="106"/>
      <c r="R26" s="106"/>
      <c r="S26" s="112"/>
      <c r="T26" s="176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7"/>
      <c r="AJ26" s="87"/>
      <c r="AK26" s="88"/>
      <c r="AL26" s="11">
        <f t="shared" si="6"/>
        <v>0</v>
      </c>
      <c r="AM26" s="222"/>
      <c r="AN26" s="194"/>
    </row>
    <row r="27" spans="2:40" ht="13" x14ac:dyDescent="0.3">
      <c r="B27" s="238"/>
      <c r="C27" s="232" t="str">
        <f t="shared" si="4"/>
        <v>Open</v>
      </c>
      <c r="D27" s="172"/>
      <c r="E27" s="15"/>
      <c r="F27" s="54">
        <f>AL27</f>
        <v>0</v>
      </c>
      <c r="G27" s="17"/>
      <c r="H27" s="20"/>
      <c r="I27" s="16"/>
      <c r="J27" s="7"/>
      <c r="K27" s="179"/>
      <c r="L27" s="83">
        <v>13500</v>
      </c>
      <c r="M27" s="124"/>
      <c r="N27" s="107"/>
      <c r="O27" s="106" t="s">
        <v>25</v>
      </c>
      <c r="P27" s="106"/>
      <c r="Q27" s="106"/>
      <c r="R27" s="106"/>
      <c r="S27" s="112"/>
      <c r="T27" s="176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8"/>
      <c r="AL27" s="11">
        <f t="shared" si="6"/>
        <v>0</v>
      </c>
      <c r="AM27" s="222"/>
      <c r="AN27" s="194"/>
    </row>
    <row r="28" spans="2:40" ht="13" x14ac:dyDescent="0.3">
      <c r="B28" s="238"/>
      <c r="C28" s="235"/>
      <c r="D28" s="172"/>
      <c r="E28" s="84"/>
      <c r="F28" s="84"/>
      <c r="G28" s="17"/>
      <c r="H28" s="20"/>
      <c r="I28" s="84"/>
      <c r="J28" s="7"/>
      <c r="K28" s="179"/>
      <c r="L28" s="83">
        <v>14000</v>
      </c>
      <c r="M28" s="124"/>
      <c r="N28" s="111" t="s">
        <v>33</v>
      </c>
      <c r="O28" s="108"/>
      <c r="P28" s="108"/>
      <c r="Q28" s="108"/>
      <c r="R28" s="111"/>
      <c r="S28" s="112"/>
      <c r="T28" s="176"/>
      <c r="U28" s="91"/>
      <c r="V28" s="91"/>
      <c r="W28" s="91"/>
      <c r="X28" s="91"/>
      <c r="Y28" s="91"/>
      <c r="Z28" s="91"/>
      <c r="AA28" s="91"/>
      <c r="AB28" s="91"/>
      <c r="AC28" s="91"/>
      <c r="AD28" s="91"/>
      <c r="AE28" s="91"/>
      <c r="AF28" s="91"/>
      <c r="AG28" s="91"/>
      <c r="AH28" s="91"/>
      <c r="AI28" s="91"/>
      <c r="AJ28" s="91"/>
      <c r="AK28" s="92"/>
      <c r="AL28" s="187"/>
      <c r="AM28" s="222"/>
      <c r="AN28" s="194"/>
    </row>
    <row r="29" spans="2:40" ht="13" x14ac:dyDescent="0.3">
      <c r="B29" s="238"/>
      <c r="C29" s="232" t="str">
        <f t="shared" si="4"/>
        <v>Open</v>
      </c>
      <c r="D29" s="172"/>
      <c r="E29" s="15"/>
      <c r="F29" s="54">
        <f>AL29</f>
        <v>0</v>
      </c>
      <c r="G29" s="17"/>
      <c r="H29" s="20"/>
      <c r="I29" s="16"/>
      <c r="J29" s="7"/>
      <c r="K29" s="179"/>
      <c r="L29" s="83">
        <v>14100</v>
      </c>
      <c r="M29" s="124"/>
      <c r="N29" s="107"/>
      <c r="O29" s="106" t="s">
        <v>22</v>
      </c>
      <c r="P29" s="106"/>
      <c r="Q29" s="106"/>
      <c r="R29" s="106"/>
      <c r="S29" s="112"/>
      <c r="T29" s="176"/>
      <c r="U29" s="87"/>
      <c r="V29" s="87"/>
      <c r="W29" s="87"/>
      <c r="X29" s="87"/>
      <c r="Y29" s="87"/>
      <c r="Z29" s="87"/>
      <c r="AA29" s="87"/>
      <c r="AB29" s="87"/>
      <c r="AC29" s="87"/>
      <c r="AD29" s="87"/>
      <c r="AE29" s="87"/>
      <c r="AF29" s="87"/>
      <c r="AG29" s="87"/>
      <c r="AH29" s="87"/>
      <c r="AI29" s="87"/>
      <c r="AJ29" s="87"/>
      <c r="AK29" s="88"/>
      <c r="AL29" s="11">
        <f t="shared" si="6"/>
        <v>0</v>
      </c>
      <c r="AM29" s="222"/>
      <c r="AN29" s="194"/>
    </row>
    <row r="30" spans="2:40" ht="13" x14ac:dyDescent="0.3">
      <c r="B30" s="238"/>
      <c r="C30" s="232" t="str">
        <f t="shared" si="4"/>
        <v>Open</v>
      </c>
      <c r="D30" s="172"/>
      <c r="E30" s="15"/>
      <c r="F30" s="54">
        <f>AL30</f>
        <v>0</v>
      </c>
      <c r="G30" s="17"/>
      <c r="H30" s="20"/>
      <c r="I30" s="16"/>
      <c r="J30" s="7"/>
      <c r="K30" s="179"/>
      <c r="L30" s="83">
        <v>14200</v>
      </c>
      <c r="M30" s="124"/>
      <c r="N30" s="107"/>
      <c r="O30" s="106" t="s">
        <v>23</v>
      </c>
      <c r="P30" s="106"/>
      <c r="Q30" s="106"/>
      <c r="R30" s="106"/>
      <c r="S30" s="110"/>
      <c r="T30" s="176"/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88"/>
      <c r="AL30" s="11">
        <f t="shared" si="6"/>
        <v>0</v>
      </c>
      <c r="AM30" s="222"/>
      <c r="AN30" s="194"/>
    </row>
    <row r="31" spans="2:40" ht="13" x14ac:dyDescent="0.3">
      <c r="B31" s="238"/>
      <c r="C31" s="232" t="str">
        <f t="shared" si="4"/>
        <v>Open</v>
      </c>
      <c r="D31" s="172"/>
      <c r="E31" s="15"/>
      <c r="F31" s="54">
        <f>AL31</f>
        <v>0</v>
      </c>
      <c r="G31" s="17"/>
      <c r="H31" s="20"/>
      <c r="I31" s="16"/>
      <c r="J31" s="7"/>
      <c r="K31" s="179"/>
      <c r="L31" s="83">
        <v>14300</v>
      </c>
      <c r="M31" s="124"/>
      <c r="N31" s="107"/>
      <c r="O31" s="106" t="s">
        <v>26</v>
      </c>
      <c r="P31" s="106"/>
      <c r="Q31" s="106"/>
      <c r="R31" s="106"/>
      <c r="S31" s="110"/>
      <c r="T31" s="176"/>
      <c r="U31" s="87"/>
      <c r="V31" s="87"/>
      <c r="W31" s="87"/>
      <c r="X31" s="87"/>
      <c r="Y31" s="87"/>
      <c r="Z31" s="87"/>
      <c r="AA31" s="87"/>
      <c r="AB31" s="87"/>
      <c r="AC31" s="87"/>
      <c r="AD31" s="87"/>
      <c r="AE31" s="87"/>
      <c r="AF31" s="87"/>
      <c r="AG31" s="87"/>
      <c r="AH31" s="87"/>
      <c r="AI31" s="87"/>
      <c r="AJ31" s="87"/>
      <c r="AK31" s="88"/>
      <c r="AL31" s="11">
        <f t="shared" si="6"/>
        <v>0</v>
      </c>
      <c r="AM31" s="222"/>
      <c r="AN31" s="194"/>
    </row>
    <row r="32" spans="2:40" ht="13" x14ac:dyDescent="0.3">
      <c r="B32" s="238"/>
      <c r="C32" s="232" t="str">
        <f t="shared" si="4"/>
        <v>Open</v>
      </c>
      <c r="D32" s="172"/>
      <c r="E32" s="15"/>
      <c r="F32" s="54">
        <f t="shared" ref="F32" si="13">AL32</f>
        <v>0</v>
      </c>
      <c r="G32" s="17"/>
      <c r="H32" s="20"/>
      <c r="I32" s="16"/>
      <c r="J32" s="7"/>
      <c r="K32" s="179"/>
      <c r="L32" s="83">
        <v>14400</v>
      </c>
      <c r="M32" s="124"/>
      <c r="N32" s="107"/>
      <c r="O32" s="106" t="s">
        <v>27</v>
      </c>
      <c r="P32" s="106"/>
      <c r="Q32" s="106"/>
      <c r="R32" s="106"/>
      <c r="S32" s="112"/>
      <c r="T32" s="176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8"/>
      <c r="AL32" s="11">
        <f t="shared" si="6"/>
        <v>0</v>
      </c>
      <c r="AM32" s="222"/>
      <c r="AN32" s="194"/>
    </row>
    <row r="33" spans="2:40" ht="13" x14ac:dyDescent="0.3">
      <c r="B33" s="238"/>
      <c r="C33" s="232" t="str">
        <f t="shared" si="4"/>
        <v>Open</v>
      </c>
      <c r="D33" s="172"/>
      <c r="E33" s="15"/>
      <c r="F33" s="54">
        <f>AL33</f>
        <v>0</v>
      </c>
      <c r="G33" s="17"/>
      <c r="H33" s="20"/>
      <c r="I33" s="16"/>
      <c r="J33" s="7"/>
      <c r="K33" s="179"/>
      <c r="L33" s="83">
        <v>14500</v>
      </c>
      <c r="M33" s="124"/>
      <c r="N33" s="107"/>
      <c r="O33" s="106" t="s">
        <v>25</v>
      </c>
      <c r="P33" s="106"/>
      <c r="Q33" s="106"/>
      <c r="R33" s="106"/>
      <c r="S33" s="112"/>
      <c r="T33" s="176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8"/>
      <c r="AL33" s="11">
        <f t="shared" si="6"/>
        <v>0</v>
      </c>
      <c r="AM33" s="222"/>
      <c r="AN33" s="194"/>
    </row>
    <row r="34" spans="2:40" ht="13" x14ac:dyDescent="0.3">
      <c r="B34" s="238"/>
      <c r="C34" s="232" t="str">
        <f t="shared" si="4"/>
        <v>Open</v>
      </c>
      <c r="D34" s="172"/>
      <c r="E34" s="15"/>
      <c r="F34" s="54">
        <f t="shared" ref="F34" si="14">AL34</f>
        <v>0</v>
      </c>
      <c r="G34" s="17"/>
      <c r="H34" s="20"/>
      <c r="I34" s="16"/>
      <c r="J34" s="7"/>
      <c r="K34" s="179"/>
      <c r="L34" s="83">
        <v>15000</v>
      </c>
      <c r="M34" s="107"/>
      <c r="N34" s="106" t="s">
        <v>122</v>
      </c>
      <c r="O34" s="106"/>
      <c r="P34" s="106"/>
      <c r="Q34" s="106"/>
      <c r="R34" s="106"/>
      <c r="S34" s="112"/>
      <c r="T34" s="176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8"/>
      <c r="AL34" s="11">
        <f t="shared" si="6"/>
        <v>0</v>
      </c>
      <c r="AM34" s="222"/>
      <c r="AN34" s="194"/>
    </row>
    <row r="35" spans="2:40" ht="13" x14ac:dyDescent="0.3">
      <c r="B35" s="238"/>
      <c r="C35" s="232" t="str">
        <f t="shared" ref="C35:C36" si="15">IF(F35=0,"Open",IF(E35=0,"Complete", "In Progress"))</f>
        <v>Open</v>
      </c>
      <c r="D35" s="172"/>
      <c r="E35" s="15"/>
      <c r="F35" s="54">
        <f t="shared" ref="F35:F36" si="16">AL35</f>
        <v>0</v>
      </c>
      <c r="G35" s="17"/>
      <c r="H35" s="20"/>
      <c r="I35" s="16"/>
      <c r="J35" s="7"/>
      <c r="K35" s="179"/>
      <c r="L35" s="83">
        <v>15100</v>
      </c>
      <c r="M35" s="124"/>
      <c r="N35" s="111" t="s">
        <v>35</v>
      </c>
      <c r="O35" s="108"/>
      <c r="P35" s="108"/>
      <c r="Q35" s="108"/>
      <c r="R35" s="111"/>
      <c r="S35" s="112"/>
      <c r="T35" s="176"/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87"/>
      <c r="AJ35" s="87"/>
      <c r="AK35" s="88"/>
      <c r="AL35" s="11">
        <f t="shared" ref="AL35:AL51" si="17">SUM(T35:AK35)</f>
        <v>0</v>
      </c>
      <c r="AM35" s="222"/>
      <c r="AN35" s="194"/>
    </row>
    <row r="36" spans="2:40" ht="13" x14ac:dyDescent="0.3">
      <c r="B36" s="238"/>
      <c r="C36" s="232" t="str">
        <f t="shared" si="15"/>
        <v>Open</v>
      </c>
      <c r="D36" s="172"/>
      <c r="E36" s="15"/>
      <c r="F36" s="54">
        <f t="shared" si="16"/>
        <v>0</v>
      </c>
      <c r="G36" s="17"/>
      <c r="H36" s="20"/>
      <c r="I36" s="16"/>
      <c r="J36" s="7"/>
      <c r="K36" s="179"/>
      <c r="L36" s="83">
        <v>16000</v>
      </c>
      <c r="M36" s="124"/>
      <c r="N36" s="111" t="s">
        <v>36</v>
      </c>
      <c r="O36" s="106"/>
      <c r="P36" s="106"/>
      <c r="Q36" s="106"/>
      <c r="R36" s="106"/>
      <c r="S36" s="112"/>
      <c r="T36" s="176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87"/>
      <c r="AI36" s="87"/>
      <c r="AJ36" s="87"/>
      <c r="AK36" s="88"/>
      <c r="AL36" s="11">
        <f t="shared" si="17"/>
        <v>0</v>
      </c>
      <c r="AM36" s="222"/>
      <c r="AN36" s="194"/>
    </row>
    <row r="37" spans="2:40" ht="13" x14ac:dyDescent="0.3">
      <c r="B37" s="238"/>
      <c r="C37" s="235"/>
      <c r="D37" s="172"/>
      <c r="E37" s="84"/>
      <c r="F37" s="84"/>
      <c r="G37" s="17"/>
      <c r="H37" s="20"/>
      <c r="I37" s="84"/>
      <c r="J37" s="7"/>
      <c r="K37" s="179"/>
      <c r="L37" s="83">
        <v>17000</v>
      </c>
      <c r="M37" s="107"/>
      <c r="N37" s="106" t="s">
        <v>123</v>
      </c>
      <c r="P37" s="106"/>
      <c r="Q37" s="106"/>
      <c r="R37" s="106"/>
      <c r="S37" s="112"/>
      <c r="T37" s="176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91"/>
      <c r="AI37" s="91"/>
      <c r="AJ37" s="91"/>
      <c r="AK37" s="92"/>
      <c r="AL37" s="187"/>
      <c r="AM37" s="222"/>
      <c r="AN37" s="194"/>
    </row>
    <row r="38" spans="2:40" ht="13" x14ac:dyDescent="0.3">
      <c r="B38" s="238"/>
      <c r="C38" s="232" t="str">
        <f t="shared" ref="C38:C50" si="18">IF(F38=0,"Open",IF(E38=0,"Complete", "In Progress"))</f>
        <v>Open</v>
      </c>
      <c r="D38" s="172"/>
      <c r="E38" s="15"/>
      <c r="F38" s="54">
        <f t="shared" ref="F38:F50" si="19">AL38</f>
        <v>0</v>
      </c>
      <c r="G38" s="17"/>
      <c r="H38" s="20"/>
      <c r="I38" s="16"/>
      <c r="J38" s="7"/>
      <c r="K38" s="179"/>
      <c r="L38" s="83">
        <v>17100</v>
      </c>
      <c r="M38" s="107"/>
      <c r="N38" s="107"/>
      <c r="O38" s="106" t="s">
        <v>124</v>
      </c>
      <c r="P38" s="106"/>
      <c r="Q38" s="106"/>
      <c r="R38" s="106"/>
      <c r="S38" s="112"/>
      <c r="T38" s="176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87"/>
      <c r="AI38" s="87"/>
      <c r="AJ38" s="87"/>
      <c r="AK38" s="88"/>
      <c r="AL38" s="11">
        <f t="shared" si="17"/>
        <v>0</v>
      </c>
      <c r="AM38" s="222"/>
      <c r="AN38" s="194"/>
    </row>
    <row r="39" spans="2:40" ht="13" x14ac:dyDescent="0.3">
      <c r="B39" s="238"/>
      <c r="C39" s="232" t="str">
        <f t="shared" si="18"/>
        <v>Open</v>
      </c>
      <c r="D39" s="172"/>
      <c r="E39" s="15"/>
      <c r="F39" s="54">
        <f t="shared" si="19"/>
        <v>0</v>
      </c>
      <c r="G39" s="17"/>
      <c r="H39" s="20"/>
      <c r="I39" s="16"/>
      <c r="J39" s="7"/>
      <c r="K39" s="179"/>
      <c r="L39" s="83">
        <v>17200</v>
      </c>
      <c r="M39" s="107"/>
      <c r="N39" s="107"/>
      <c r="O39" s="106" t="s">
        <v>125</v>
      </c>
      <c r="P39" s="106"/>
      <c r="Q39" s="106"/>
      <c r="R39" s="106"/>
      <c r="S39" s="112"/>
      <c r="T39" s="176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87"/>
      <c r="AI39" s="87"/>
      <c r="AJ39" s="87"/>
      <c r="AK39" s="88"/>
      <c r="AL39" s="11">
        <f t="shared" si="17"/>
        <v>0</v>
      </c>
      <c r="AM39" s="222"/>
      <c r="AN39" s="194"/>
    </row>
    <row r="40" spans="2:40" ht="13" x14ac:dyDescent="0.3">
      <c r="B40" s="238"/>
      <c r="C40" s="232" t="str">
        <f t="shared" si="18"/>
        <v>Open</v>
      </c>
      <c r="D40" s="172"/>
      <c r="E40" s="15"/>
      <c r="F40" s="54">
        <f t="shared" si="19"/>
        <v>0</v>
      </c>
      <c r="G40" s="17"/>
      <c r="H40" s="20"/>
      <c r="I40" s="16"/>
      <c r="J40" s="7"/>
      <c r="K40" s="179"/>
      <c r="L40" s="83">
        <v>17300</v>
      </c>
      <c r="M40" s="107"/>
      <c r="N40" s="107"/>
      <c r="O40" s="106" t="s">
        <v>126</v>
      </c>
      <c r="P40" s="106"/>
      <c r="Q40" s="106"/>
      <c r="R40" s="106"/>
      <c r="S40" s="112"/>
      <c r="T40" s="176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7"/>
      <c r="AH40" s="87"/>
      <c r="AI40" s="87"/>
      <c r="AJ40" s="87"/>
      <c r="AK40" s="88"/>
      <c r="AL40" s="11">
        <f t="shared" si="17"/>
        <v>0</v>
      </c>
      <c r="AM40" s="222"/>
      <c r="AN40" s="194"/>
    </row>
    <row r="41" spans="2:40" ht="13" x14ac:dyDescent="0.3">
      <c r="B41" s="238"/>
      <c r="C41" s="232" t="str">
        <f t="shared" si="18"/>
        <v>Open</v>
      </c>
      <c r="D41" s="172"/>
      <c r="E41" s="15"/>
      <c r="F41" s="54">
        <f t="shared" si="19"/>
        <v>0</v>
      </c>
      <c r="G41" s="17"/>
      <c r="H41" s="20"/>
      <c r="I41" s="16"/>
      <c r="J41" s="7"/>
      <c r="K41" s="179"/>
      <c r="L41" s="83">
        <v>17400</v>
      </c>
      <c r="M41" s="107"/>
      <c r="N41" s="107"/>
      <c r="O41" s="106" t="s">
        <v>127</v>
      </c>
      <c r="P41" s="106"/>
      <c r="Q41" s="106"/>
      <c r="R41" s="106"/>
      <c r="S41" s="112"/>
      <c r="T41" s="176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7"/>
      <c r="AI41" s="87"/>
      <c r="AJ41" s="87"/>
      <c r="AK41" s="88"/>
      <c r="AL41" s="11">
        <f t="shared" si="17"/>
        <v>0</v>
      </c>
      <c r="AM41" s="222"/>
      <c r="AN41" s="194"/>
    </row>
    <row r="42" spans="2:40" ht="13" x14ac:dyDescent="0.3">
      <c r="B42" s="238"/>
      <c r="C42" s="232" t="str">
        <f t="shared" si="18"/>
        <v>Open</v>
      </c>
      <c r="D42" s="172"/>
      <c r="E42" s="15"/>
      <c r="F42" s="54">
        <f t="shared" si="19"/>
        <v>0</v>
      </c>
      <c r="G42" s="17"/>
      <c r="H42" s="20"/>
      <c r="I42" s="16"/>
      <c r="J42" s="7"/>
      <c r="K42" s="179"/>
      <c r="L42" s="83">
        <v>17500</v>
      </c>
      <c r="M42" s="107"/>
      <c r="N42" s="107"/>
      <c r="O42" s="106" t="s">
        <v>128</v>
      </c>
      <c r="P42" s="106"/>
      <c r="Q42" s="106"/>
      <c r="R42" s="106"/>
      <c r="S42" s="112"/>
      <c r="T42" s="176"/>
      <c r="U42" s="87"/>
      <c r="V42" s="87"/>
      <c r="W42" s="87"/>
      <c r="X42" s="87"/>
      <c r="Y42" s="87"/>
      <c r="Z42" s="87"/>
      <c r="AA42" s="87"/>
      <c r="AB42" s="87"/>
      <c r="AC42" s="87"/>
      <c r="AD42" s="87"/>
      <c r="AE42" s="87"/>
      <c r="AF42" s="87"/>
      <c r="AG42" s="87"/>
      <c r="AH42" s="87"/>
      <c r="AI42" s="87"/>
      <c r="AJ42" s="87"/>
      <c r="AK42" s="88"/>
      <c r="AL42" s="11">
        <f t="shared" si="17"/>
        <v>0</v>
      </c>
      <c r="AM42" s="222"/>
      <c r="AN42" s="194"/>
    </row>
    <row r="43" spans="2:40" ht="13" x14ac:dyDescent="0.3">
      <c r="B43" s="238"/>
      <c r="C43" s="232" t="str">
        <f t="shared" si="18"/>
        <v>Open</v>
      </c>
      <c r="D43" s="172"/>
      <c r="E43" s="15"/>
      <c r="F43" s="54">
        <f t="shared" si="19"/>
        <v>0</v>
      </c>
      <c r="G43" s="17"/>
      <c r="H43" s="20"/>
      <c r="I43" s="16"/>
      <c r="J43" s="7"/>
      <c r="K43" s="179"/>
      <c r="L43" s="83">
        <v>17600</v>
      </c>
      <c r="M43" s="107"/>
      <c r="N43" s="107"/>
      <c r="O43" s="106" t="s">
        <v>129</v>
      </c>
      <c r="P43" s="106"/>
      <c r="Q43" s="106"/>
      <c r="R43" s="106"/>
      <c r="S43" s="112"/>
      <c r="T43" s="176"/>
      <c r="U43" s="87"/>
      <c r="V43" s="87"/>
      <c r="W43" s="87"/>
      <c r="X43" s="87"/>
      <c r="Y43" s="87"/>
      <c r="Z43" s="87"/>
      <c r="AA43" s="87"/>
      <c r="AB43" s="87"/>
      <c r="AC43" s="87"/>
      <c r="AD43" s="87"/>
      <c r="AE43" s="87"/>
      <c r="AF43" s="87"/>
      <c r="AG43" s="87"/>
      <c r="AH43" s="87"/>
      <c r="AI43" s="87"/>
      <c r="AJ43" s="87"/>
      <c r="AK43" s="88"/>
      <c r="AL43" s="11">
        <f t="shared" si="17"/>
        <v>0</v>
      </c>
      <c r="AM43" s="222"/>
      <c r="AN43" s="194"/>
    </row>
    <row r="44" spans="2:40" ht="13" x14ac:dyDescent="0.3">
      <c r="B44" s="238"/>
      <c r="C44" s="232" t="str">
        <f t="shared" si="18"/>
        <v>Open</v>
      </c>
      <c r="D44" s="172"/>
      <c r="E44" s="15"/>
      <c r="F44" s="54">
        <f t="shared" si="19"/>
        <v>0</v>
      </c>
      <c r="G44" s="17"/>
      <c r="H44" s="20"/>
      <c r="I44" s="16"/>
      <c r="J44" s="7"/>
      <c r="K44" s="179"/>
      <c r="L44" s="83">
        <v>17700</v>
      </c>
      <c r="M44" s="107"/>
      <c r="N44" s="107"/>
      <c r="O44" s="106" t="s">
        <v>130</v>
      </c>
      <c r="P44" s="106"/>
      <c r="Q44" s="106"/>
      <c r="R44" s="106"/>
      <c r="S44" s="112"/>
      <c r="T44" s="176"/>
      <c r="U44" s="87"/>
      <c r="V44" s="87"/>
      <c r="W44" s="87"/>
      <c r="X44" s="87"/>
      <c r="Y44" s="87"/>
      <c r="Z44" s="87"/>
      <c r="AA44" s="87"/>
      <c r="AB44" s="87"/>
      <c r="AC44" s="87"/>
      <c r="AD44" s="87"/>
      <c r="AE44" s="87"/>
      <c r="AF44" s="87"/>
      <c r="AG44" s="87"/>
      <c r="AH44" s="87"/>
      <c r="AI44" s="87"/>
      <c r="AJ44" s="87"/>
      <c r="AK44" s="88"/>
      <c r="AL44" s="11">
        <f t="shared" si="17"/>
        <v>0</v>
      </c>
      <c r="AM44" s="222"/>
      <c r="AN44" s="194"/>
    </row>
    <row r="45" spans="2:40" ht="13" x14ac:dyDescent="0.3">
      <c r="B45" s="238"/>
      <c r="C45" s="232" t="str">
        <f t="shared" si="18"/>
        <v>Open</v>
      </c>
      <c r="D45" s="172"/>
      <c r="E45" s="15"/>
      <c r="F45" s="54">
        <f t="shared" si="19"/>
        <v>0</v>
      </c>
      <c r="G45" s="17"/>
      <c r="H45" s="20"/>
      <c r="I45" s="16"/>
      <c r="J45" s="7"/>
      <c r="K45" s="179"/>
      <c r="L45" s="83">
        <v>17800</v>
      </c>
      <c r="M45" s="107"/>
      <c r="N45" s="107"/>
      <c r="O45" s="106" t="s">
        <v>131</v>
      </c>
      <c r="P45" s="106"/>
      <c r="Q45" s="106"/>
      <c r="R45" s="106"/>
      <c r="S45" s="112"/>
      <c r="T45" s="176"/>
      <c r="U45" s="87"/>
      <c r="V45" s="87"/>
      <c r="W45" s="87"/>
      <c r="X45" s="87"/>
      <c r="Y45" s="87"/>
      <c r="Z45" s="87"/>
      <c r="AA45" s="87"/>
      <c r="AB45" s="87"/>
      <c r="AC45" s="87"/>
      <c r="AD45" s="87"/>
      <c r="AE45" s="87"/>
      <c r="AF45" s="87"/>
      <c r="AG45" s="87"/>
      <c r="AH45" s="87"/>
      <c r="AI45" s="87"/>
      <c r="AJ45" s="87"/>
      <c r="AK45" s="88"/>
      <c r="AL45" s="11">
        <f t="shared" si="17"/>
        <v>0</v>
      </c>
      <c r="AM45" s="222"/>
      <c r="AN45" s="194"/>
    </row>
    <row r="46" spans="2:40" ht="13" x14ac:dyDescent="0.3">
      <c r="B46" s="238"/>
      <c r="C46" s="232" t="str">
        <f t="shared" si="18"/>
        <v>Open</v>
      </c>
      <c r="D46" s="172"/>
      <c r="E46" s="15"/>
      <c r="F46" s="54">
        <f t="shared" si="19"/>
        <v>0</v>
      </c>
      <c r="G46" s="17"/>
      <c r="H46" s="20"/>
      <c r="I46" s="16"/>
      <c r="J46" s="7"/>
      <c r="K46" s="179"/>
      <c r="L46" s="83">
        <v>17900</v>
      </c>
      <c r="M46" s="107"/>
      <c r="N46" s="107"/>
      <c r="O46" s="106" t="s">
        <v>132</v>
      </c>
      <c r="P46" s="106"/>
      <c r="Q46" s="106"/>
      <c r="R46" s="106"/>
      <c r="S46" s="112"/>
      <c r="T46" s="176"/>
      <c r="U46" s="87"/>
      <c r="V46" s="87"/>
      <c r="W46" s="87"/>
      <c r="X46" s="87"/>
      <c r="Y46" s="87"/>
      <c r="Z46" s="87"/>
      <c r="AA46" s="87"/>
      <c r="AB46" s="87"/>
      <c r="AC46" s="87"/>
      <c r="AD46" s="87"/>
      <c r="AE46" s="87"/>
      <c r="AF46" s="87"/>
      <c r="AG46" s="87"/>
      <c r="AH46" s="87"/>
      <c r="AI46" s="87"/>
      <c r="AJ46" s="87"/>
      <c r="AK46" s="88"/>
      <c r="AL46" s="11">
        <f t="shared" si="17"/>
        <v>0</v>
      </c>
      <c r="AM46" s="222"/>
      <c r="AN46" s="194"/>
    </row>
    <row r="47" spans="2:40" ht="13" x14ac:dyDescent="0.3">
      <c r="B47" s="238"/>
      <c r="C47" s="232" t="str">
        <f t="shared" si="18"/>
        <v>Open</v>
      </c>
      <c r="D47" s="172"/>
      <c r="E47" s="15"/>
      <c r="F47" s="54">
        <f t="shared" si="19"/>
        <v>0</v>
      </c>
      <c r="G47" s="17"/>
      <c r="H47" s="20"/>
      <c r="I47" s="16"/>
      <c r="J47" s="7"/>
      <c r="K47" s="179"/>
      <c r="L47" s="83">
        <v>17910</v>
      </c>
      <c r="M47" s="107"/>
      <c r="N47" s="107"/>
      <c r="O47" s="106" t="s">
        <v>133</v>
      </c>
      <c r="P47" s="106"/>
      <c r="Q47" s="106"/>
      <c r="R47" s="106"/>
      <c r="S47" s="112"/>
      <c r="T47" s="176"/>
      <c r="U47" s="87"/>
      <c r="V47" s="87"/>
      <c r="W47" s="87"/>
      <c r="X47" s="87"/>
      <c r="Y47" s="87"/>
      <c r="Z47" s="87"/>
      <c r="AA47" s="87"/>
      <c r="AB47" s="87"/>
      <c r="AC47" s="87"/>
      <c r="AD47" s="87"/>
      <c r="AE47" s="87"/>
      <c r="AF47" s="87"/>
      <c r="AG47" s="87"/>
      <c r="AH47" s="87"/>
      <c r="AI47" s="87"/>
      <c r="AJ47" s="87"/>
      <c r="AK47" s="88"/>
      <c r="AL47" s="11">
        <f t="shared" si="17"/>
        <v>0</v>
      </c>
      <c r="AM47" s="222"/>
      <c r="AN47" s="194"/>
    </row>
    <row r="48" spans="2:40" ht="13" x14ac:dyDescent="0.3">
      <c r="B48" s="238"/>
      <c r="C48" s="232" t="str">
        <f t="shared" si="18"/>
        <v>Open</v>
      </c>
      <c r="D48" s="172"/>
      <c r="E48" s="15"/>
      <c r="F48" s="54">
        <f t="shared" si="19"/>
        <v>0</v>
      </c>
      <c r="G48" s="17"/>
      <c r="H48" s="20"/>
      <c r="I48" s="16"/>
      <c r="J48" s="7"/>
      <c r="K48" s="179"/>
      <c r="L48" s="83">
        <v>17920</v>
      </c>
      <c r="M48" s="107"/>
      <c r="N48" s="107"/>
      <c r="O48" s="106" t="s">
        <v>134</v>
      </c>
      <c r="P48" s="106"/>
      <c r="Q48" s="106"/>
      <c r="R48" s="106"/>
      <c r="S48" s="112"/>
      <c r="T48" s="176"/>
      <c r="U48" s="87"/>
      <c r="V48" s="87"/>
      <c r="W48" s="87"/>
      <c r="X48" s="87"/>
      <c r="Y48" s="87"/>
      <c r="Z48" s="87"/>
      <c r="AA48" s="87"/>
      <c r="AB48" s="87"/>
      <c r="AC48" s="87"/>
      <c r="AD48" s="87"/>
      <c r="AE48" s="87"/>
      <c r="AF48" s="87"/>
      <c r="AG48" s="87"/>
      <c r="AH48" s="87"/>
      <c r="AI48" s="87"/>
      <c r="AJ48" s="87"/>
      <c r="AK48" s="88"/>
      <c r="AL48" s="11">
        <f t="shared" si="17"/>
        <v>0</v>
      </c>
      <c r="AM48" s="222"/>
      <c r="AN48" s="194"/>
    </row>
    <row r="49" spans="2:40" ht="13" x14ac:dyDescent="0.3">
      <c r="B49" s="238"/>
      <c r="C49" s="232" t="str">
        <f t="shared" si="18"/>
        <v>Open</v>
      </c>
      <c r="D49" s="172"/>
      <c r="E49" s="15"/>
      <c r="F49" s="54">
        <f t="shared" si="19"/>
        <v>0</v>
      </c>
      <c r="G49" s="17"/>
      <c r="H49" s="20"/>
      <c r="I49" s="16"/>
      <c r="J49" s="7"/>
      <c r="K49" s="179"/>
      <c r="L49" s="83">
        <v>17930</v>
      </c>
      <c r="M49" s="107"/>
      <c r="N49" s="107"/>
      <c r="O49" s="106" t="s">
        <v>135</v>
      </c>
      <c r="P49" s="106"/>
      <c r="Q49" s="106"/>
      <c r="R49" s="106"/>
      <c r="S49" s="112"/>
      <c r="T49" s="176"/>
      <c r="U49" s="87"/>
      <c r="V49" s="87"/>
      <c r="W49" s="87"/>
      <c r="X49" s="87"/>
      <c r="Y49" s="87"/>
      <c r="Z49" s="87"/>
      <c r="AA49" s="87"/>
      <c r="AB49" s="87"/>
      <c r="AC49" s="87"/>
      <c r="AD49" s="87"/>
      <c r="AE49" s="87"/>
      <c r="AF49" s="87"/>
      <c r="AG49" s="87"/>
      <c r="AH49" s="87"/>
      <c r="AI49" s="87"/>
      <c r="AJ49" s="87"/>
      <c r="AK49" s="88"/>
      <c r="AL49" s="11">
        <f t="shared" si="17"/>
        <v>0</v>
      </c>
      <c r="AM49" s="222"/>
      <c r="AN49" s="194"/>
    </row>
    <row r="50" spans="2:40" ht="13" x14ac:dyDescent="0.3">
      <c r="B50" s="238"/>
      <c r="C50" s="232" t="str">
        <f t="shared" si="18"/>
        <v>Open</v>
      </c>
      <c r="D50" s="172"/>
      <c r="E50" s="15"/>
      <c r="F50" s="54">
        <f t="shared" si="19"/>
        <v>0</v>
      </c>
      <c r="G50" s="17"/>
      <c r="H50" s="20"/>
      <c r="I50" s="16"/>
      <c r="J50" s="7"/>
      <c r="K50" s="179"/>
      <c r="L50" s="83">
        <v>17940</v>
      </c>
      <c r="M50" s="107"/>
      <c r="N50" s="107"/>
      <c r="O50" s="106" t="s">
        <v>136</v>
      </c>
      <c r="P50" s="106"/>
      <c r="Q50" s="106"/>
      <c r="R50" s="106"/>
      <c r="S50" s="112"/>
      <c r="T50" s="176"/>
      <c r="U50" s="87"/>
      <c r="V50" s="87"/>
      <c r="W50" s="87"/>
      <c r="X50" s="87"/>
      <c r="Y50" s="87"/>
      <c r="Z50" s="87"/>
      <c r="AA50" s="87"/>
      <c r="AB50" s="87"/>
      <c r="AC50" s="87"/>
      <c r="AD50" s="87"/>
      <c r="AE50" s="87"/>
      <c r="AF50" s="87"/>
      <c r="AG50" s="87"/>
      <c r="AH50" s="87"/>
      <c r="AI50" s="87"/>
      <c r="AJ50" s="87"/>
      <c r="AK50" s="88"/>
      <c r="AL50" s="11">
        <f t="shared" si="17"/>
        <v>0</v>
      </c>
      <c r="AM50" s="222"/>
      <c r="AN50" s="194"/>
    </row>
    <row r="51" spans="2:40" ht="13" x14ac:dyDescent="0.3">
      <c r="B51" s="238"/>
      <c r="C51" s="232" t="str">
        <f t="shared" ref="C51" si="20">IF(F51=0,"Open",IF(E51=0,"Complete", "In Progress"))</f>
        <v>Open</v>
      </c>
      <c r="D51" s="172"/>
      <c r="E51" s="15"/>
      <c r="F51" s="54">
        <f t="shared" ref="F51" si="21">AL51</f>
        <v>0</v>
      </c>
      <c r="G51" s="17"/>
      <c r="H51" s="20"/>
      <c r="I51" s="16"/>
      <c r="J51" s="7"/>
      <c r="K51" s="179"/>
      <c r="L51" s="83">
        <v>18000</v>
      </c>
      <c r="M51" s="107"/>
      <c r="N51" s="106" t="s">
        <v>37</v>
      </c>
      <c r="O51" s="106"/>
      <c r="P51" s="106"/>
      <c r="Q51" s="106"/>
      <c r="R51" s="106"/>
      <c r="S51" s="112"/>
      <c r="T51" s="176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7"/>
      <c r="AI51" s="87"/>
      <c r="AJ51" s="87"/>
      <c r="AK51" s="88"/>
      <c r="AL51" s="11">
        <f t="shared" si="17"/>
        <v>0</v>
      </c>
      <c r="AM51" s="222"/>
      <c r="AN51" s="194"/>
    </row>
    <row r="52" spans="2:40" ht="13" x14ac:dyDescent="0.3">
      <c r="B52" s="238"/>
      <c r="C52" s="235"/>
      <c r="D52" s="172"/>
      <c r="E52" s="84"/>
      <c r="F52" s="84"/>
      <c r="G52" s="17"/>
      <c r="H52" s="20"/>
      <c r="I52" s="84"/>
      <c r="J52" s="7"/>
      <c r="K52" s="179"/>
      <c r="L52" s="83">
        <v>20000</v>
      </c>
      <c r="M52" s="115" t="s">
        <v>34</v>
      </c>
      <c r="N52" s="121"/>
      <c r="O52" s="121"/>
      <c r="P52" s="122"/>
      <c r="Q52" s="121"/>
      <c r="R52" s="121"/>
      <c r="S52" s="123"/>
      <c r="T52" s="176"/>
      <c r="U52" s="91"/>
      <c r="V52" s="91"/>
      <c r="W52" s="91"/>
      <c r="X52" s="91"/>
      <c r="Y52" s="91"/>
      <c r="Z52" s="91"/>
      <c r="AA52" s="91"/>
      <c r="AB52" s="91"/>
      <c r="AC52" s="91"/>
      <c r="AD52" s="91"/>
      <c r="AE52" s="91"/>
      <c r="AF52" s="91"/>
      <c r="AG52" s="91"/>
      <c r="AH52" s="91"/>
      <c r="AI52" s="91"/>
      <c r="AJ52" s="91"/>
      <c r="AK52" s="92"/>
      <c r="AL52" s="187"/>
      <c r="AM52" s="222"/>
      <c r="AN52" s="194"/>
    </row>
    <row r="53" spans="2:40" ht="13" x14ac:dyDescent="0.3">
      <c r="B53" s="238"/>
      <c r="C53" s="235"/>
      <c r="D53" s="172"/>
      <c r="E53" s="84"/>
      <c r="F53" s="84"/>
      <c r="G53" s="17"/>
      <c r="H53" s="20"/>
      <c r="I53" s="84"/>
      <c r="J53" s="7"/>
      <c r="K53" s="179"/>
      <c r="L53" s="83">
        <v>21000</v>
      </c>
      <c r="M53" s="124"/>
      <c r="N53" s="106" t="s">
        <v>38</v>
      </c>
      <c r="O53" s="106"/>
      <c r="P53" s="113"/>
      <c r="Q53" s="106"/>
      <c r="R53" s="106"/>
      <c r="S53" s="110"/>
      <c r="T53" s="176"/>
      <c r="U53" s="91"/>
      <c r="V53" s="91"/>
      <c r="W53" s="91"/>
      <c r="X53" s="91"/>
      <c r="Y53" s="91"/>
      <c r="Z53" s="91"/>
      <c r="AA53" s="91"/>
      <c r="AB53" s="91"/>
      <c r="AC53" s="91"/>
      <c r="AD53" s="91"/>
      <c r="AE53" s="91"/>
      <c r="AF53" s="91"/>
      <c r="AG53" s="91"/>
      <c r="AH53" s="91"/>
      <c r="AI53" s="91"/>
      <c r="AJ53" s="91"/>
      <c r="AK53" s="92"/>
      <c r="AL53" s="187"/>
      <c r="AM53" s="222"/>
      <c r="AN53" s="194"/>
    </row>
    <row r="54" spans="2:40" ht="13" x14ac:dyDescent="0.3">
      <c r="B54" s="238"/>
      <c r="C54" s="232" t="str">
        <f t="shared" ref="C54" si="22">IF(F54=0,"Open",IF(E54=0,"Complete", "In Progress"))</f>
        <v>Open</v>
      </c>
      <c r="D54" s="172"/>
      <c r="E54" s="15"/>
      <c r="F54" s="54">
        <f t="shared" ref="F54" si="23">AL54</f>
        <v>0</v>
      </c>
      <c r="G54" s="17"/>
      <c r="H54" s="20"/>
      <c r="I54" s="16"/>
      <c r="J54" s="7"/>
      <c r="K54" s="179"/>
      <c r="L54" s="83">
        <v>21100</v>
      </c>
      <c r="M54" s="124"/>
      <c r="N54" s="107"/>
      <c r="O54" s="106" t="s">
        <v>39</v>
      </c>
      <c r="P54" s="106"/>
      <c r="Q54" s="106"/>
      <c r="R54" s="106"/>
      <c r="S54" s="112"/>
      <c r="T54" s="176"/>
      <c r="U54" s="87"/>
      <c r="V54" s="87"/>
      <c r="W54" s="87"/>
      <c r="X54" s="87"/>
      <c r="Y54" s="87"/>
      <c r="Z54" s="87"/>
      <c r="AA54" s="87"/>
      <c r="AB54" s="87"/>
      <c r="AC54" s="87"/>
      <c r="AD54" s="87"/>
      <c r="AE54" s="87"/>
      <c r="AF54" s="87"/>
      <c r="AG54" s="87"/>
      <c r="AH54" s="87"/>
      <c r="AI54" s="87"/>
      <c r="AJ54" s="87"/>
      <c r="AK54" s="88"/>
      <c r="AL54" s="11">
        <f t="shared" ref="AL54:AL58" si="24">SUM(T54:AK54)</f>
        <v>0</v>
      </c>
      <c r="AM54" s="222"/>
      <c r="AN54" s="194"/>
    </row>
    <row r="55" spans="2:40" ht="14" x14ac:dyDescent="0.3">
      <c r="B55" s="238"/>
      <c r="C55" s="232" t="str">
        <f t="shared" si="4"/>
        <v>Open</v>
      </c>
      <c r="D55" s="172"/>
      <c r="E55" s="15"/>
      <c r="F55" s="54">
        <f>AL55</f>
        <v>0</v>
      </c>
      <c r="G55" s="17"/>
      <c r="H55" s="20"/>
      <c r="I55" s="16"/>
      <c r="J55" s="7"/>
      <c r="K55" s="179"/>
      <c r="L55" s="83">
        <v>21200</v>
      </c>
      <c r="M55" s="124"/>
      <c r="N55" s="107"/>
      <c r="O55" s="106" t="s">
        <v>40</v>
      </c>
      <c r="P55" s="113"/>
      <c r="Q55" s="125"/>
      <c r="R55" s="106"/>
      <c r="S55" s="110"/>
      <c r="T55" s="176"/>
      <c r="U55" s="87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87"/>
      <c r="AH55" s="87"/>
      <c r="AI55" s="87"/>
      <c r="AJ55" s="87"/>
      <c r="AK55" s="88"/>
      <c r="AL55" s="11">
        <f t="shared" si="24"/>
        <v>0</v>
      </c>
      <c r="AM55" s="222"/>
      <c r="AN55" s="194"/>
    </row>
    <row r="56" spans="2:40" ht="13" x14ac:dyDescent="0.3">
      <c r="B56" s="238"/>
      <c r="C56" s="235"/>
      <c r="D56" s="172"/>
      <c r="E56" s="84"/>
      <c r="F56" s="84"/>
      <c r="G56" s="17"/>
      <c r="H56" s="20"/>
      <c r="I56" s="84"/>
      <c r="J56" s="7"/>
      <c r="K56" s="179"/>
      <c r="L56" s="83">
        <v>22000</v>
      </c>
      <c r="M56" s="124"/>
      <c r="N56" s="106" t="s">
        <v>41</v>
      </c>
      <c r="O56" s="106"/>
      <c r="P56" s="113"/>
      <c r="Q56" s="106"/>
      <c r="R56" s="106"/>
      <c r="S56" s="110"/>
      <c r="T56" s="176"/>
      <c r="U56" s="91"/>
      <c r="V56" s="91"/>
      <c r="W56" s="91"/>
      <c r="X56" s="91"/>
      <c r="Y56" s="91"/>
      <c r="Z56" s="91"/>
      <c r="AA56" s="91"/>
      <c r="AB56" s="91"/>
      <c r="AC56" s="91"/>
      <c r="AD56" s="91"/>
      <c r="AE56" s="91"/>
      <c r="AF56" s="91"/>
      <c r="AG56" s="91"/>
      <c r="AH56" s="91"/>
      <c r="AI56" s="91"/>
      <c r="AJ56" s="91"/>
      <c r="AK56" s="92"/>
      <c r="AL56" s="187"/>
      <c r="AM56" s="222"/>
      <c r="AN56" s="194"/>
    </row>
    <row r="57" spans="2:40" ht="13" x14ac:dyDescent="0.3">
      <c r="B57" s="238"/>
      <c r="C57" s="232" t="str">
        <f t="shared" ref="C57" si="25">IF(F57=0,"Open",IF(E57=0,"Complete", "In Progress"))</f>
        <v>Open</v>
      </c>
      <c r="D57" s="172"/>
      <c r="E57" s="15"/>
      <c r="F57" s="54">
        <f>AL57</f>
        <v>0</v>
      </c>
      <c r="G57" s="17"/>
      <c r="H57" s="20"/>
      <c r="I57" s="16"/>
      <c r="J57" s="7"/>
      <c r="K57" s="179"/>
      <c r="L57" s="83">
        <v>22100</v>
      </c>
      <c r="M57" s="124"/>
      <c r="N57" s="107"/>
      <c r="O57" s="106" t="s">
        <v>42</v>
      </c>
      <c r="P57" s="106"/>
      <c r="Q57" s="106"/>
      <c r="R57" s="113"/>
      <c r="S57" s="110"/>
      <c r="T57" s="176"/>
      <c r="U57" s="87"/>
      <c r="V57" s="87"/>
      <c r="W57" s="87"/>
      <c r="X57" s="87"/>
      <c r="Y57" s="87"/>
      <c r="Z57" s="87"/>
      <c r="AA57" s="87"/>
      <c r="AB57" s="87"/>
      <c r="AC57" s="87"/>
      <c r="AD57" s="87"/>
      <c r="AE57" s="87"/>
      <c r="AF57" s="87"/>
      <c r="AG57" s="87"/>
      <c r="AH57" s="87"/>
      <c r="AI57" s="87"/>
      <c r="AJ57" s="87"/>
      <c r="AK57" s="88"/>
      <c r="AL57" s="11">
        <f t="shared" si="24"/>
        <v>0</v>
      </c>
      <c r="AM57" s="222"/>
      <c r="AN57" s="194"/>
    </row>
    <row r="58" spans="2:40" ht="13" x14ac:dyDescent="0.3">
      <c r="B58" s="238"/>
      <c r="C58" s="232" t="str">
        <f t="shared" si="4"/>
        <v>Open</v>
      </c>
      <c r="D58" s="172"/>
      <c r="E58" s="15"/>
      <c r="F58" s="54">
        <f>AL58</f>
        <v>0</v>
      </c>
      <c r="G58" s="17"/>
      <c r="H58" s="20"/>
      <c r="I58" s="16"/>
      <c r="J58" s="7"/>
      <c r="K58" s="179"/>
      <c r="L58" s="83"/>
      <c r="M58" s="124"/>
      <c r="N58" s="106" t="s">
        <v>43</v>
      </c>
      <c r="O58" s="106"/>
      <c r="P58" s="106"/>
      <c r="Q58" s="106"/>
      <c r="R58" s="113"/>
      <c r="S58" s="110"/>
      <c r="T58" s="176"/>
      <c r="U58" s="87"/>
      <c r="V58" s="87"/>
      <c r="W58" s="87"/>
      <c r="X58" s="87"/>
      <c r="Y58" s="87"/>
      <c r="Z58" s="87"/>
      <c r="AA58" s="87"/>
      <c r="AB58" s="87"/>
      <c r="AC58" s="87"/>
      <c r="AD58" s="87"/>
      <c r="AE58" s="87"/>
      <c r="AF58" s="87"/>
      <c r="AG58" s="87"/>
      <c r="AH58" s="87"/>
      <c r="AI58" s="87"/>
      <c r="AJ58" s="87"/>
      <c r="AK58" s="88"/>
      <c r="AL58" s="11">
        <f t="shared" si="24"/>
        <v>0</v>
      </c>
      <c r="AM58" s="222"/>
      <c r="AN58" s="194"/>
    </row>
    <row r="59" spans="2:40" ht="13" x14ac:dyDescent="0.3">
      <c r="B59" s="238"/>
      <c r="C59" s="235"/>
      <c r="D59" s="172"/>
      <c r="E59" s="84"/>
      <c r="F59" s="84"/>
      <c r="G59" s="17"/>
      <c r="H59" s="20"/>
      <c r="I59" s="84"/>
      <c r="J59" s="7"/>
      <c r="K59" s="179"/>
      <c r="L59" s="83">
        <v>30000</v>
      </c>
      <c r="M59" s="115" t="s">
        <v>44</v>
      </c>
      <c r="N59" s="121"/>
      <c r="O59" s="121"/>
      <c r="P59" s="122"/>
      <c r="Q59" s="121"/>
      <c r="R59" s="121"/>
      <c r="S59" s="123"/>
      <c r="T59" s="176"/>
      <c r="U59" s="91"/>
      <c r="V59" s="91"/>
      <c r="W59" s="91"/>
      <c r="X59" s="91"/>
      <c r="Y59" s="91"/>
      <c r="Z59" s="91"/>
      <c r="AA59" s="91"/>
      <c r="AB59" s="91"/>
      <c r="AC59" s="91"/>
      <c r="AD59" s="91"/>
      <c r="AE59" s="91"/>
      <c r="AF59" s="91"/>
      <c r="AG59" s="91"/>
      <c r="AH59" s="91"/>
      <c r="AI59" s="91"/>
      <c r="AJ59" s="91"/>
      <c r="AK59" s="92"/>
      <c r="AL59" s="187"/>
      <c r="AM59" s="222"/>
      <c r="AN59" s="194"/>
    </row>
    <row r="60" spans="2:40" ht="13" x14ac:dyDescent="0.3">
      <c r="B60" s="238"/>
      <c r="C60" s="235"/>
      <c r="D60" s="172"/>
      <c r="E60" s="84"/>
      <c r="F60" s="84"/>
      <c r="G60" s="17"/>
      <c r="H60" s="20"/>
      <c r="I60" s="84"/>
      <c r="J60" s="7"/>
      <c r="K60" s="179"/>
      <c r="L60" s="83">
        <v>40000</v>
      </c>
      <c r="M60" s="115" t="s">
        <v>45</v>
      </c>
      <c r="N60" s="121"/>
      <c r="O60" s="121"/>
      <c r="P60" s="122"/>
      <c r="Q60" s="121"/>
      <c r="R60" s="121"/>
      <c r="S60" s="123"/>
      <c r="T60" s="176"/>
      <c r="U60" s="91"/>
      <c r="V60" s="91"/>
      <c r="W60" s="91"/>
      <c r="X60" s="91"/>
      <c r="Y60" s="91"/>
      <c r="Z60" s="91"/>
      <c r="AA60" s="91"/>
      <c r="AB60" s="91"/>
      <c r="AC60" s="91"/>
      <c r="AD60" s="91"/>
      <c r="AE60" s="91"/>
      <c r="AF60" s="91"/>
      <c r="AG60" s="91"/>
      <c r="AH60" s="91"/>
      <c r="AI60" s="91"/>
      <c r="AJ60" s="91"/>
      <c r="AK60" s="92"/>
      <c r="AL60" s="187"/>
      <c r="AM60" s="223"/>
      <c r="AN60" s="194"/>
    </row>
    <row r="61" spans="2:40" ht="13" x14ac:dyDescent="0.3">
      <c r="B61" s="238"/>
      <c r="C61" s="232" t="str">
        <f t="shared" ref="C61:C62" si="26">IF(F61=0,"Open",IF(E61=0,"Complete", "In Progress"))</f>
        <v>Open</v>
      </c>
      <c r="D61" s="172"/>
      <c r="E61" s="15"/>
      <c r="F61" s="54">
        <f t="shared" ref="F61:F62" si="27">AL61</f>
        <v>0</v>
      </c>
      <c r="G61" s="17"/>
      <c r="H61" s="20"/>
      <c r="I61" s="16"/>
      <c r="J61" s="7"/>
      <c r="K61" s="179"/>
      <c r="L61" s="83">
        <v>50000</v>
      </c>
      <c r="M61" s="114" t="s">
        <v>65</v>
      </c>
      <c r="N61" s="106"/>
      <c r="O61" s="106"/>
      <c r="P61" s="113"/>
      <c r="Q61" s="106"/>
      <c r="R61" s="106"/>
      <c r="S61" s="110"/>
      <c r="T61" s="176"/>
      <c r="U61" s="126"/>
      <c r="V61" s="126"/>
      <c r="W61" s="126"/>
      <c r="X61" s="126"/>
      <c r="Y61" s="126"/>
      <c r="Z61" s="126"/>
      <c r="AA61" s="126"/>
      <c r="AB61" s="126"/>
      <c r="AC61" s="126"/>
      <c r="AD61" s="126"/>
      <c r="AE61" s="126"/>
      <c r="AF61" s="126"/>
      <c r="AG61" s="126"/>
      <c r="AH61" s="126"/>
      <c r="AI61" s="126"/>
      <c r="AJ61" s="126"/>
      <c r="AK61" s="86"/>
      <c r="AL61" s="11">
        <f t="shared" ref="AL61:AL62" si="28">SUM(T61:AK61)</f>
        <v>0</v>
      </c>
      <c r="AM61" s="223"/>
      <c r="AN61" s="194"/>
    </row>
    <row r="62" spans="2:40" ht="13" x14ac:dyDescent="0.3">
      <c r="B62" s="238"/>
      <c r="C62" s="232" t="str">
        <f t="shared" si="26"/>
        <v>Open</v>
      </c>
      <c r="D62" s="172"/>
      <c r="E62" s="15"/>
      <c r="F62" s="54">
        <f t="shared" si="27"/>
        <v>0</v>
      </c>
      <c r="G62" s="17"/>
      <c r="H62" s="20"/>
      <c r="I62" s="16"/>
      <c r="J62" s="7"/>
      <c r="K62" s="179"/>
      <c r="L62" s="83">
        <v>60000</v>
      </c>
      <c r="M62" s="114" t="s">
        <v>66</v>
      </c>
      <c r="N62" s="106"/>
      <c r="O62" s="106"/>
      <c r="P62" s="113"/>
      <c r="Q62" s="106"/>
      <c r="R62" s="106"/>
      <c r="S62" s="110"/>
      <c r="T62" s="176"/>
      <c r="U62" s="126"/>
      <c r="V62" s="126"/>
      <c r="W62" s="126"/>
      <c r="X62" s="126"/>
      <c r="Y62" s="126"/>
      <c r="Z62" s="126"/>
      <c r="AA62" s="126"/>
      <c r="AB62" s="126"/>
      <c r="AC62" s="126"/>
      <c r="AD62" s="126"/>
      <c r="AE62" s="126"/>
      <c r="AF62" s="126"/>
      <c r="AG62" s="126"/>
      <c r="AH62" s="126"/>
      <c r="AI62" s="126"/>
      <c r="AJ62" s="126"/>
      <c r="AK62" s="86"/>
      <c r="AL62" s="11">
        <f t="shared" si="28"/>
        <v>0</v>
      </c>
      <c r="AM62" s="223"/>
      <c r="AN62" s="194"/>
    </row>
    <row r="63" spans="2:40" ht="13" x14ac:dyDescent="0.3">
      <c r="B63" s="238"/>
      <c r="C63" s="236"/>
      <c r="D63" s="172"/>
      <c r="E63" s="148"/>
      <c r="F63" s="148"/>
      <c r="G63" s="17"/>
      <c r="H63" s="20"/>
      <c r="I63" s="149"/>
      <c r="J63" s="138"/>
      <c r="K63" s="179"/>
      <c r="L63" s="140"/>
      <c r="M63" s="150" t="s">
        <v>77</v>
      </c>
      <c r="N63" s="151"/>
      <c r="O63" s="142"/>
      <c r="P63" s="141"/>
      <c r="Q63" s="142"/>
      <c r="R63" s="142"/>
      <c r="S63" s="143"/>
      <c r="T63" s="176"/>
      <c r="U63" s="144"/>
      <c r="V63" s="145"/>
      <c r="W63" s="145"/>
      <c r="X63" s="145"/>
      <c r="Y63" s="145"/>
      <c r="Z63" s="145"/>
      <c r="AA63" s="145"/>
      <c r="AB63" s="145"/>
      <c r="AC63" s="145"/>
      <c r="AD63" s="145"/>
      <c r="AE63" s="145"/>
      <c r="AF63" s="145"/>
      <c r="AG63" s="145"/>
      <c r="AH63" s="145"/>
      <c r="AI63" s="145"/>
      <c r="AJ63" s="145"/>
      <c r="AK63" s="146"/>
      <c r="AL63" s="147"/>
      <c r="AM63" s="223"/>
      <c r="AN63" s="194"/>
    </row>
    <row r="64" spans="2:40" ht="13" x14ac:dyDescent="0.3">
      <c r="B64" s="238"/>
      <c r="C64" s="235"/>
      <c r="D64" s="172"/>
      <c r="E64" s="84"/>
      <c r="F64" s="84"/>
      <c r="G64" s="17"/>
      <c r="H64" s="20"/>
      <c r="I64" s="84"/>
      <c r="J64" s="138"/>
      <c r="K64" s="179"/>
      <c r="L64" s="83">
        <v>90000</v>
      </c>
      <c r="M64" s="114" t="s">
        <v>71</v>
      </c>
      <c r="N64" s="106"/>
      <c r="O64" s="106"/>
      <c r="P64" s="113"/>
      <c r="Q64" s="106"/>
      <c r="R64" s="106"/>
      <c r="S64" s="110"/>
      <c r="T64" s="176"/>
      <c r="U64" s="91"/>
      <c r="V64" s="91"/>
      <c r="W64" s="91"/>
      <c r="X64" s="91"/>
      <c r="Y64" s="91"/>
      <c r="Z64" s="91"/>
      <c r="AA64" s="91"/>
      <c r="AB64" s="91"/>
      <c r="AC64" s="91"/>
      <c r="AD64" s="91"/>
      <c r="AE64" s="91"/>
      <c r="AF64" s="91"/>
      <c r="AG64" s="91"/>
      <c r="AH64" s="91"/>
      <c r="AI64" s="91"/>
      <c r="AJ64" s="91"/>
      <c r="AK64" s="92"/>
      <c r="AL64" s="187"/>
      <c r="AM64" s="223"/>
      <c r="AN64" s="194"/>
    </row>
    <row r="65" spans="2:76" ht="13" x14ac:dyDescent="0.3">
      <c r="B65" s="238"/>
      <c r="C65" s="237"/>
      <c r="D65" s="172"/>
      <c r="E65" s="139"/>
      <c r="F65" s="139"/>
      <c r="G65" s="17"/>
      <c r="H65" s="20"/>
      <c r="I65" s="84"/>
      <c r="J65" s="138"/>
      <c r="K65" s="179"/>
      <c r="L65" s="83">
        <v>99000</v>
      </c>
      <c r="M65" s="124"/>
      <c r="N65" s="106" t="s">
        <v>72</v>
      </c>
      <c r="O65" s="106"/>
      <c r="P65" s="113"/>
      <c r="Q65" s="106"/>
      <c r="R65" s="106"/>
      <c r="S65" s="110"/>
      <c r="T65" s="176"/>
      <c r="U65" s="91"/>
      <c r="V65" s="91"/>
      <c r="W65" s="91"/>
      <c r="X65" s="91"/>
      <c r="Y65" s="91"/>
      <c r="Z65" s="91"/>
      <c r="AA65" s="91"/>
      <c r="AB65" s="91"/>
      <c r="AC65" s="91"/>
      <c r="AD65" s="91"/>
      <c r="AE65" s="91"/>
      <c r="AF65" s="91"/>
      <c r="AG65" s="91"/>
      <c r="AH65" s="91"/>
      <c r="AI65" s="91"/>
      <c r="AJ65" s="91"/>
      <c r="AK65" s="92"/>
      <c r="AL65" s="187"/>
      <c r="AM65" s="223"/>
      <c r="AN65" s="194"/>
    </row>
    <row r="66" spans="2:76" ht="13" x14ac:dyDescent="0.3">
      <c r="B66" s="238"/>
      <c r="C66" s="237"/>
      <c r="D66" s="172"/>
      <c r="E66" s="139"/>
      <c r="F66" s="139"/>
      <c r="G66" s="17"/>
      <c r="H66" s="20"/>
      <c r="I66" s="84"/>
      <c r="J66" s="138"/>
      <c r="K66" s="179"/>
      <c r="L66" s="83">
        <v>99900</v>
      </c>
      <c r="M66" s="124"/>
      <c r="N66" s="107"/>
      <c r="O66" s="106" t="s">
        <v>73</v>
      </c>
      <c r="P66" s="113"/>
      <c r="Q66" s="106"/>
      <c r="R66" s="106"/>
      <c r="S66" s="110"/>
      <c r="T66" s="176"/>
      <c r="U66" s="91"/>
      <c r="V66" s="91"/>
      <c r="W66" s="91"/>
      <c r="X66" s="91"/>
      <c r="Y66" s="91"/>
      <c r="Z66" s="91"/>
      <c r="AA66" s="91"/>
      <c r="AB66" s="91"/>
      <c r="AC66" s="91"/>
      <c r="AD66" s="91"/>
      <c r="AE66" s="91"/>
      <c r="AF66" s="91"/>
      <c r="AG66" s="91"/>
      <c r="AH66" s="91"/>
      <c r="AI66" s="91"/>
      <c r="AJ66" s="91"/>
      <c r="AK66" s="92"/>
      <c r="AL66" s="187"/>
      <c r="AM66" s="223"/>
      <c r="AN66" s="194"/>
    </row>
    <row r="67" spans="2:76" ht="13" x14ac:dyDescent="0.3">
      <c r="B67" s="238"/>
      <c r="C67" s="232" t="str">
        <f t="shared" ref="C67:C69" si="29">IF(F67=0,"Open",IF(E67=0,"Complete", "In Progress"))</f>
        <v>Open</v>
      </c>
      <c r="D67" s="172"/>
      <c r="E67" s="15"/>
      <c r="F67" s="54">
        <f t="shared" ref="F67:F69" si="30">AL67</f>
        <v>0</v>
      </c>
      <c r="G67" s="17"/>
      <c r="H67" s="20"/>
      <c r="I67" s="16"/>
      <c r="J67" s="138"/>
      <c r="K67" s="179"/>
      <c r="L67" s="83">
        <v>91000</v>
      </c>
      <c r="M67" s="124"/>
      <c r="N67" s="106" t="s">
        <v>74</v>
      </c>
      <c r="O67" s="106"/>
      <c r="P67" s="113"/>
      <c r="Q67" s="106"/>
      <c r="R67" s="106"/>
      <c r="S67" s="110"/>
      <c r="T67" s="176"/>
      <c r="U67" s="126"/>
      <c r="V67" s="126"/>
      <c r="W67" s="126"/>
      <c r="X67" s="126"/>
      <c r="Y67" s="126"/>
      <c r="Z67" s="126"/>
      <c r="AA67" s="126"/>
      <c r="AB67" s="126"/>
      <c r="AC67" s="126"/>
      <c r="AD67" s="126"/>
      <c r="AE67" s="126"/>
      <c r="AF67" s="126"/>
      <c r="AG67" s="126"/>
      <c r="AH67" s="126"/>
      <c r="AI67" s="126"/>
      <c r="AJ67" s="126"/>
      <c r="AK67" s="86"/>
      <c r="AL67" s="11">
        <f t="shared" ref="AL67:AL69" si="31">SUM(T67:AK67)</f>
        <v>0</v>
      </c>
      <c r="AM67" s="223"/>
      <c r="AN67" s="194"/>
    </row>
    <row r="68" spans="2:76" ht="13" x14ac:dyDescent="0.3">
      <c r="B68" s="238"/>
      <c r="C68" s="232" t="str">
        <f t="shared" si="29"/>
        <v>Open</v>
      </c>
      <c r="D68" s="172"/>
      <c r="E68" s="15"/>
      <c r="F68" s="54">
        <f t="shared" si="30"/>
        <v>0</v>
      </c>
      <c r="G68" s="17"/>
      <c r="H68" s="20"/>
      <c r="I68" s="16"/>
      <c r="J68" s="138"/>
      <c r="K68" s="179"/>
      <c r="L68" s="83">
        <v>99100</v>
      </c>
      <c r="M68" s="124"/>
      <c r="N68" s="107"/>
      <c r="O68" s="106" t="s">
        <v>75</v>
      </c>
      <c r="P68" s="113"/>
      <c r="Q68" s="106"/>
      <c r="R68" s="106"/>
      <c r="S68" s="110"/>
      <c r="T68" s="176"/>
      <c r="U68" s="126"/>
      <c r="V68" s="126"/>
      <c r="W68" s="126"/>
      <c r="X68" s="126"/>
      <c r="Y68" s="126"/>
      <c r="Z68" s="126"/>
      <c r="AA68" s="126"/>
      <c r="AB68" s="126"/>
      <c r="AC68" s="126"/>
      <c r="AD68" s="126"/>
      <c r="AE68" s="126"/>
      <c r="AF68" s="126"/>
      <c r="AG68" s="126"/>
      <c r="AH68" s="126"/>
      <c r="AI68" s="126"/>
      <c r="AJ68" s="126"/>
      <c r="AK68" s="86"/>
      <c r="AL68" s="11">
        <f t="shared" si="31"/>
        <v>0</v>
      </c>
      <c r="AM68" s="223"/>
      <c r="AN68" s="194"/>
    </row>
    <row r="69" spans="2:76" ht="13" customHeight="1" x14ac:dyDescent="0.3">
      <c r="B69" s="238"/>
      <c r="C69" s="253" t="str">
        <f t="shared" si="29"/>
        <v>Open</v>
      </c>
      <c r="D69" s="172"/>
      <c r="E69" s="254"/>
      <c r="F69" s="255">
        <f t="shared" si="30"/>
        <v>0</v>
      </c>
      <c r="G69" s="17"/>
      <c r="H69" s="20"/>
      <c r="I69" s="16"/>
      <c r="J69" s="138"/>
      <c r="K69" s="179"/>
      <c r="L69" s="83">
        <v>99910</v>
      </c>
      <c r="M69" s="124"/>
      <c r="N69" s="107"/>
      <c r="O69" s="107"/>
      <c r="P69" s="113" t="s">
        <v>76</v>
      </c>
      <c r="Q69" s="106"/>
      <c r="R69" s="106"/>
      <c r="S69" s="110"/>
      <c r="T69" s="176"/>
      <c r="U69" s="126"/>
      <c r="V69" s="126"/>
      <c r="W69" s="126"/>
      <c r="X69" s="126"/>
      <c r="Y69" s="126"/>
      <c r="Z69" s="126"/>
      <c r="AA69" s="126"/>
      <c r="AB69" s="126"/>
      <c r="AC69" s="126"/>
      <c r="AD69" s="126"/>
      <c r="AE69" s="126"/>
      <c r="AF69" s="126"/>
      <c r="AG69" s="126"/>
      <c r="AH69" s="126"/>
      <c r="AI69" s="126"/>
      <c r="AJ69" s="126"/>
      <c r="AK69" s="86"/>
      <c r="AL69" s="11">
        <f t="shared" si="31"/>
        <v>0</v>
      </c>
      <c r="AM69" s="223"/>
      <c r="AN69" s="194"/>
    </row>
    <row r="70" spans="2:76" ht="5" customHeight="1" thickBot="1" x14ac:dyDescent="0.35">
      <c r="B70" s="202"/>
      <c r="C70" s="261"/>
      <c r="D70" s="271"/>
      <c r="E70" s="272"/>
      <c r="F70" s="272"/>
      <c r="G70" s="273"/>
      <c r="H70" s="274"/>
      <c r="I70" s="260"/>
      <c r="J70" s="273"/>
      <c r="K70" s="275"/>
      <c r="L70" s="256"/>
      <c r="M70" s="257"/>
      <c r="N70" s="258"/>
      <c r="O70" s="258"/>
      <c r="P70" s="257"/>
      <c r="Q70" s="258"/>
      <c r="R70" s="258"/>
      <c r="S70" s="259"/>
      <c r="T70" s="176"/>
      <c r="U70" s="264"/>
      <c r="V70" s="265"/>
      <c r="W70" s="265"/>
      <c r="X70" s="265"/>
      <c r="Y70" s="265"/>
      <c r="Z70" s="265"/>
      <c r="AA70" s="265"/>
      <c r="AB70" s="265"/>
      <c r="AC70" s="265"/>
      <c r="AD70" s="265"/>
      <c r="AE70" s="265"/>
      <c r="AF70" s="265"/>
      <c r="AG70" s="265"/>
      <c r="AH70" s="265"/>
      <c r="AI70" s="265"/>
      <c r="AJ70" s="265"/>
      <c r="AK70" s="266"/>
      <c r="AL70" s="267"/>
      <c r="AM70" s="269"/>
      <c r="AN70" s="194"/>
    </row>
    <row r="71" spans="2:76" ht="13" customHeight="1" thickTop="1" thickBot="1" x14ac:dyDescent="0.35">
      <c r="B71" s="202"/>
      <c r="C71" s="193"/>
      <c r="D71" s="193"/>
      <c r="E71" s="196"/>
      <c r="F71" s="196"/>
      <c r="G71" s="270"/>
      <c r="H71" s="193"/>
      <c r="I71" s="195"/>
      <c r="J71" s="270"/>
      <c r="K71" s="193"/>
      <c r="L71" s="82"/>
      <c r="M71" s="82"/>
      <c r="N71" s="82"/>
      <c r="O71" s="82"/>
      <c r="P71" s="82"/>
      <c r="Q71" s="82"/>
      <c r="R71" s="82"/>
      <c r="S71" s="67"/>
      <c r="T71" s="176"/>
      <c r="U71" s="262"/>
      <c r="V71" s="263"/>
      <c r="W71" s="263"/>
      <c r="X71" s="263"/>
      <c r="Y71" s="263"/>
      <c r="Z71" s="263"/>
      <c r="AA71" s="263"/>
      <c r="AB71" s="263"/>
      <c r="AC71" s="263"/>
      <c r="AD71" s="263"/>
      <c r="AE71" s="263"/>
      <c r="AF71" s="263"/>
      <c r="AG71" s="263"/>
      <c r="AH71" s="263"/>
      <c r="AI71" s="263"/>
      <c r="AJ71" s="263"/>
      <c r="AK71" s="263"/>
      <c r="AL71" s="240"/>
      <c r="AM71" s="193"/>
      <c r="AN71" s="194"/>
    </row>
    <row r="72" spans="2:76" ht="14" thickTop="1" thickBot="1" x14ac:dyDescent="0.35">
      <c r="B72" s="202"/>
      <c r="C72" s="204" t="s">
        <v>11</v>
      </c>
      <c r="D72" s="193"/>
      <c r="E72" s="22">
        <f>SUM(E8:E71)</f>
        <v>0</v>
      </c>
      <c r="F72" s="23">
        <f>SUM(F8:F71)</f>
        <v>0</v>
      </c>
      <c r="G72" s="59"/>
      <c r="H72" s="268"/>
      <c r="I72" s="23">
        <f>SUM(I8:I71)</f>
        <v>0</v>
      </c>
      <c r="J72" s="59"/>
      <c r="K72" s="195"/>
      <c r="L72" s="312" t="s">
        <v>62</v>
      </c>
      <c r="M72" s="313"/>
      <c r="N72" s="313"/>
      <c r="O72" s="313"/>
      <c r="P72" s="313"/>
      <c r="Q72" s="313"/>
      <c r="R72" s="313"/>
      <c r="S72" s="313"/>
      <c r="T72" s="176"/>
      <c r="U72" s="78">
        <f t="shared" ref="U72:AJ72" si="32">SUM(U8:U71)</f>
        <v>0</v>
      </c>
      <c r="V72" s="79">
        <f t="shared" si="32"/>
        <v>0</v>
      </c>
      <c r="W72" s="79">
        <f t="shared" si="32"/>
        <v>0</v>
      </c>
      <c r="X72" s="79">
        <f t="shared" si="32"/>
        <v>0</v>
      </c>
      <c r="Y72" s="79">
        <f t="shared" si="32"/>
        <v>0</v>
      </c>
      <c r="Z72" s="79">
        <f t="shared" si="32"/>
        <v>0</v>
      </c>
      <c r="AA72" s="79">
        <f t="shared" si="32"/>
        <v>0</v>
      </c>
      <c r="AB72" s="79">
        <f t="shared" si="32"/>
        <v>0</v>
      </c>
      <c r="AC72" s="79">
        <f t="shared" si="32"/>
        <v>0</v>
      </c>
      <c r="AD72" s="79">
        <f t="shared" si="32"/>
        <v>0</v>
      </c>
      <c r="AE72" s="79">
        <f t="shared" si="32"/>
        <v>0</v>
      </c>
      <c r="AF72" s="79">
        <f t="shared" si="32"/>
        <v>0</v>
      </c>
      <c r="AG72" s="79">
        <f t="shared" si="32"/>
        <v>0</v>
      </c>
      <c r="AH72" s="79">
        <f t="shared" si="32"/>
        <v>0</v>
      </c>
      <c r="AI72" s="79">
        <f t="shared" si="32"/>
        <v>0</v>
      </c>
      <c r="AJ72" s="79">
        <f t="shared" si="32"/>
        <v>0</v>
      </c>
      <c r="AK72" s="242"/>
      <c r="AL72" s="263"/>
      <c r="AM72" s="193"/>
      <c r="AN72" s="194"/>
    </row>
    <row r="73" spans="2:76" ht="16.5" thickTop="1" thickBot="1" x14ac:dyDescent="0.4">
      <c r="B73" s="202"/>
      <c r="C73" s="193"/>
      <c r="D73" s="193"/>
      <c r="E73" s="210" t="s">
        <v>1</v>
      </c>
      <c r="F73" s="210" t="s">
        <v>1</v>
      </c>
      <c r="G73" s="210" t="s">
        <v>1</v>
      </c>
      <c r="H73" s="195"/>
      <c r="I73" s="210" t="s">
        <v>1</v>
      </c>
      <c r="J73" s="31" t="s">
        <v>1</v>
      </c>
      <c r="K73" s="195"/>
      <c r="L73" s="314" t="s">
        <v>63</v>
      </c>
      <c r="M73" s="315"/>
      <c r="N73" s="315"/>
      <c r="O73" s="315"/>
      <c r="P73" s="315"/>
      <c r="Q73" s="315"/>
      <c r="R73" s="315"/>
      <c r="S73" s="315"/>
      <c r="T73" s="176"/>
      <c r="U73" s="80">
        <f>U72+T73</f>
        <v>0</v>
      </c>
      <c r="V73" s="10">
        <f t="shared" ref="V73:AJ73" si="33">V72+U73</f>
        <v>0</v>
      </c>
      <c r="W73" s="10">
        <f t="shared" si="33"/>
        <v>0</v>
      </c>
      <c r="X73" s="10">
        <f t="shared" si="33"/>
        <v>0</v>
      </c>
      <c r="Y73" s="10">
        <f t="shared" si="33"/>
        <v>0</v>
      </c>
      <c r="Z73" s="10">
        <f t="shared" si="33"/>
        <v>0</v>
      </c>
      <c r="AA73" s="10">
        <f t="shared" si="33"/>
        <v>0</v>
      </c>
      <c r="AB73" s="10">
        <f t="shared" si="33"/>
        <v>0</v>
      </c>
      <c r="AC73" s="10">
        <f t="shared" si="33"/>
        <v>0</v>
      </c>
      <c r="AD73" s="10">
        <f t="shared" si="33"/>
        <v>0</v>
      </c>
      <c r="AE73" s="10">
        <f t="shared" si="33"/>
        <v>0</v>
      </c>
      <c r="AF73" s="10">
        <f t="shared" si="33"/>
        <v>0</v>
      </c>
      <c r="AG73" s="10">
        <f t="shared" si="33"/>
        <v>0</v>
      </c>
      <c r="AH73" s="10">
        <f t="shared" si="33"/>
        <v>0</v>
      </c>
      <c r="AI73" s="10">
        <f t="shared" si="33"/>
        <v>0</v>
      </c>
      <c r="AJ73" s="10">
        <f t="shared" si="33"/>
        <v>0</v>
      </c>
      <c r="AK73" s="243"/>
      <c r="AL73" s="241">
        <f>SUM(AL9:AL71)</f>
        <v>0</v>
      </c>
      <c r="AM73" s="193"/>
      <c r="AN73" s="194"/>
    </row>
    <row r="74" spans="2:76" ht="54" customHeight="1" thickBot="1" x14ac:dyDescent="0.35">
      <c r="B74" s="202"/>
      <c r="C74" s="193"/>
      <c r="D74" s="193"/>
      <c r="E74" s="276" t="s">
        <v>55</v>
      </c>
      <c r="F74" s="93" t="s">
        <v>28</v>
      </c>
      <c r="G74" s="13" t="s">
        <v>2</v>
      </c>
      <c r="H74" s="195"/>
      <c r="I74" s="192" t="s">
        <v>64</v>
      </c>
      <c r="J74" s="25" t="s">
        <v>9</v>
      </c>
      <c r="K74" s="195"/>
      <c r="L74" s="316" t="s">
        <v>56</v>
      </c>
      <c r="M74" s="317"/>
      <c r="N74" s="317"/>
      <c r="O74" s="317"/>
      <c r="P74" s="317"/>
      <c r="Q74" s="317"/>
      <c r="R74" s="317"/>
      <c r="S74" s="318"/>
      <c r="T74" s="176">
        <f>I72</f>
        <v>0</v>
      </c>
      <c r="U74" s="126"/>
      <c r="V74" s="126"/>
      <c r="W74" s="126"/>
      <c r="X74" s="126"/>
      <c r="Y74" s="126"/>
      <c r="Z74" s="126"/>
      <c r="AA74" s="126"/>
      <c r="AB74" s="126"/>
      <c r="AC74" s="126"/>
      <c r="AD74" s="126"/>
      <c r="AE74" s="126"/>
      <c r="AF74" s="126"/>
      <c r="AG74" s="126"/>
      <c r="AH74" s="126"/>
      <c r="AI74" s="126"/>
      <c r="AJ74" s="126"/>
      <c r="AK74" s="244"/>
      <c r="AL74" s="195"/>
      <c r="AM74" s="193"/>
      <c r="AN74" s="194"/>
    </row>
    <row r="75" spans="2:76" ht="66.5" customHeight="1" thickBot="1" x14ac:dyDescent="0.3">
      <c r="B75" s="202"/>
      <c r="C75" s="193"/>
      <c r="D75" s="193"/>
      <c r="E75" s="251" t="s">
        <v>118</v>
      </c>
      <c r="F75" s="252" t="s">
        <v>116</v>
      </c>
      <c r="G75" s="24" t="s">
        <v>10</v>
      </c>
      <c r="H75" s="195"/>
      <c r="I75" s="252" t="s">
        <v>117</v>
      </c>
      <c r="J75" s="29"/>
      <c r="K75" s="195"/>
      <c r="L75" s="246"/>
      <c r="M75" s="247"/>
      <c r="N75" s="247"/>
      <c r="O75" s="247"/>
      <c r="P75" s="247"/>
      <c r="Q75" s="247"/>
      <c r="R75" s="247"/>
      <c r="S75" s="248" t="s">
        <v>60</v>
      </c>
      <c r="T75" s="176"/>
      <c r="U75" s="249">
        <v>1</v>
      </c>
      <c r="V75" s="249">
        <v>2</v>
      </c>
      <c r="W75" s="249">
        <v>3</v>
      </c>
      <c r="X75" s="249">
        <v>4</v>
      </c>
      <c r="Y75" s="249">
        <v>5</v>
      </c>
      <c r="Z75" s="249">
        <v>6</v>
      </c>
      <c r="AA75" s="249">
        <v>7</v>
      </c>
      <c r="AB75" s="249">
        <v>8</v>
      </c>
      <c r="AC75" s="249">
        <v>9</v>
      </c>
      <c r="AD75" s="249">
        <v>10</v>
      </c>
      <c r="AE75" s="249">
        <v>11</v>
      </c>
      <c r="AF75" s="249">
        <v>12</v>
      </c>
      <c r="AG75" s="249">
        <v>13</v>
      </c>
      <c r="AH75" s="249">
        <v>14</v>
      </c>
      <c r="AI75" s="249">
        <v>15</v>
      </c>
      <c r="AJ75" s="249">
        <v>16</v>
      </c>
      <c r="AK75" s="250"/>
      <c r="AL75" s="195"/>
      <c r="AM75" s="193"/>
      <c r="AN75" s="194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</row>
    <row r="76" spans="2:76" ht="19" x14ac:dyDescent="0.4">
      <c r="B76" s="202"/>
      <c r="C76" s="193"/>
      <c r="D76" s="193"/>
      <c r="E76" s="205"/>
      <c r="F76" s="206"/>
      <c r="G76" s="205"/>
      <c r="H76" s="195"/>
      <c r="I76" s="206"/>
      <c r="J76" s="195"/>
      <c r="K76" s="195"/>
      <c r="L76" s="307" t="s">
        <v>115</v>
      </c>
      <c r="M76" s="308"/>
      <c r="N76" s="308"/>
      <c r="O76" s="308"/>
      <c r="P76" s="308"/>
      <c r="Q76" s="308"/>
      <c r="R76" s="308"/>
      <c r="S76" s="308"/>
      <c r="T76" s="176"/>
      <c r="U76" s="126"/>
      <c r="V76" s="126"/>
      <c r="W76" s="126"/>
      <c r="X76" s="126"/>
      <c r="Y76" s="126"/>
      <c r="Z76" s="126"/>
      <c r="AA76" s="126"/>
      <c r="AB76" s="126"/>
      <c r="AC76" s="126"/>
      <c r="AD76" s="126"/>
      <c r="AE76" s="126"/>
      <c r="AF76" s="126"/>
      <c r="AG76" s="126"/>
      <c r="AH76" s="126"/>
      <c r="AI76" s="126"/>
      <c r="AJ76" s="126"/>
      <c r="AK76" s="244"/>
      <c r="AL76" s="195"/>
      <c r="AM76" s="193"/>
      <c r="AN76" s="194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</row>
    <row r="77" spans="2:76" ht="13.5" thickBot="1" x14ac:dyDescent="0.35">
      <c r="B77" s="202"/>
      <c r="C77" s="193"/>
      <c r="D77" s="193"/>
      <c r="E77" s="195"/>
      <c r="F77" s="195"/>
      <c r="G77" s="195"/>
      <c r="H77" s="195"/>
      <c r="I77" s="207"/>
      <c r="J77" s="195"/>
      <c r="K77" s="195"/>
      <c r="L77" s="309" t="s">
        <v>59</v>
      </c>
      <c r="M77" s="310"/>
      <c r="N77" s="310"/>
      <c r="O77" s="310"/>
      <c r="P77" s="310"/>
      <c r="Q77" s="310"/>
      <c r="R77" s="310"/>
      <c r="S77" s="311"/>
      <c r="T77" s="278"/>
      <c r="U77" s="5">
        <f t="shared" ref="U77:AA77" si="34">U76+T77</f>
        <v>0</v>
      </c>
      <c r="V77" s="5">
        <f t="shared" si="34"/>
        <v>0</v>
      </c>
      <c r="W77" s="5">
        <f t="shared" si="34"/>
        <v>0</v>
      </c>
      <c r="X77" s="5">
        <f t="shared" si="34"/>
        <v>0</v>
      </c>
      <c r="Y77" s="5">
        <f t="shared" si="34"/>
        <v>0</v>
      </c>
      <c r="Z77" s="5">
        <f t="shared" si="34"/>
        <v>0</v>
      </c>
      <c r="AA77" s="5">
        <f t="shared" si="34"/>
        <v>0</v>
      </c>
      <c r="AB77" s="5">
        <f t="shared" ref="AB77:AJ77" si="35">AB76+AA77</f>
        <v>0</v>
      </c>
      <c r="AC77" s="5">
        <f t="shared" si="35"/>
        <v>0</v>
      </c>
      <c r="AD77" s="5">
        <f t="shared" si="35"/>
        <v>0</v>
      </c>
      <c r="AE77" s="5">
        <f t="shared" si="35"/>
        <v>0</v>
      </c>
      <c r="AF77" s="5">
        <f t="shared" si="35"/>
        <v>0</v>
      </c>
      <c r="AG77" s="5">
        <f t="shared" si="35"/>
        <v>0</v>
      </c>
      <c r="AH77" s="5">
        <f t="shared" si="35"/>
        <v>0</v>
      </c>
      <c r="AI77" s="5">
        <f t="shared" si="35"/>
        <v>0</v>
      </c>
      <c r="AJ77" s="5">
        <f t="shared" si="35"/>
        <v>0</v>
      </c>
      <c r="AK77" s="284"/>
      <c r="AL77" s="195"/>
      <c r="AM77" s="193"/>
      <c r="AN77" s="194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</row>
    <row r="78" spans="2:76" ht="14" thickTop="1" thickBot="1" x14ac:dyDescent="0.35">
      <c r="B78" s="202"/>
      <c r="C78" s="193"/>
      <c r="D78" s="193"/>
      <c r="E78" s="195"/>
      <c r="F78" s="195"/>
      <c r="G78" s="195"/>
      <c r="H78" s="195"/>
      <c r="I78" s="207"/>
      <c r="J78" s="195"/>
      <c r="K78" s="195"/>
      <c r="L78" s="279"/>
      <c r="M78" s="168"/>
      <c r="N78" s="168"/>
      <c r="O78" s="168"/>
      <c r="P78" s="168"/>
      <c r="Q78" s="168"/>
      <c r="R78" s="168"/>
      <c r="S78" s="280" t="s">
        <v>119</v>
      </c>
      <c r="T78" s="277"/>
      <c r="U78" s="285" t="e">
        <f>U77/U73</f>
        <v>#DIV/0!</v>
      </c>
      <c r="V78" s="285" t="e">
        <f t="shared" ref="V78:AJ78" si="36">V77/V73</f>
        <v>#DIV/0!</v>
      </c>
      <c r="W78" s="285" t="e">
        <f t="shared" si="36"/>
        <v>#DIV/0!</v>
      </c>
      <c r="X78" s="285" t="e">
        <f t="shared" si="36"/>
        <v>#DIV/0!</v>
      </c>
      <c r="Y78" s="285" t="e">
        <f t="shared" si="36"/>
        <v>#DIV/0!</v>
      </c>
      <c r="Z78" s="285" t="e">
        <f t="shared" si="36"/>
        <v>#DIV/0!</v>
      </c>
      <c r="AA78" s="285" t="e">
        <f t="shared" si="36"/>
        <v>#DIV/0!</v>
      </c>
      <c r="AB78" s="285" t="e">
        <f t="shared" si="36"/>
        <v>#DIV/0!</v>
      </c>
      <c r="AC78" s="285" t="e">
        <f t="shared" si="36"/>
        <v>#DIV/0!</v>
      </c>
      <c r="AD78" s="285" t="e">
        <f t="shared" si="36"/>
        <v>#DIV/0!</v>
      </c>
      <c r="AE78" s="285" t="e">
        <f t="shared" si="36"/>
        <v>#DIV/0!</v>
      </c>
      <c r="AF78" s="285" t="e">
        <f t="shared" si="36"/>
        <v>#DIV/0!</v>
      </c>
      <c r="AG78" s="285" t="e">
        <f t="shared" si="36"/>
        <v>#DIV/0!</v>
      </c>
      <c r="AH78" s="285" t="e">
        <f t="shared" si="36"/>
        <v>#DIV/0!</v>
      </c>
      <c r="AI78" s="285" t="e">
        <f t="shared" si="36"/>
        <v>#DIV/0!</v>
      </c>
      <c r="AJ78" s="285" t="e">
        <f t="shared" si="36"/>
        <v>#DIV/0!</v>
      </c>
      <c r="AK78" s="284"/>
      <c r="AL78" s="195"/>
      <c r="AM78" s="193"/>
      <c r="AN78" s="194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</row>
    <row r="79" spans="2:76" ht="14" thickTop="1" thickBot="1" x14ac:dyDescent="0.35">
      <c r="B79" s="202"/>
      <c r="C79" s="193"/>
      <c r="D79" s="193"/>
      <c r="E79" s="195"/>
      <c r="F79" s="195"/>
      <c r="G79" s="195"/>
      <c r="H79" s="195"/>
      <c r="I79" s="207"/>
      <c r="J79" s="195"/>
      <c r="K79" s="195"/>
      <c r="L79" s="281"/>
      <c r="M79" s="282"/>
      <c r="N79" s="282"/>
      <c r="O79" s="282"/>
      <c r="P79" s="282"/>
      <c r="Q79" s="282"/>
      <c r="R79" s="282"/>
      <c r="S79" s="283" t="s">
        <v>120</v>
      </c>
      <c r="T79" s="277"/>
      <c r="U79" s="286" t="e">
        <f>U77/U4</f>
        <v>#DIV/0!</v>
      </c>
      <c r="V79" s="286" t="e">
        <f t="shared" ref="V79:AJ79" si="37">V77/V4</f>
        <v>#DIV/0!</v>
      </c>
      <c r="W79" s="286" t="e">
        <f t="shared" si="37"/>
        <v>#DIV/0!</v>
      </c>
      <c r="X79" s="286" t="e">
        <f t="shared" si="37"/>
        <v>#DIV/0!</v>
      </c>
      <c r="Y79" s="286" t="e">
        <f t="shared" si="37"/>
        <v>#DIV/0!</v>
      </c>
      <c r="Z79" s="286" t="e">
        <f t="shared" si="37"/>
        <v>#DIV/0!</v>
      </c>
      <c r="AA79" s="286" t="e">
        <f t="shared" si="37"/>
        <v>#DIV/0!</v>
      </c>
      <c r="AB79" s="286" t="e">
        <f t="shared" si="37"/>
        <v>#DIV/0!</v>
      </c>
      <c r="AC79" s="286" t="e">
        <f t="shared" si="37"/>
        <v>#DIV/0!</v>
      </c>
      <c r="AD79" s="286" t="e">
        <f t="shared" si="37"/>
        <v>#DIV/0!</v>
      </c>
      <c r="AE79" s="286" t="e">
        <f t="shared" si="37"/>
        <v>#DIV/0!</v>
      </c>
      <c r="AF79" s="286" t="e">
        <f t="shared" si="37"/>
        <v>#DIV/0!</v>
      </c>
      <c r="AG79" s="286" t="e">
        <f t="shared" si="37"/>
        <v>#DIV/0!</v>
      </c>
      <c r="AH79" s="286" t="e">
        <f t="shared" si="37"/>
        <v>#DIV/0!</v>
      </c>
      <c r="AI79" s="286" t="e">
        <f t="shared" si="37"/>
        <v>#DIV/0!</v>
      </c>
      <c r="AJ79" s="286" t="e">
        <f t="shared" si="37"/>
        <v>#DIV/0!</v>
      </c>
      <c r="AK79" s="245"/>
      <c r="AL79" s="195"/>
      <c r="AM79" s="193"/>
      <c r="AN79" s="194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</row>
    <row r="80" spans="2:76" ht="13.5" thickTop="1" thickBot="1" x14ac:dyDescent="0.3">
      <c r="B80" s="203"/>
      <c r="C80" s="197"/>
      <c r="D80" s="197"/>
      <c r="E80" s="196"/>
      <c r="F80" s="196"/>
      <c r="G80" s="196"/>
      <c r="H80" s="196"/>
      <c r="I80" s="196"/>
      <c r="J80" s="196"/>
      <c r="K80" s="196"/>
      <c r="L80" s="208"/>
      <c r="M80" s="208"/>
      <c r="N80" s="208"/>
      <c r="O80" s="208"/>
      <c r="P80" s="208"/>
      <c r="Q80" s="208"/>
      <c r="R80" s="208"/>
      <c r="S80" s="196"/>
      <c r="T80" s="209"/>
      <c r="U80" s="209"/>
      <c r="V80" s="196"/>
      <c r="W80" s="196"/>
      <c r="X80" s="196"/>
      <c r="Y80" s="196"/>
      <c r="Z80" s="196"/>
      <c r="AA80" s="196"/>
      <c r="AB80" s="196"/>
      <c r="AC80" s="196"/>
      <c r="AD80" s="196"/>
      <c r="AE80" s="196"/>
      <c r="AF80" s="196"/>
      <c r="AG80" s="196"/>
      <c r="AH80" s="196"/>
      <c r="AI80" s="196"/>
      <c r="AJ80" s="196"/>
      <c r="AK80" s="196"/>
      <c r="AL80" s="196"/>
      <c r="AM80" s="197"/>
      <c r="AN80" s="198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</row>
    <row r="81" spans="2:76" ht="14.5" thickTop="1" x14ac:dyDescent="0.3">
      <c r="B81" s="26"/>
      <c r="C81" s="101"/>
      <c r="D81" s="101"/>
      <c r="E81" s="26"/>
      <c r="F81" s="102"/>
      <c r="G81" s="102"/>
      <c r="H81" s="102"/>
      <c r="I81" s="26"/>
      <c r="J81" s="26"/>
      <c r="K81" s="26"/>
      <c r="L81" s="103"/>
      <c r="M81" s="103"/>
      <c r="N81" s="103"/>
      <c r="O81" s="103"/>
      <c r="P81" s="103"/>
      <c r="Q81" s="103"/>
      <c r="R81" s="103"/>
      <c r="S81" s="26"/>
      <c r="U81" s="56">
        <v>1</v>
      </c>
      <c r="V81" s="29">
        <v>1</v>
      </c>
      <c r="W81" s="29">
        <v>1</v>
      </c>
      <c r="X81" s="29">
        <v>1</v>
      </c>
      <c r="Y81" s="29">
        <v>1</v>
      </c>
      <c r="Z81" s="29">
        <v>1</v>
      </c>
      <c r="AA81" s="29">
        <v>1</v>
      </c>
      <c r="AB81" s="29">
        <v>1</v>
      </c>
      <c r="AC81" s="29">
        <v>1</v>
      </c>
      <c r="AD81" s="29">
        <v>1</v>
      </c>
      <c r="AE81" s="29">
        <v>1</v>
      </c>
      <c r="AF81" s="29">
        <v>1</v>
      </c>
      <c r="AG81" s="29">
        <v>1</v>
      </c>
      <c r="AH81" s="29">
        <v>1</v>
      </c>
      <c r="AI81" s="29">
        <v>1</v>
      </c>
      <c r="AJ81" s="29">
        <v>1</v>
      </c>
      <c r="AK81" s="29"/>
      <c r="AL81" s="29"/>
      <c r="AM81" s="30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</row>
    <row r="82" spans="2:76" ht="13" x14ac:dyDescent="0.25">
      <c r="B82" s="26"/>
      <c r="C82" s="101"/>
      <c r="D82" s="101"/>
      <c r="E82" s="26"/>
      <c r="F82" s="26"/>
      <c r="G82" s="26"/>
      <c r="H82" s="26"/>
      <c r="I82" s="26"/>
      <c r="J82" s="26"/>
      <c r="K82" s="26"/>
      <c r="L82" s="103"/>
      <c r="M82" s="103"/>
      <c r="N82" s="103"/>
      <c r="O82" s="103"/>
      <c r="P82" s="103"/>
      <c r="Q82" s="103"/>
      <c r="R82" s="103"/>
      <c r="S82" s="26"/>
      <c r="T82" s="77"/>
      <c r="U82" s="77"/>
      <c r="V82" s="173" t="s">
        <v>113</v>
      </c>
      <c r="W82" s="173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30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</row>
    <row r="83" spans="2:76" ht="13" x14ac:dyDescent="0.25">
      <c r="B83" s="26"/>
      <c r="C83" s="101"/>
      <c r="D83" s="101"/>
      <c r="E83" s="26"/>
      <c r="F83" s="26"/>
      <c r="G83" s="26"/>
      <c r="H83" s="26"/>
      <c r="I83" s="26"/>
      <c r="J83" s="26"/>
      <c r="K83" s="26"/>
      <c r="L83" s="103"/>
      <c r="M83" s="103"/>
      <c r="N83" s="103"/>
      <c r="O83" s="103"/>
      <c r="P83" s="103"/>
      <c r="Q83" s="103"/>
      <c r="R83" s="103"/>
      <c r="S83" s="26"/>
      <c r="T83" s="77"/>
      <c r="U83" s="77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30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29"/>
      <c r="BQ83" s="29"/>
      <c r="BR83" s="29"/>
      <c r="BS83" s="29"/>
      <c r="BT83" s="29"/>
      <c r="BU83" s="29"/>
      <c r="BV83" s="29"/>
      <c r="BW83" s="29"/>
      <c r="BX83" s="29"/>
    </row>
    <row r="84" spans="2:76" ht="13" x14ac:dyDescent="0.25">
      <c r="B84" s="26"/>
      <c r="C84" s="101"/>
      <c r="D84" s="101"/>
      <c r="E84" s="26"/>
      <c r="F84" s="26"/>
      <c r="G84" s="26"/>
      <c r="H84" s="26"/>
      <c r="I84" s="26"/>
      <c r="J84" s="26"/>
      <c r="K84" s="26"/>
      <c r="L84" s="103"/>
      <c r="M84" s="103"/>
      <c r="N84" s="103"/>
      <c r="O84" s="103"/>
      <c r="P84" s="103"/>
      <c r="Q84" s="103"/>
      <c r="R84" s="103"/>
      <c r="S84" s="26"/>
      <c r="T84" s="77"/>
      <c r="U84" s="77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30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29"/>
      <c r="BQ84" s="29"/>
      <c r="BR84" s="29"/>
      <c r="BS84" s="29"/>
      <c r="BT84" s="29"/>
      <c r="BU84" s="29"/>
      <c r="BV84" s="29"/>
      <c r="BW84" s="29"/>
      <c r="BX84" s="29"/>
    </row>
    <row r="85" spans="2:76" ht="13" x14ac:dyDescent="0.25">
      <c r="B85" s="26"/>
      <c r="C85" s="101"/>
      <c r="D85" s="101"/>
      <c r="E85" s="26"/>
      <c r="F85" s="26"/>
      <c r="G85" s="26"/>
      <c r="H85" s="26"/>
      <c r="I85" s="26"/>
      <c r="J85" s="26"/>
      <c r="K85" s="26"/>
      <c r="L85" s="103"/>
      <c r="M85" s="103"/>
      <c r="N85" s="103"/>
      <c r="O85" s="103"/>
      <c r="P85" s="103"/>
      <c r="Q85" s="103"/>
      <c r="R85" s="103"/>
      <c r="S85" s="26"/>
      <c r="T85" s="77"/>
      <c r="U85" s="77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30"/>
      <c r="AN85" s="29"/>
      <c r="AO85" s="29"/>
      <c r="AP85" s="29"/>
      <c r="AQ85" s="29"/>
      <c r="AR85" s="29"/>
      <c r="AS85" s="29"/>
      <c r="AT85" s="29"/>
      <c r="AU85" s="29"/>
      <c r="AV85" s="29"/>
      <c r="AW85" s="29"/>
      <c r="AX85" s="29"/>
      <c r="AY85" s="29"/>
      <c r="AZ85" s="29"/>
      <c r="BA85" s="29"/>
      <c r="BB85" s="29"/>
      <c r="BC85" s="29"/>
      <c r="BD85" s="29"/>
      <c r="BE85" s="29"/>
      <c r="BF85" s="29"/>
      <c r="BG85" s="29"/>
      <c r="BH85" s="29"/>
      <c r="BI85" s="29"/>
      <c r="BJ85" s="29"/>
      <c r="BK85" s="29"/>
      <c r="BL85" s="29"/>
      <c r="BM85" s="29"/>
      <c r="BN85" s="29"/>
      <c r="BO85" s="29"/>
      <c r="BP85" s="29"/>
      <c r="BQ85" s="29"/>
      <c r="BR85" s="29"/>
      <c r="BS85" s="29"/>
      <c r="BT85" s="29"/>
      <c r="BU85" s="29"/>
      <c r="BV85" s="29"/>
      <c r="BW85" s="29"/>
      <c r="BX85" s="29"/>
    </row>
    <row r="86" spans="2:76" ht="13" x14ac:dyDescent="0.25">
      <c r="B86" s="26"/>
      <c r="C86" s="101"/>
      <c r="D86" s="101"/>
      <c r="E86" s="26"/>
      <c r="F86" s="26"/>
      <c r="G86" s="26"/>
      <c r="H86" s="26"/>
      <c r="I86" s="26"/>
      <c r="J86" s="26"/>
      <c r="K86" s="26"/>
      <c r="L86" s="103"/>
      <c r="M86" s="103"/>
      <c r="N86" s="103"/>
      <c r="O86" s="103"/>
      <c r="P86" s="103"/>
      <c r="Q86" s="103"/>
      <c r="R86" s="103"/>
      <c r="S86" s="26"/>
      <c r="T86" s="77"/>
      <c r="U86" s="77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30"/>
      <c r="AN86" s="29"/>
      <c r="AO86" s="29"/>
      <c r="AP86" s="29"/>
      <c r="AQ86" s="29"/>
      <c r="AR86" s="29"/>
      <c r="AS86" s="29"/>
      <c r="AT86" s="29"/>
      <c r="AU86" s="29"/>
      <c r="AV86" s="29"/>
      <c r="AW86" s="29"/>
      <c r="AX86" s="29"/>
      <c r="AY86" s="29"/>
      <c r="AZ86" s="29"/>
      <c r="BA86" s="29"/>
      <c r="BB86" s="29"/>
      <c r="BC86" s="29"/>
      <c r="BD86" s="29"/>
      <c r="BE86" s="29"/>
      <c r="BF86" s="29"/>
      <c r="BG86" s="29"/>
      <c r="BH86" s="29"/>
      <c r="BI86" s="29"/>
      <c r="BJ86" s="29"/>
      <c r="BK86" s="29"/>
      <c r="BL86" s="29"/>
      <c r="BM86" s="29"/>
      <c r="BN86" s="29"/>
      <c r="BO86" s="29"/>
      <c r="BP86" s="29"/>
      <c r="BQ86" s="29"/>
      <c r="BR86" s="29"/>
      <c r="BS86" s="29"/>
      <c r="BT86" s="29"/>
      <c r="BU86" s="29"/>
      <c r="BV86" s="29"/>
      <c r="BW86" s="29"/>
      <c r="BX86" s="29"/>
    </row>
    <row r="87" spans="2:76" ht="13" x14ac:dyDescent="0.25">
      <c r="B87" s="26"/>
      <c r="C87" s="101"/>
      <c r="D87" s="101"/>
      <c r="E87" s="26"/>
      <c r="F87" s="26"/>
      <c r="G87" s="26"/>
      <c r="H87" s="26"/>
      <c r="I87" s="26"/>
      <c r="J87" s="26"/>
      <c r="K87" s="26"/>
      <c r="L87" s="103"/>
      <c r="M87" s="103"/>
      <c r="N87" s="103"/>
      <c r="O87" s="103"/>
      <c r="P87" s="103"/>
      <c r="Q87" s="103"/>
      <c r="R87" s="103"/>
      <c r="S87" s="26"/>
      <c r="T87" s="77"/>
      <c r="U87" s="77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30"/>
      <c r="AN87" s="29"/>
      <c r="AO87" s="29"/>
      <c r="AP87" s="29"/>
      <c r="AQ87" s="29"/>
      <c r="AR87" s="29"/>
      <c r="AS87" s="29"/>
      <c r="AT87" s="29"/>
      <c r="AU87" s="29"/>
      <c r="AV87" s="29"/>
      <c r="AW87" s="29"/>
      <c r="AX87" s="29"/>
      <c r="AY87" s="29"/>
      <c r="AZ87" s="29"/>
      <c r="BA87" s="29"/>
      <c r="BB87" s="29"/>
      <c r="BC87" s="29"/>
      <c r="BD87" s="29"/>
      <c r="BE87" s="29"/>
      <c r="BF87" s="29"/>
      <c r="BG87" s="29"/>
      <c r="BH87" s="29"/>
      <c r="BI87" s="29"/>
      <c r="BJ87" s="29"/>
      <c r="BK87" s="29"/>
      <c r="BL87" s="29"/>
      <c r="BM87" s="29"/>
      <c r="BN87" s="29"/>
      <c r="BO87" s="29"/>
      <c r="BP87" s="29"/>
      <c r="BQ87" s="29"/>
      <c r="BR87" s="29"/>
      <c r="BS87" s="29"/>
      <c r="BT87" s="29"/>
      <c r="BU87" s="29"/>
      <c r="BV87" s="29"/>
      <c r="BW87" s="29"/>
      <c r="BX87" s="29"/>
    </row>
    <row r="88" spans="2:76" ht="13" x14ac:dyDescent="0.25">
      <c r="B88" s="26"/>
      <c r="C88" s="101"/>
      <c r="D88" s="101"/>
      <c r="E88" s="26"/>
      <c r="F88" s="26"/>
      <c r="G88" s="26"/>
      <c r="H88" s="26"/>
      <c r="I88" s="26"/>
      <c r="J88" s="26"/>
      <c r="K88" s="26"/>
      <c r="L88" s="103"/>
      <c r="M88" s="103"/>
      <c r="N88" s="103"/>
      <c r="O88" s="103"/>
      <c r="P88" s="103"/>
      <c r="Q88" s="103"/>
      <c r="R88" s="103"/>
      <c r="S88" s="26"/>
      <c r="T88" s="77"/>
      <c r="U88" s="77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30"/>
      <c r="AN88" s="29"/>
      <c r="AO88" s="29"/>
      <c r="AP88" s="29"/>
      <c r="AQ88" s="29"/>
      <c r="AR88" s="29"/>
      <c r="AS88" s="29"/>
      <c r="AT88" s="29"/>
      <c r="AU88" s="29"/>
      <c r="AV88" s="29"/>
      <c r="AW88" s="29"/>
      <c r="AX88" s="29"/>
      <c r="AY88" s="29"/>
      <c r="AZ88" s="29"/>
      <c r="BA88" s="29"/>
      <c r="BB88" s="29"/>
      <c r="BC88" s="29"/>
      <c r="BD88" s="29"/>
      <c r="BE88" s="29"/>
      <c r="BF88" s="29"/>
      <c r="BG88" s="29"/>
      <c r="BH88" s="29"/>
      <c r="BI88" s="29"/>
      <c r="BJ88" s="29"/>
      <c r="BK88" s="29"/>
      <c r="BL88" s="29"/>
      <c r="BM88" s="29"/>
      <c r="BN88" s="29"/>
      <c r="BO88" s="29"/>
      <c r="BP88" s="29"/>
      <c r="BQ88" s="29"/>
      <c r="BR88" s="29"/>
      <c r="BS88" s="29"/>
      <c r="BT88" s="29"/>
      <c r="BU88" s="29"/>
      <c r="BV88" s="29"/>
      <c r="BW88" s="29"/>
      <c r="BX88" s="29"/>
    </row>
    <row r="89" spans="2:76" x14ac:dyDescent="0.25">
      <c r="B89" s="26"/>
      <c r="C89" s="101"/>
      <c r="D89" s="101"/>
      <c r="E89" s="26"/>
      <c r="F89" s="26"/>
      <c r="G89" s="26"/>
      <c r="H89" s="26"/>
      <c r="I89" s="26"/>
      <c r="J89" s="26"/>
      <c r="K89" s="26"/>
      <c r="L89" s="103"/>
      <c r="M89" s="103"/>
      <c r="N89" s="103"/>
      <c r="O89" s="103"/>
      <c r="P89" s="103"/>
      <c r="Q89" s="103"/>
      <c r="R89" s="103"/>
      <c r="S89" s="26"/>
      <c r="U89" s="104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101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</row>
    <row r="90" spans="2:76" x14ac:dyDescent="0.25">
      <c r="B90" s="26"/>
      <c r="C90" s="101"/>
      <c r="D90" s="101"/>
      <c r="E90" s="26"/>
      <c r="F90" s="26"/>
      <c r="G90" s="26"/>
      <c r="H90" s="26"/>
      <c r="I90" s="26"/>
      <c r="J90" s="26"/>
      <c r="K90" s="26"/>
      <c r="L90" s="103"/>
      <c r="M90" s="103"/>
      <c r="N90" s="103"/>
      <c r="O90" s="103"/>
      <c r="P90" s="103"/>
      <c r="Q90" s="103"/>
      <c r="R90" s="103"/>
      <c r="S90" s="26"/>
      <c r="T90" s="104"/>
      <c r="U90" s="104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101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</row>
    <row r="91" spans="2:76" x14ac:dyDescent="0.25">
      <c r="B91" s="26"/>
      <c r="C91" s="101"/>
      <c r="D91" s="101"/>
      <c r="E91" s="26"/>
      <c r="F91" s="26"/>
      <c r="G91" s="26"/>
      <c r="H91" s="26"/>
      <c r="I91" s="26"/>
      <c r="J91" s="26"/>
      <c r="K91" s="26"/>
      <c r="L91" s="103"/>
      <c r="M91" s="103"/>
      <c r="N91" s="103"/>
      <c r="O91" s="103"/>
      <c r="P91" s="103"/>
      <c r="Q91" s="103"/>
      <c r="R91" s="103"/>
      <c r="S91" s="26"/>
      <c r="T91" s="104"/>
      <c r="U91" s="104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101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</row>
    <row r="92" spans="2:76" x14ac:dyDescent="0.25">
      <c r="L92" s="2"/>
      <c r="M92" s="2"/>
      <c r="N92" s="2"/>
      <c r="O92" s="2"/>
      <c r="P92" s="2"/>
      <c r="Q92" s="2"/>
      <c r="R92" s="2"/>
    </row>
    <row r="93" spans="2:76" x14ac:dyDescent="0.25">
      <c r="L93" s="2"/>
      <c r="M93" s="2"/>
      <c r="N93" s="2"/>
      <c r="O93" s="2"/>
      <c r="P93" s="2"/>
      <c r="Q93" s="2"/>
      <c r="R93" s="2"/>
    </row>
    <row r="94" spans="2:76" x14ac:dyDescent="0.25">
      <c r="L94" s="2"/>
      <c r="M94" s="2"/>
      <c r="N94" s="2"/>
      <c r="O94" s="2"/>
      <c r="P94" s="2"/>
      <c r="Q94" s="2"/>
      <c r="R94" s="2"/>
    </row>
    <row r="95" spans="2:76" x14ac:dyDescent="0.25">
      <c r="L95" s="2"/>
      <c r="M95" s="2"/>
      <c r="N95" s="2"/>
      <c r="O95" s="2"/>
      <c r="P95" s="2"/>
      <c r="Q95" s="2"/>
      <c r="R95" s="2"/>
    </row>
    <row r="96" spans="2:76" x14ac:dyDescent="0.25">
      <c r="L96" s="2"/>
      <c r="M96" s="2"/>
      <c r="N96" s="2"/>
      <c r="O96" s="2"/>
      <c r="P96" s="2"/>
      <c r="Q96" s="2"/>
      <c r="R96" s="2"/>
    </row>
    <row r="97" spans="12:18" x14ac:dyDescent="0.25">
      <c r="L97" s="2"/>
      <c r="M97" s="2"/>
      <c r="N97" s="2"/>
      <c r="O97" s="2"/>
      <c r="P97" s="2"/>
      <c r="Q97" s="2"/>
      <c r="R97" s="2"/>
    </row>
    <row r="98" spans="12:18" x14ac:dyDescent="0.25">
      <c r="L98" s="2"/>
      <c r="M98" s="2"/>
      <c r="N98" s="2"/>
      <c r="O98" s="2"/>
      <c r="P98" s="2"/>
      <c r="Q98" s="2"/>
      <c r="R98" s="2"/>
    </row>
    <row r="99" spans="12:18" x14ac:dyDescent="0.25">
      <c r="L99" s="2"/>
      <c r="M99" s="2"/>
      <c r="N99" s="2"/>
      <c r="O99" s="2"/>
      <c r="P99" s="2"/>
      <c r="Q99" s="2"/>
      <c r="R99" s="2"/>
    </row>
    <row r="100" spans="12:18" x14ac:dyDescent="0.25">
      <c r="L100" s="2"/>
      <c r="M100" s="2"/>
      <c r="N100" s="2"/>
      <c r="O100" s="2"/>
      <c r="P100" s="2"/>
      <c r="Q100" s="2"/>
      <c r="R100" s="2"/>
    </row>
    <row r="101" spans="12:18" x14ac:dyDescent="0.25">
      <c r="L101" s="2"/>
      <c r="M101" s="2"/>
      <c r="N101" s="2"/>
      <c r="O101" s="2"/>
      <c r="P101" s="2"/>
      <c r="Q101" s="2"/>
      <c r="R101" s="2"/>
    </row>
    <row r="102" spans="12:18" x14ac:dyDescent="0.25">
      <c r="L102" s="2"/>
      <c r="M102" s="2"/>
      <c r="N102" s="2"/>
      <c r="O102" s="2"/>
      <c r="P102" s="2"/>
      <c r="Q102" s="2"/>
      <c r="R102" s="2"/>
    </row>
    <row r="103" spans="12:18" x14ac:dyDescent="0.25">
      <c r="L103" s="2"/>
      <c r="M103" s="2"/>
      <c r="N103" s="2"/>
      <c r="O103" s="2"/>
      <c r="P103" s="2"/>
      <c r="Q103" s="2"/>
      <c r="R103" s="2"/>
    </row>
    <row r="104" spans="12:18" x14ac:dyDescent="0.25">
      <c r="L104" s="2"/>
      <c r="M104" s="2"/>
      <c r="N104" s="2"/>
      <c r="O104" s="2"/>
      <c r="P104" s="2"/>
      <c r="Q104" s="2"/>
      <c r="R104" s="2"/>
    </row>
    <row r="105" spans="12:18" x14ac:dyDescent="0.25">
      <c r="L105" s="2"/>
      <c r="M105" s="2"/>
      <c r="N105" s="2"/>
      <c r="O105" s="2"/>
      <c r="P105" s="2"/>
      <c r="Q105" s="2"/>
      <c r="R105" s="2"/>
    </row>
    <row r="106" spans="12:18" x14ac:dyDescent="0.25">
      <c r="L106" s="2"/>
      <c r="M106" s="2"/>
      <c r="N106" s="2"/>
      <c r="O106" s="2"/>
      <c r="P106" s="2"/>
      <c r="Q106" s="2"/>
      <c r="R106" s="2"/>
    </row>
    <row r="107" spans="12:18" x14ac:dyDescent="0.25">
      <c r="L107" s="2"/>
      <c r="M107" s="2"/>
      <c r="N107" s="2"/>
      <c r="O107" s="2"/>
      <c r="P107" s="2"/>
      <c r="Q107" s="2"/>
      <c r="R107" s="2"/>
    </row>
    <row r="108" spans="12:18" x14ac:dyDescent="0.25">
      <c r="L108" s="2"/>
      <c r="M108" s="2"/>
      <c r="N108" s="2"/>
      <c r="O108" s="2"/>
      <c r="P108" s="2"/>
      <c r="Q108" s="2"/>
      <c r="R108" s="2"/>
    </row>
    <row r="109" spans="12:18" x14ac:dyDescent="0.25">
      <c r="L109" s="2"/>
      <c r="M109" s="2"/>
      <c r="N109" s="2"/>
      <c r="O109" s="2"/>
      <c r="P109" s="2"/>
      <c r="Q109" s="2"/>
      <c r="R109" s="2"/>
    </row>
    <row r="110" spans="12:18" x14ac:dyDescent="0.25">
      <c r="L110" s="2"/>
      <c r="M110" s="2"/>
      <c r="N110" s="2"/>
      <c r="O110" s="2"/>
      <c r="P110" s="2"/>
      <c r="Q110" s="2"/>
      <c r="R110" s="2"/>
    </row>
    <row r="111" spans="12:18" x14ac:dyDescent="0.25">
      <c r="L111" s="2"/>
      <c r="M111" s="2"/>
      <c r="N111" s="2"/>
      <c r="O111" s="2"/>
      <c r="P111" s="2"/>
      <c r="Q111" s="2"/>
      <c r="R111" s="2"/>
    </row>
    <row r="112" spans="12:18" x14ac:dyDescent="0.25">
      <c r="L112" s="2"/>
      <c r="M112" s="2"/>
      <c r="N112" s="2"/>
      <c r="O112" s="2"/>
      <c r="P112" s="2"/>
      <c r="Q112" s="2"/>
      <c r="R112" s="2"/>
    </row>
    <row r="113" spans="12:18" x14ac:dyDescent="0.25">
      <c r="L113" s="2"/>
      <c r="M113" s="2"/>
      <c r="N113" s="2"/>
      <c r="O113" s="2"/>
      <c r="P113" s="2"/>
      <c r="Q113" s="2"/>
      <c r="R113" s="2"/>
    </row>
    <row r="114" spans="12:18" x14ac:dyDescent="0.25">
      <c r="L114" s="2"/>
      <c r="M114" s="2"/>
      <c r="N114" s="2"/>
      <c r="O114" s="2"/>
      <c r="P114" s="2"/>
      <c r="Q114" s="2"/>
      <c r="R114" s="2"/>
    </row>
    <row r="115" spans="12:18" x14ac:dyDescent="0.25">
      <c r="L115" s="2"/>
      <c r="M115" s="2"/>
      <c r="N115" s="2"/>
      <c r="O115" s="2"/>
      <c r="P115" s="2"/>
      <c r="Q115" s="2"/>
      <c r="R115" s="2"/>
    </row>
    <row r="116" spans="12:18" x14ac:dyDescent="0.25">
      <c r="L116" s="2"/>
      <c r="M116" s="2"/>
      <c r="N116" s="2"/>
      <c r="O116" s="2"/>
      <c r="P116" s="2"/>
      <c r="Q116" s="2"/>
      <c r="R116" s="2"/>
    </row>
    <row r="117" spans="12:18" x14ac:dyDescent="0.25">
      <c r="L117" s="2"/>
      <c r="M117" s="2"/>
      <c r="N117" s="2"/>
      <c r="O117" s="2"/>
      <c r="P117" s="2"/>
      <c r="Q117" s="2"/>
      <c r="R117" s="2"/>
    </row>
    <row r="118" spans="12:18" x14ac:dyDescent="0.25">
      <c r="L118" s="2"/>
      <c r="M118" s="2"/>
      <c r="N118" s="2"/>
      <c r="O118" s="2"/>
      <c r="P118" s="2"/>
      <c r="Q118" s="2"/>
      <c r="R118" s="2"/>
    </row>
    <row r="119" spans="12:18" x14ac:dyDescent="0.25">
      <c r="L119" s="2"/>
      <c r="M119" s="2"/>
      <c r="N119" s="2"/>
      <c r="O119" s="2"/>
      <c r="P119" s="2"/>
      <c r="Q119" s="2"/>
      <c r="R119" s="2"/>
    </row>
    <row r="120" spans="12:18" x14ac:dyDescent="0.25">
      <c r="L120" s="2"/>
      <c r="M120" s="2"/>
      <c r="N120" s="2"/>
      <c r="O120" s="2"/>
      <c r="P120" s="2"/>
      <c r="Q120" s="2"/>
      <c r="R120" s="2"/>
    </row>
    <row r="121" spans="12:18" x14ac:dyDescent="0.25">
      <c r="L121" s="2"/>
      <c r="M121" s="2"/>
      <c r="N121" s="2"/>
      <c r="O121" s="2"/>
      <c r="P121" s="2"/>
      <c r="Q121" s="2"/>
      <c r="R121" s="2"/>
    </row>
    <row r="122" spans="12:18" x14ac:dyDescent="0.25">
      <c r="L122" s="2"/>
      <c r="M122" s="2"/>
      <c r="N122" s="2"/>
      <c r="O122" s="2"/>
      <c r="P122" s="2"/>
      <c r="Q122" s="2"/>
      <c r="R122" s="2"/>
    </row>
    <row r="123" spans="12:18" x14ac:dyDescent="0.25">
      <c r="L123" s="2"/>
      <c r="M123" s="2"/>
      <c r="N123" s="2"/>
      <c r="O123" s="2"/>
      <c r="P123" s="2"/>
      <c r="Q123" s="2"/>
      <c r="R123" s="2"/>
    </row>
    <row r="124" spans="12:18" x14ac:dyDescent="0.25">
      <c r="L124" s="2"/>
      <c r="M124" s="2"/>
      <c r="N124" s="2"/>
      <c r="O124" s="2"/>
      <c r="P124" s="2"/>
      <c r="Q124" s="2"/>
      <c r="R124" s="2"/>
    </row>
    <row r="125" spans="12:18" x14ac:dyDescent="0.25">
      <c r="L125" s="2"/>
      <c r="M125" s="2"/>
      <c r="N125" s="2"/>
      <c r="O125" s="2"/>
      <c r="P125" s="2"/>
      <c r="Q125" s="2"/>
      <c r="R125" s="2"/>
    </row>
    <row r="126" spans="12:18" x14ac:dyDescent="0.25">
      <c r="L126" s="2"/>
      <c r="M126" s="2"/>
      <c r="N126" s="2"/>
      <c r="O126" s="2"/>
      <c r="P126" s="2"/>
      <c r="Q126" s="2"/>
      <c r="R126" s="2"/>
    </row>
    <row r="127" spans="12:18" x14ac:dyDescent="0.25">
      <c r="L127" s="2"/>
      <c r="M127" s="2"/>
      <c r="N127" s="2"/>
      <c r="O127" s="2"/>
      <c r="P127" s="2"/>
      <c r="Q127" s="2"/>
      <c r="R127" s="2"/>
    </row>
    <row r="128" spans="12:18" x14ac:dyDescent="0.25">
      <c r="L128" s="2"/>
      <c r="M128" s="2"/>
      <c r="N128" s="2"/>
      <c r="O128" s="2"/>
      <c r="P128" s="2"/>
      <c r="Q128" s="2"/>
      <c r="R128" s="2"/>
    </row>
    <row r="129" spans="12:18" x14ac:dyDescent="0.25">
      <c r="L129" s="2"/>
      <c r="M129" s="2"/>
      <c r="N129" s="2"/>
      <c r="O129" s="2"/>
      <c r="P129" s="2"/>
      <c r="Q129" s="2"/>
      <c r="R129" s="2"/>
    </row>
    <row r="130" spans="12:18" x14ac:dyDescent="0.25">
      <c r="L130" s="2"/>
      <c r="M130" s="2"/>
      <c r="N130" s="2"/>
      <c r="O130" s="2"/>
      <c r="P130" s="2"/>
      <c r="Q130" s="2"/>
      <c r="R130" s="2"/>
    </row>
    <row r="131" spans="12:18" x14ac:dyDescent="0.25">
      <c r="L131" s="2"/>
      <c r="M131" s="2"/>
      <c r="N131" s="2"/>
      <c r="O131" s="2"/>
      <c r="P131" s="2"/>
      <c r="Q131" s="2"/>
      <c r="R131" s="2"/>
    </row>
    <row r="132" spans="12:18" x14ac:dyDescent="0.25">
      <c r="L132" s="2"/>
      <c r="M132" s="2"/>
      <c r="N132" s="2"/>
      <c r="O132" s="2"/>
      <c r="P132" s="2"/>
      <c r="Q132" s="2"/>
      <c r="R132" s="2"/>
    </row>
    <row r="133" spans="12:18" x14ac:dyDescent="0.25">
      <c r="L133" s="1"/>
      <c r="M133" s="1"/>
      <c r="N133" s="1"/>
      <c r="O133" s="1"/>
      <c r="P133" s="1"/>
      <c r="Q133" s="1"/>
      <c r="R133" s="1"/>
    </row>
    <row r="134" spans="12:18" x14ac:dyDescent="0.25">
      <c r="L134" s="1"/>
      <c r="M134" s="1"/>
      <c r="N134" s="1"/>
      <c r="O134" s="1"/>
      <c r="P134" s="1"/>
      <c r="Q134" s="1"/>
      <c r="R134" s="1"/>
    </row>
    <row r="135" spans="12:18" x14ac:dyDescent="0.25">
      <c r="L135" s="1"/>
      <c r="M135" s="1"/>
      <c r="N135" s="1"/>
      <c r="O135" s="1"/>
      <c r="P135" s="1"/>
      <c r="Q135" s="1"/>
      <c r="R135" s="1"/>
    </row>
    <row r="136" spans="12:18" x14ac:dyDescent="0.25">
      <c r="L136" s="1"/>
      <c r="M136" s="1"/>
      <c r="N136" s="1"/>
      <c r="O136" s="1"/>
      <c r="P136" s="1"/>
      <c r="Q136" s="1"/>
      <c r="R136" s="1"/>
    </row>
    <row r="137" spans="12:18" x14ac:dyDescent="0.25">
      <c r="L137" s="1"/>
      <c r="M137" s="1"/>
      <c r="N137" s="1"/>
      <c r="O137" s="1"/>
      <c r="P137" s="1"/>
      <c r="Q137" s="1"/>
      <c r="R137" s="1"/>
    </row>
    <row r="138" spans="12:18" x14ac:dyDescent="0.25">
      <c r="L138" s="1"/>
      <c r="M138" s="1"/>
      <c r="N138" s="1"/>
      <c r="O138" s="1"/>
      <c r="P138" s="1"/>
      <c r="Q138" s="1"/>
      <c r="R138" s="1"/>
    </row>
    <row r="139" spans="12:18" x14ac:dyDescent="0.25">
      <c r="L139" s="1"/>
      <c r="M139" s="1"/>
      <c r="N139" s="1"/>
      <c r="O139" s="1"/>
      <c r="P139" s="1"/>
      <c r="Q139" s="1"/>
      <c r="R139" s="1"/>
    </row>
    <row r="140" spans="12:18" x14ac:dyDescent="0.25">
      <c r="L140" s="1"/>
      <c r="M140" s="1"/>
      <c r="N140" s="1"/>
      <c r="O140" s="1"/>
      <c r="P140" s="1"/>
      <c r="Q140" s="1"/>
      <c r="R140" s="1"/>
    </row>
    <row r="141" spans="12:18" x14ac:dyDescent="0.25">
      <c r="L141" s="1"/>
      <c r="M141" s="1"/>
      <c r="N141" s="1"/>
      <c r="O141" s="1"/>
      <c r="P141" s="1"/>
      <c r="Q141" s="1"/>
      <c r="R141" s="1"/>
    </row>
    <row r="142" spans="12:18" x14ac:dyDescent="0.25">
      <c r="L142" s="1"/>
      <c r="M142" s="1"/>
      <c r="N142" s="1"/>
      <c r="O142" s="1"/>
      <c r="P142" s="1"/>
      <c r="Q142" s="1"/>
      <c r="R142" s="1"/>
    </row>
    <row r="143" spans="12:18" x14ac:dyDescent="0.25">
      <c r="L143" s="1"/>
      <c r="M143" s="1"/>
      <c r="N143" s="1"/>
      <c r="O143" s="1"/>
      <c r="P143" s="1"/>
      <c r="Q143" s="1"/>
      <c r="R143" s="1"/>
    </row>
    <row r="144" spans="12:18" x14ac:dyDescent="0.25">
      <c r="L144" s="1"/>
      <c r="M144" s="1"/>
      <c r="N144" s="1"/>
      <c r="O144" s="1"/>
      <c r="P144" s="1"/>
      <c r="Q144" s="1"/>
      <c r="R144" s="1"/>
    </row>
    <row r="145" spans="12:18" x14ac:dyDescent="0.25">
      <c r="L145" s="1"/>
      <c r="M145" s="1"/>
      <c r="N145" s="1"/>
      <c r="O145" s="1"/>
      <c r="P145" s="1"/>
      <c r="Q145" s="1"/>
      <c r="R145" s="1"/>
    </row>
    <row r="146" spans="12:18" x14ac:dyDescent="0.25">
      <c r="L146" s="1"/>
      <c r="M146" s="1"/>
      <c r="N146" s="1"/>
      <c r="O146" s="1"/>
      <c r="P146" s="1"/>
      <c r="Q146" s="1"/>
      <c r="R146" s="1"/>
    </row>
    <row r="147" spans="12:18" x14ac:dyDescent="0.25">
      <c r="L147" s="1"/>
      <c r="M147" s="1"/>
      <c r="N147" s="1"/>
      <c r="O147" s="1"/>
      <c r="P147" s="1"/>
      <c r="Q147" s="1"/>
      <c r="R147" s="1"/>
    </row>
    <row r="148" spans="12:18" x14ac:dyDescent="0.25">
      <c r="L148" s="1"/>
      <c r="M148" s="1"/>
      <c r="N148" s="1"/>
      <c r="O148" s="1"/>
      <c r="P148" s="1"/>
      <c r="Q148" s="1"/>
      <c r="R148" s="1"/>
    </row>
    <row r="149" spans="12:18" x14ac:dyDescent="0.25">
      <c r="L149" s="1"/>
      <c r="M149" s="1"/>
      <c r="N149" s="1"/>
      <c r="O149" s="1"/>
      <c r="P149" s="1"/>
      <c r="Q149" s="1"/>
      <c r="R149" s="1"/>
    </row>
    <row r="150" spans="12:18" x14ac:dyDescent="0.25">
      <c r="L150" s="1"/>
      <c r="M150" s="1"/>
      <c r="N150" s="1"/>
      <c r="O150" s="1"/>
      <c r="P150" s="1"/>
      <c r="Q150" s="1"/>
      <c r="R150" s="1"/>
    </row>
    <row r="151" spans="12:18" x14ac:dyDescent="0.25">
      <c r="L151" s="1"/>
      <c r="M151" s="1"/>
      <c r="N151" s="1"/>
      <c r="O151" s="1"/>
      <c r="P151" s="1"/>
      <c r="Q151" s="1"/>
      <c r="R151" s="1"/>
    </row>
    <row r="152" spans="12:18" x14ac:dyDescent="0.25">
      <c r="L152" s="1"/>
      <c r="M152" s="1"/>
      <c r="N152" s="1"/>
      <c r="O152" s="1"/>
      <c r="P152" s="1"/>
      <c r="Q152" s="1"/>
      <c r="R152" s="1"/>
    </row>
  </sheetData>
  <sortState ref="A91:CS97">
    <sortCondition ref="L91:L97"/>
  </sortState>
  <mergeCells count="12">
    <mergeCell ref="I6:J6"/>
    <mergeCell ref="E6:G6"/>
    <mergeCell ref="L6:S6"/>
    <mergeCell ref="S3:T3"/>
    <mergeCell ref="S4:T4"/>
    <mergeCell ref="E5:K5"/>
    <mergeCell ref="U6:AL6"/>
    <mergeCell ref="L76:S76"/>
    <mergeCell ref="L77:S77"/>
    <mergeCell ref="L72:S72"/>
    <mergeCell ref="L73:S73"/>
    <mergeCell ref="L74:S74"/>
  </mergeCells>
  <phoneticPr fontId="0" type="noConversion"/>
  <conditionalFormatting sqref="U10:AK33 U35:AK58">
    <cfRule type="cellIs" dxfId="39" priority="373" operator="greaterThan">
      <formula>0</formula>
    </cfRule>
  </conditionalFormatting>
  <conditionalFormatting sqref="C4:C8 C11:C15 C17:C21 C23:C27 C29:C33 C54:C55 C58">
    <cfRule type="cellIs" dxfId="38" priority="46" operator="equal">
      <formula>"Complete"</formula>
    </cfRule>
    <cfRule type="cellIs" dxfId="37" priority="47" operator="equal">
      <formula>"In Progress"</formula>
    </cfRule>
    <cfRule type="cellIs" dxfId="36" priority="48" operator="equal">
      <formula>"Open"</formula>
    </cfRule>
  </conditionalFormatting>
  <conditionalFormatting sqref="C35">
    <cfRule type="cellIs" dxfId="35" priority="36" operator="equal">
      <formula>"Complete"</formula>
    </cfRule>
    <cfRule type="cellIs" dxfId="34" priority="37" operator="equal">
      <formula>"In Progress"</formula>
    </cfRule>
    <cfRule type="cellIs" dxfId="33" priority="38" operator="equal">
      <formula>"Open"</formula>
    </cfRule>
  </conditionalFormatting>
  <conditionalFormatting sqref="C36">
    <cfRule type="cellIs" dxfId="32" priority="33" operator="equal">
      <formula>"Complete"</formula>
    </cfRule>
    <cfRule type="cellIs" dxfId="31" priority="34" operator="equal">
      <formula>"In Progress"</formula>
    </cfRule>
    <cfRule type="cellIs" dxfId="30" priority="35" operator="equal">
      <formula>"Open"</formula>
    </cfRule>
  </conditionalFormatting>
  <conditionalFormatting sqref="C38:C50">
    <cfRule type="cellIs" dxfId="29" priority="27" operator="equal">
      <formula>"Complete"</formula>
    </cfRule>
    <cfRule type="cellIs" dxfId="28" priority="28" operator="equal">
      <formula>"In Progress"</formula>
    </cfRule>
    <cfRule type="cellIs" dxfId="27" priority="29" operator="equal">
      <formula>"Open"</formula>
    </cfRule>
  </conditionalFormatting>
  <conditionalFormatting sqref="C51">
    <cfRule type="cellIs" dxfId="26" priority="24" operator="equal">
      <formula>"Complete"</formula>
    </cfRule>
    <cfRule type="cellIs" dxfId="25" priority="25" operator="equal">
      <formula>"In Progress"</formula>
    </cfRule>
    <cfRule type="cellIs" dxfId="24" priority="26" operator="equal">
      <formula>"Open"</formula>
    </cfRule>
  </conditionalFormatting>
  <conditionalFormatting sqref="C57">
    <cfRule type="cellIs" dxfId="23" priority="21" operator="equal">
      <formula>"Complete"</formula>
    </cfRule>
    <cfRule type="cellIs" dxfId="22" priority="22" operator="equal">
      <formula>"In Progress"</formula>
    </cfRule>
    <cfRule type="cellIs" dxfId="21" priority="23" operator="equal">
      <formula>"Open"</formula>
    </cfRule>
  </conditionalFormatting>
  <conditionalFormatting sqref="U59:AK59">
    <cfRule type="cellIs" dxfId="20" priority="20" operator="greaterThan">
      <formula>0</formula>
    </cfRule>
  </conditionalFormatting>
  <conditionalFormatting sqref="U60:AK64">
    <cfRule type="cellIs" dxfId="19" priority="19" operator="greaterThan">
      <formula>0</formula>
    </cfRule>
  </conditionalFormatting>
  <conditionalFormatting sqref="C61:C63">
    <cfRule type="cellIs" dxfId="18" priority="16" operator="equal">
      <formula>"Complete"</formula>
    </cfRule>
    <cfRule type="cellIs" dxfId="17" priority="17" operator="equal">
      <formula>"In Progress"</formula>
    </cfRule>
    <cfRule type="cellIs" dxfId="16" priority="18" operator="equal">
      <formula>"Open"</formula>
    </cfRule>
  </conditionalFormatting>
  <conditionalFormatting sqref="U65:AK65">
    <cfRule type="cellIs" dxfId="15" priority="12" operator="greaterThan">
      <formula>0</formula>
    </cfRule>
  </conditionalFormatting>
  <conditionalFormatting sqref="U66:AK66">
    <cfRule type="cellIs" dxfId="14" priority="11" operator="greaterThan">
      <formula>0</formula>
    </cfRule>
  </conditionalFormatting>
  <conditionalFormatting sqref="C67:C70">
    <cfRule type="cellIs" dxfId="13" priority="8" operator="equal">
      <formula>"Complete"</formula>
    </cfRule>
    <cfRule type="cellIs" dxfId="12" priority="9" operator="equal">
      <formula>"In Progress"</formula>
    </cfRule>
    <cfRule type="cellIs" dxfId="11" priority="10" operator="equal">
      <formula>"Open"</formula>
    </cfRule>
  </conditionalFormatting>
  <conditionalFormatting sqref="U67:AK70">
    <cfRule type="cellIs" dxfId="10" priority="7" operator="greaterThan">
      <formula>0</formula>
    </cfRule>
  </conditionalFormatting>
  <conditionalFormatting sqref="U74:AK74">
    <cfRule type="cellIs" dxfId="9" priority="6" operator="greaterThan">
      <formula>0</formula>
    </cfRule>
  </conditionalFormatting>
  <conditionalFormatting sqref="U76:AK76">
    <cfRule type="cellIs" dxfId="8" priority="5" operator="greaterThan">
      <formula>0</formula>
    </cfRule>
  </conditionalFormatting>
  <conditionalFormatting sqref="U34:AK34">
    <cfRule type="cellIs" dxfId="7" priority="4" operator="greaterThan">
      <formula>0</formula>
    </cfRule>
  </conditionalFormatting>
  <conditionalFormatting sqref="C34">
    <cfRule type="cellIs" dxfId="5" priority="1" operator="equal">
      <formula>"Complete"</formula>
    </cfRule>
    <cfRule type="cellIs" dxfId="4" priority="2" operator="equal">
      <formula>"In Progress"</formula>
    </cfRule>
    <cfRule type="cellIs" dxfId="3" priority="3" operator="equal">
      <formula>"Open"</formula>
    </cfRule>
  </conditionalFormatting>
  <dataValidations count="1">
    <dataValidation type="list" allowBlank="1" showInputMessage="1" showErrorMessage="1" sqref="C9:C70">
      <formula1>$C$4:$C$6</formula1>
    </dataValidation>
  </dataValidations>
  <printOptions horizontalCentered="1"/>
  <pageMargins left="0.25" right="0.25" top="0.25" bottom="0.25" header="0" footer="0"/>
  <pageSetup scale="65" fitToHeight="1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6"/>
  <sheetViews>
    <sheetView topLeftCell="A33" workbookViewId="0">
      <selection activeCell="P16" sqref="P16"/>
    </sheetView>
  </sheetViews>
  <sheetFormatPr defaultRowHeight="12.5" x14ac:dyDescent="0.25"/>
  <cols>
    <col min="1" max="1" width="4.453125" customWidth="1"/>
    <col min="13" max="13" width="9.36328125" customWidth="1"/>
    <col min="14" max="14" width="3.81640625" customWidth="1"/>
  </cols>
  <sheetData>
    <row r="1" spans="1:14" ht="13" thickBot="1" x14ac:dyDescent="0.3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4" ht="13" thickTop="1" x14ac:dyDescent="0.25">
      <c r="A2" s="26"/>
      <c r="B2" s="37"/>
      <c r="C2" s="38"/>
      <c r="D2" s="38"/>
      <c r="E2" s="38"/>
      <c r="F2" s="38"/>
      <c r="G2" s="38"/>
      <c r="H2" s="38"/>
      <c r="I2" s="38"/>
      <c r="J2" s="38"/>
      <c r="K2" s="38"/>
      <c r="L2" s="38"/>
      <c r="M2" s="39"/>
      <c r="N2" s="26"/>
    </row>
    <row r="3" spans="1:14" x14ac:dyDescent="0.25">
      <c r="A3" s="26"/>
      <c r="B3" s="40"/>
      <c r="C3" s="36"/>
      <c r="D3" s="36"/>
      <c r="E3" s="36"/>
      <c r="F3" s="36"/>
      <c r="G3" s="36"/>
      <c r="H3" s="36"/>
      <c r="I3" s="36"/>
      <c r="J3" s="36"/>
      <c r="K3" s="36"/>
      <c r="L3" s="36"/>
      <c r="M3" s="41"/>
      <c r="N3" s="26"/>
    </row>
    <row r="4" spans="1:14" x14ac:dyDescent="0.25">
      <c r="A4" s="26"/>
      <c r="B4" s="40"/>
      <c r="C4" s="36"/>
      <c r="D4" s="36"/>
      <c r="E4" s="36"/>
      <c r="F4" s="36"/>
      <c r="G4" s="36"/>
      <c r="H4" s="36"/>
      <c r="I4" s="36"/>
      <c r="J4" s="36"/>
      <c r="K4" s="36"/>
      <c r="L4" s="36"/>
      <c r="M4" s="41"/>
      <c r="N4" s="26"/>
    </row>
    <row r="5" spans="1:14" x14ac:dyDescent="0.25">
      <c r="A5" s="26"/>
      <c r="B5" s="40"/>
      <c r="C5" s="36"/>
      <c r="D5" s="36"/>
      <c r="E5" s="36"/>
      <c r="F5" s="36"/>
      <c r="G5" s="36"/>
      <c r="H5" s="36"/>
      <c r="I5" s="36"/>
      <c r="J5" s="36"/>
      <c r="K5" s="36"/>
      <c r="L5" s="36"/>
      <c r="M5" s="41"/>
      <c r="N5" s="26"/>
    </row>
    <row r="6" spans="1:14" x14ac:dyDescent="0.25">
      <c r="A6" s="26"/>
      <c r="B6" s="40"/>
      <c r="C6" s="36"/>
      <c r="D6" s="36"/>
      <c r="E6" s="36"/>
      <c r="F6" s="36"/>
      <c r="G6" s="36"/>
      <c r="H6" s="36"/>
      <c r="I6" s="36"/>
      <c r="J6" s="36"/>
      <c r="K6" s="36"/>
      <c r="L6" s="36"/>
      <c r="M6" s="41"/>
      <c r="N6" s="26"/>
    </row>
    <row r="7" spans="1:14" x14ac:dyDescent="0.25">
      <c r="A7" s="26"/>
      <c r="B7" s="40"/>
      <c r="C7" s="36"/>
      <c r="D7" s="36"/>
      <c r="E7" s="36"/>
      <c r="F7" s="36"/>
      <c r="G7" s="36"/>
      <c r="H7" s="36"/>
      <c r="I7" s="36"/>
      <c r="J7" s="36"/>
      <c r="K7" s="36"/>
      <c r="L7" s="36"/>
      <c r="M7" s="41"/>
      <c r="N7" s="26"/>
    </row>
    <row r="8" spans="1:14" x14ac:dyDescent="0.25">
      <c r="A8" s="26"/>
      <c r="B8" s="40"/>
      <c r="C8" s="36"/>
      <c r="D8" s="36"/>
      <c r="E8" s="36"/>
      <c r="F8" s="36"/>
      <c r="G8" s="36"/>
      <c r="H8" s="36"/>
      <c r="I8" s="36"/>
      <c r="J8" s="36"/>
      <c r="K8" s="36"/>
      <c r="L8" s="36"/>
      <c r="M8" s="41"/>
      <c r="N8" s="26"/>
    </row>
    <row r="9" spans="1:14" x14ac:dyDescent="0.25">
      <c r="A9" s="26"/>
      <c r="B9" s="40"/>
      <c r="C9" s="36"/>
      <c r="D9" s="36"/>
      <c r="E9" s="36"/>
      <c r="F9" s="36"/>
      <c r="G9" s="36"/>
      <c r="H9" s="36"/>
      <c r="I9" s="36"/>
      <c r="J9" s="36"/>
      <c r="K9" s="36"/>
      <c r="L9" s="36"/>
      <c r="M9" s="41"/>
      <c r="N9" s="26"/>
    </row>
    <row r="10" spans="1:14" x14ac:dyDescent="0.25">
      <c r="A10" s="26"/>
      <c r="B10" s="40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41"/>
      <c r="N10" s="26"/>
    </row>
    <row r="11" spans="1:14" x14ac:dyDescent="0.25">
      <c r="A11" s="26"/>
      <c r="B11" s="40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41"/>
      <c r="N11" s="26"/>
    </row>
    <row r="12" spans="1:14" x14ac:dyDescent="0.25">
      <c r="A12" s="26"/>
      <c r="B12" s="40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41"/>
      <c r="N12" s="26"/>
    </row>
    <row r="13" spans="1:14" x14ac:dyDescent="0.25">
      <c r="A13" s="26"/>
      <c r="B13" s="40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41"/>
      <c r="N13" s="26"/>
    </row>
    <row r="14" spans="1:14" x14ac:dyDescent="0.25">
      <c r="A14" s="26"/>
      <c r="B14" s="40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41"/>
      <c r="N14" s="26"/>
    </row>
    <row r="15" spans="1:14" x14ac:dyDescent="0.25">
      <c r="A15" s="26"/>
      <c r="B15" s="40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41"/>
      <c r="N15" s="26"/>
    </row>
    <row r="16" spans="1:14" x14ac:dyDescent="0.25">
      <c r="A16" s="26"/>
      <c r="B16" s="40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41"/>
      <c r="N16" s="26"/>
    </row>
    <row r="17" spans="1:14" x14ac:dyDescent="0.25">
      <c r="A17" s="26"/>
      <c r="B17" s="40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41"/>
      <c r="N17" s="26"/>
    </row>
    <row r="18" spans="1:14" x14ac:dyDescent="0.25">
      <c r="A18" s="26"/>
      <c r="B18" s="40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41"/>
      <c r="N18" s="26"/>
    </row>
    <row r="19" spans="1:14" x14ac:dyDescent="0.25">
      <c r="A19" s="26"/>
      <c r="B19" s="40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41"/>
      <c r="N19" s="26"/>
    </row>
    <row r="20" spans="1:14" x14ac:dyDescent="0.25">
      <c r="A20" s="26"/>
      <c r="B20" s="40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41"/>
      <c r="N20" s="26"/>
    </row>
    <row r="21" spans="1:14" x14ac:dyDescent="0.25">
      <c r="A21" s="26"/>
      <c r="B21" s="40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41"/>
      <c r="N21" s="26"/>
    </row>
    <row r="22" spans="1:14" ht="13" thickBot="1" x14ac:dyDescent="0.3">
      <c r="A22" s="26"/>
      <c r="B22" s="42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4"/>
      <c r="N22" s="26"/>
    </row>
    <row r="23" spans="1:14" ht="13.5" thickTop="1" thickBot="1" x14ac:dyDescent="0.3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</row>
    <row r="24" spans="1:14" ht="13" thickTop="1" x14ac:dyDescent="0.25">
      <c r="B24" s="68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70"/>
    </row>
    <row r="25" spans="1:14" x14ac:dyDescent="0.25">
      <c r="B25" s="71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3"/>
    </row>
    <row r="26" spans="1:14" x14ac:dyDescent="0.25">
      <c r="B26" s="71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3"/>
    </row>
    <row r="27" spans="1:14" x14ac:dyDescent="0.25">
      <c r="B27" s="71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3"/>
    </row>
    <row r="28" spans="1:14" x14ac:dyDescent="0.25">
      <c r="B28" s="71"/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73"/>
    </row>
    <row r="29" spans="1:14" x14ac:dyDescent="0.25">
      <c r="B29" s="71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3"/>
    </row>
    <row r="30" spans="1:14" x14ac:dyDescent="0.25">
      <c r="B30" s="71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3"/>
    </row>
    <row r="31" spans="1:14" x14ac:dyDescent="0.25">
      <c r="B31" s="71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3"/>
    </row>
    <row r="32" spans="1:14" x14ac:dyDescent="0.25">
      <c r="B32" s="71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3"/>
    </row>
    <row r="33" spans="2:13" x14ac:dyDescent="0.25">
      <c r="B33" s="71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3"/>
    </row>
    <row r="34" spans="2:13" x14ac:dyDescent="0.25">
      <c r="B34" s="71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3"/>
    </row>
    <row r="35" spans="2:13" x14ac:dyDescent="0.25">
      <c r="B35" s="71"/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73"/>
    </row>
    <row r="36" spans="2:13" x14ac:dyDescent="0.25">
      <c r="B36" s="71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3"/>
    </row>
    <row r="37" spans="2:13" x14ac:dyDescent="0.25">
      <c r="B37" s="71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3"/>
    </row>
    <row r="38" spans="2:13" x14ac:dyDescent="0.25">
      <c r="B38" s="71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3"/>
    </row>
    <row r="39" spans="2:13" x14ac:dyDescent="0.25">
      <c r="B39" s="71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3"/>
    </row>
    <row r="40" spans="2:13" x14ac:dyDescent="0.25">
      <c r="B40" s="71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3"/>
    </row>
    <row r="41" spans="2:13" x14ac:dyDescent="0.25">
      <c r="B41" s="71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3"/>
    </row>
    <row r="42" spans="2:13" x14ac:dyDescent="0.25">
      <c r="B42" s="71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3"/>
    </row>
    <row r="43" spans="2:13" x14ac:dyDescent="0.25">
      <c r="B43" s="71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3"/>
    </row>
    <row r="44" spans="2:13" x14ac:dyDescent="0.25">
      <c r="B44" s="71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3"/>
    </row>
    <row r="45" spans="2:13" ht="13" thickBot="1" x14ac:dyDescent="0.3">
      <c r="B45" s="74"/>
      <c r="C45" s="75"/>
      <c r="D45" s="75"/>
      <c r="E45" s="75"/>
      <c r="F45" s="75"/>
      <c r="G45" s="75"/>
      <c r="H45" s="75"/>
      <c r="I45" s="75"/>
      <c r="J45" s="75"/>
      <c r="K45" s="75"/>
      <c r="L45" s="75"/>
      <c r="M45" s="76"/>
    </row>
    <row r="46" spans="2:13" ht="13" thickTop="1" x14ac:dyDescent="0.25"/>
  </sheetData>
  <printOptions horizontalCentered="1" verticalCentered="1"/>
  <pageMargins left="0.7" right="0.7" top="0.75" bottom="0.75" header="0.3" footer="0.3"/>
  <pageSetup scale="91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9"/>
  <sheetViews>
    <sheetView workbookViewId="0">
      <selection activeCell="Q13" sqref="Q13"/>
    </sheetView>
  </sheetViews>
  <sheetFormatPr defaultRowHeight="12.5" x14ac:dyDescent="0.25"/>
  <cols>
    <col min="1" max="1" width="3.1796875" customWidth="1"/>
    <col min="13" max="13" width="7.36328125" customWidth="1"/>
    <col min="14" max="14" width="3.36328125" customWidth="1"/>
  </cols>
  <sheetData>
    <row r="1" spans="1:14" s="26" customFormat="1" ht="13" thickBot="1" x14ac:dyDescent="0.3"/>
    <row r="2" spans="1:14" ht="13" thickTop="1" x14ac:dyDescent="0.25">
      <c r="A2" s="26"/>
      <c r="B2" s="45"/>
      <c r="C2" s="46"/>
      <c r="D2" s="46"/>
      <c r="E2" s="46"/>
      <c r="F2" s="46"/>
      <c r="G2" s="46"/>
      <c r="H2" s="46"/>
      <c r="I2" s="46"/>
      <c r="J2" s="46"/>
      <c r="K2" s="46"/>
      <c r="L2" s="46"/>
      <c r="M2" s="47"/>
      <c r="N2" s="26"/>
    </row>
    <row r="3" spans="1:14" x14ac:dyDescent="0.25">
      <c r="A3" s="26"/>
      <c r="B3" s="48"/>
      <c r="C3" s="49"/>
      <c r="D3" s="49"/>
      <c r="E3" s="49"/>
      <c r="F3" s="49"/>
      <c r="G3" s="49"/>
      <c r="H3" s="49"/>
      <c r="I3" s="49"/>
      <c r="J3" s="49"/>
      <c r="K3" s="49"/>
      <c r="L3" s="49"/>
      <c r="M3" s="50"/>
      <c r="N3" s="26"/>
    </row>
    <row r="4" spans="1:14" x14ac:dyDescent="0.25">
      <c r="A4" s="26"/>
      <c r="B4" s="48"/>
      <c r="C4" s="49"/>
      <c r="D4" s="49"/>
      <c r="E4" s="49"/>
      <c r="F4" s="49"/>
      <c r="G4" s="49"/>
      <c r="H4" s="49"/>
      <c r="I4" s="49"/>
      <c r="J4" s="49"/>
      <c r="K4" s="49"/>
      <c r="L4" s="49"/>
      <c r="M4" s="50"/>
      <c r="N4" s="26"/>
    </row>
    <row r="5" spans="1:14" x14ac:dyDescent="0.25">
      <c r="A5" s="26"/>
      <c r="B5" s="48"/>
      <c r="C5" s="49"/>
      <c r="D5" s="49"/>
      <c r="E5" s="49"/>
      <c r="F5" s="49"/>
      <c r="G5" s="49"/>
      <c r="H5" s="49"/>
      <c r="I5" s="49"/>
      <c r="J5" s="49"/>
      <c r="K5" s="49"/>
      <c r="L5" s="49"/>
      <c r="M5" s="50"/>
      <c r="N5" s="26"/>
    </row>
    <row r="6" spans="1:14" x14ac:dyDescent="0.25">
      <c r="A6" s="26"/>
      <c r="B6" s="48"/>
      <c r="C6" s="49"/>
      <c r="D6" s="49"/>
      <c r="E6" s="49"/>
      <c r="F6" s="49"/>
      <c r="G6" s="49"/>
      <c r="H6" s="49"/>
      <c r="I6" s="49"/>
      <c r="J6" s="49"/>
      <c r="K6" s="49"/>
      <c r="L6" s="49"/>
      <c r="M6" s="50"/>
      <c r="N6" s="26"/>
    </row>
    <row r="7" spans="1:14" x14ac:dyDescent="0.25">
      <c r="A7" s="26"/>
      <c r="B7" s="48"/>
      <c r="C7" s="49"/>
      <c r="D7" s="49"/>
      <c r="E7" s="49"/>
      <c r="F7" s="49"/>
      <c r="G7" s="49"/>
      <c r="H7" s="49"/>
      <c r="I7" s="49"/>
      <c r="J7" s="49"/>
      <c r="K7" s="49"/>
      <c r="L7" s="49"/>
      <c r="M7" s="50"/>
      <c r="N7" s="26"/>
    </row>
    <row r="8" spans="1:14" x14ac:dyDescent="0.25">
      <c r="A8" s="26"/>
      <c r="B8" s="48"/>
      <c r="C8" s="49"/>
      <c r="D8" s="49"/>
      <c r="E8" s="49"/>
      <c r="F8" s="49"/>
      <c r="G8" s="49"/>
      <c r="H8" s="49"/>
      <c r="I8" s="49"/>
      <c r="J8" s="49"/>
      <c r="K8" s="49"/>
      <c r="L8" s="49"/>
      <c r="M8" s="50"/>
      <c r="N8" s="26"/>
    </row>
    <row r="9" spans="1:14" x14ac:dyDescent="0.25">
      <c r="A9" s="26"/>
      <c r="B9" s="48"/>
      <c r="C9" s="49"/>
      <c r="D9" s="49"/>
      <c r="E9" s="49"/>
      <c r="F9" s="49"/>
      <c r="G9" s="49"/>
      <c r="H9" s="49"/>
      <c r="I9" s="49"/>
      <c r="J9" s="49"/>
      <c r="K9" s="49"/>
      <c r="L9" s="49"/>
      <c r="M9" s="50"/>
      <c r="N9" s="26"/>
    </row>
    <row r="10" spans="1:14" x14ac:dyDescent="0.25">
      <c r="A10" s="26"/>
      <c r="B10" s="48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50"/>
      <c r="N10" s="26"/>
    </row>
    <row r="11" spans="1:14" x14ac:dyDescent="0.25">
      <c r="A11" s="26"/>
      <c r="B11" s="48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50"/>
      <c r="N11" s="26"/>
    </row>
    <row r="12" spans="1:14" x14ac:dyDescent="0.25">
      <c r="A12" s="26"/>
      <c r="B12" s="48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50"/>
      <c r="N12" s="26"/>
    </row>
    <row r="13" spans="1:14" x14ac:dyDescent="0.25">
      <c r="A13" s="26"/>
      <c r="B13" s="48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50"/>
      <c r="N13" s="26"/>
    </row>
    <row r="14" spans="1:14" x14ac:dyDescent="0.25">
      <c r="A14" s="26"/>
      <c r="B14" s="48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50"/>
      <c r="N14" s="26"/>
    </row>
    <row r="15" spans="1:14" x14ac:dyDescent="0.25">
      <c r="A15" s="26"/>
      <c r="B15" s="48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50"/>
      <c r="N15" s="26"/>
    </row>
    <row r="16" spans="1:14" x14ac:dyDescent="0.25">
      <c r="A16" s="26"/>
      <c r="B16" s="48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50"/>
      <c r="N16" s="26"/>
    </row>
    <row r="17" spans="1:14" x14ac:dyDescent="0.25">
      <c r="A17" s="26"/>
      <c r="B17" s="48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50"/>
      <c r="N17" s="26"/>
    </row>
    <row r="18" spans="1:14" x14ac:dyDescent="0.25">
      <c r="A18" s="26"/>
      <c r="B18" s="48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50"/>
      <c r="N18" s="26"/>
    </row>
    <row r="19" spans="1:14" x14ac:dyDescent="0.25">
      <c r="A19" s="26"/>
      <c r="B19" s="48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50"/>
      <c r="N19" s="26"/>
    </row>
    <row r="20" spans="1:14" x14ac:dyDescent="0.25">
      <c r="A20" s="26"/>
      <c r="B20" s="48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50"/>
      <c r="N20" s="26"/>
    </row>
    <row r="21" spans="1:14" x14ac:dyDescent="0.25">
      <c r="A21" s="26"/>
      <c r="B21" s="48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50"/>
      <c r="N21" s="26"/>
    </row>
    <row r="22" spans="1:14" x14ac:dyDescent="0.25">
      <c r="A22" s="26"/>
      <c r="B22" s="48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50"/>
      <c r="N22" s="26"/>
    </row>
    <row r="23" spans="1:14" x14ac:dyDescent="0.25">
      <c r="A23" s="26"/>
      <c r="B23" s="48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50"/>
      <c r="N23" s="26"/>
    </row>
    <row r="24" spans="1:14" x14ac:dyDescent="0.25">
      <c r="A24" s="26"/>
      <c r="B24" s="48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50"/>
      <c r="N24" s="26"/>
    </row>
    <row r="25" spans="1:14" ht="13" thickBot="1" x14ac:dyDescent="0.3">
      <c r="A25" s="26"/>
      <c r="B25" s="51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3"/>
      <c r="N25" s="26"/>
    </row>
    <row r="26" spans="1:14" ht="14" thickTop="1" thickBot="1" x14ac:dyDescent="0.35">
      <c r="A26" s="26"/>
      <c r="B26" s="27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</row>
    <row r="27" spans="1:14" ht="13.5" thickTop="1" x14ac:dyDescent="0.3">
      <c r="B27" s="293"/>
      <c r="C27" s="294"/>
      <c r="D27" s="294"/>
      <c r="E27" s="294"/>
      <c r="F27" s="294"/>
      <c r="G27" s="294"/>
      <c r="H27" s="294"/>
      <c r="I27" s="294"/>
      <c r="J27" s="294"/>
      <c r="K27" s="294"/>
      <c r="L27" s="294"/>
      <c r="M27" s="295"/>
    </row>
    <row r="28" spans="1:14" x14ac:dyDescent="0.25">
      <c r="B28" s="287"/>
      <c r="C28" s="288"/>
      <c r="D28" s="288"/>
      <c r="E28" s="288"/>
      <c r="F28" s="288"/>
      <c r="G28" s="288"/>
      <c r="H28" s="288"/>
      <c r="I28" s="288"/>
      <c r="J28" s="288"/>
      <c r="K28" s="288"/>
      <c r="L28" s="288"/>
      <c r="M28" s="289"/>
    </row>
    <row r="29" spans="1:14" x14ac:dyDescent="0.25">
      <c r="B29" s="287"/>
      <c r="C29" s="288"/>
      <c r="D29" s="288"/>
      <c r="E29" s="288"/>
      <c r="F29" s="288"/>
      <c r="G29" s="288"/>
      <c r="H29" s="288"/>
      <c r="I29" s="288"/>
      <c r="J29" s="288"/>
      <c r="K29" s="288"/>
      <c r="L29" s="288"/>
      <c r="M29" s="289"/>
    </row>
    <row r="30" spans="1:14" x14ac:dyDescent="0.25">
      <c r="B30" s="287"/>
      <c r="C30" s="288"/>
      <c r="D30" s="288"/>
      <c r="E30" s="288"/>
      <c r="F30" s="288"/>
      <c r="G30" s="288"/>
      <c r="H30" s="288"/>
      <c r="I30" s="288"/>
      <c r="J30" s="288"/>
      <c r="K30" s="288"/>
      <c r="L30" s="288"/>
      <c r="M30" s="289"/>
    </row>
    <row r="31" spans="1:14" x14ac:dyDescent="0.25">
      <c r="B31" s="287"/>
      <c r="C31" s="288"/>
      <c r="D31" s="288"/>
      <c r="E31" s="288"/>
      <c r="F31" s="288"/>
      <c r="G31" s="288"/>
      <c r="H31" s="288"/>
      <c r="I31" s="288"/>
      <c r="J31" s="288"/>
      <c r="K31" s="288"/>
      <c r="L31" s="288"/>
      <c r="M31" s="289"/>
    </row>
    <row r="32" spans="1:14" x14ac:dyDescent="0.25">
      <c r="B32" s="287"/>
      <c r="C32" s="288"/>
      <c r="D32" s="288"/>
      <c r="E32" s="288"/>
      <c r="F32" s="288"/>
      <c r="G32" s="288"/>
      <c r="H32" s="288"/>
      <c r="I32" s="288"/>
      <c r="J32" s="288"/>
      <c r="K32" s="288"/>
      <c r="L32" s="288"/>
      <c r="M32" s="289"/>
    </row>
    <row r="33" spans="2:13" x14ac:dyDescent="0.25">
      <c r="B33" s="287"/>
      <c r="C33" s="288"/>
      <c r="D33" s="288"/>
      <c r="E33" s="288"/>
      <c r="F33" s="288"/>
      <c r="G33" s="288"/>
      <c r="H33" s="288"/>
      <c r="I33" s="288"/>
      <c r="J33" s="288"/>
      <c r="K33" s="288"/>
      <c r="L33" s="288"/>
      <c r="M33" s="289"/>
    </row>
    <row r="34" spans="2:13" x14ac:dyDescent="0.25">
      <c r="B34" s="287"/>
      <c r="C34" s="288"/>
      <c r="D34" s="288"/>
      <c r="E34" s="288"/>
      <c r="F34" s="288"/>
      <c r="G34" s="288"/>
      <c r="H34" s="288"/>
      <c r="I34" s="288"/>
      <c r="J34" s="288"/>
      <c r="K34" s="288"/>
      <c r="L34" s="288"/>
      <c r="M34" s="289"/>
    </row>
    <row r="35" spans="2:13" x14ac:dyDescent="0.25">
      <c r="B35" s="287"/>
      <c r="C35" s="288"/>
      <c r="D35" s="288"/>
      <c r="E35" s="288"/>
      <c r="F35" s="288"/>
      <c r="G35" s="288"/>
      <c r="H35" s="288"/>
      <c r="I35" s="288"/>
      <c r="J35" s="288"/>
      <c r="K35" s="288"/>
      <c r="L35" s="288"/>
      <c r="M35" s="289"/>
    </row>
    <row r="36" spans="2:13" x14ac:dyDescent="0.25">
      <c r="B36" s="287"/>
      <c r="C36" s="288"/>
      <c r="D36" s="288"/>
      <c r="E36" s="288"/>
      <c r="F36" s="288"/>
      <c r="G36" s="288"/>
      <c r="H36" s="288"/>
      <c r="I36" s="288"/>
      <c r="J36" s="288"/>
      <c r="K36" s="288"/>
      <c r="L36" s="288"/>
      <c r="M36" s="289"/>
    </row>
    <row r="37" spans="2:13" x14ac:dyDescent="0.25">
      <c r="B37" s="287"/>
      <c r="C37" s="288"/>
      <c r="D37" s="288"/>
      <c r="E37" s="288"/>
      <c r="F37" s="288"/>
      <c r="G37" s="288"/>
      <c r="H37" s="288"/>
      <c r="I37" s="288"/>
      <c r="J37" s="288"/>
      <c r="K37" s="288"/>
      <c r="L37" s="288"/>
      <c r="M37" s="289"/>
    </row>
    <row r="38" spans="2:13" x14ac:dyDescent="0.25">
      <c r="B38" s="287"/>
      <c r="C38" s="288"/>
      <c r="D38" s="288"/>
      <c r="E38" s="288"/>
      <c r="F38" s="288"/>
      <c r="G38" s="288"/>
      <c r="H38" s="288"/>
      <c r="I38" s="288"/>
      <c r="J38" s="288"/>
      <c r="K38" s="288"/>
      <c r="L38" s="288"/>
      <c r="M38" s="289"/>
    </row>
    <row r="39" spans="2:13" x14ac:dyDescent="0.25">
      <c r="B39" s="287"/>
      <c r="C39" s="288"/>
      <c r="D39" s="288"/>
      <c r="E39" s="288"/>
      <c r="F39" s="288"/>
      <c r="G39" s="288"/>
      <c r="H39" s="288"/>
      <c r="I39" s="288"/>
      <c r="J39" s="288"/>
      <c r="K39" s="288"/>
      <c r="L39" s="288"/>
      <c r="M39" s="289"/>
    </row>
    <row r="40" spans="2:13" x14ac:dyDescent="0.25">
      <c r="B40" s="287"/>
      <c r="C40" s="288"/>
      <c r="D40" s="288"/>
      <c r="E40" s="288"/>
      <c r="F40" s="288"/>
      <c r="G40" s="288"/>
      <c r="H40" s="288"/>
      <c r="I40" s="288"/>
      <c r="J40" s="288"/>
      <c r="K40" s="288"/>
      <c r="L40" s="288"/>
      <c r="M40" s="289"/>
    </row>
    <row r="41" spans="2:13" x14ac:dyDescent="0.25">
      <c r="B41" s="287"/>
      <c r="C41" s="288"/>
      <c r="D41" s="288"/>
      <c r="E41" s="288"/>
      <c r="F41" s="288"/>
      <c r="G41" s="288"/>
      <c r="H41" s="288"/>
      <c r="I41" s="288"/>
      <c r="J41" s="288"/>
      <c r="K41" s="288"/>
      <c r="L41" s="288"/>
      <c r="M41" s="289"/>
    </row>
    <row r="42" spans="2:13" x14ac:dyDescent="0.25">
      <c r="B42" s="287"/>
      <c r="C42" s="288"/>
      <c r="D42" s="288"/>
      <c r="E42" s="288"/>
      <c r="F42" s="288"/>
      <c r="G42" s="288"/>
      <c r="H42" s="288"/>
      <c r="I42" s="288"/>
      <c r="J42" s="288"/>
      <c r="K42" s="288"/>
      <c r="L42" s="288"/>
      <c r="M42" s="289"/>
    </row>
    <row r="43" spans="2:13" x14ac:dyDescent="0.25">
      <c r="B43" s="287"/>
      <c r="C43" s="288"/>
      <c r="D43" s="288"/>
      <c r="E43" s="288"/>
      <c r="F43" s="288"/>
      <c r="G43" s="288"/>
      <c r="H43" s="288"/>
      <c r="I43" s="288"/>
      <c r="J43" s="288"/>
      <c r="K43" s="288"/>
      <c r="L43" s="288"/>
      <c r="M43" s="289"/>
    </row>
    <row r="44" spans="2:13" x14ac:dyDescent="0.25">
      <c r="B44" s="287"/>
      <c r="C44" s="288"/>
      <c r="D44" s="288"/>
      <c r="E44" s="288"/>
      <c r="F44" s="288"/>
      <c r="G44" s="288"/>
      <c r="H44" s="288"/>
      <c r="I44" s="288"/>
      <c r="J44" s="288"/>
      <c r="K44" s="288"/>
      <c r="L44" s="288"/>
      <c r="M44" s="289"/>
    </row>
    <row r="45" spans="2:13" x14ac:dyDescent="0.25">
      <c r="B45" s="287"/>
      <c r="C45" s="288"/>
      <c r="D45" s="288"/>
      <c r="E45" s="288"/>
      <c r="F45" s="288"/>
      <c r="G45" s="288"/>
      <c r="H45" s="288"/>
      <c r="I45" s="288"/>
      <c r="J45" s="288"/>
      <c r="K45" s="288"/>
      <c r="L45" s="288"/>
      <c r="M45" s="289"/>
    </row>
    <row r="46" spans="2:13" ht="13" thickBot="1" x14ac:dyDescent="0.3">
      <c r="B46" s="290"/>
      <c r="C46" s="291"/>
      <c r="D46" s="291"/>
      <c r="E46" s="291"/>
      <c r="F46" s="291"/>
      <c r="G46" s="291"/>
      <c r="H46" s="291"/>
      <c r="I46" s="291"/>
      <c r="J46" s="291"/>
      <c r="K46" s="291"/>
      <c r="L46" s="291"/>
      <c r="M46" s="292"/>
    </row>
    <row r="47" spans="2:13" ht="13.5" thickTop="1" thickBot="1" x14ac:dyDescent="0.3"/>
    <row r="48" spans="2:13" ht="13" thickTop="1" x14ac:dyDescent="0.25">
      <c r="B48" s="296"/>
      <c r="C48" s="297"/>
      <c r="D48" s="297"/>
      <c r="E48" s="297"/>
      <c r="F48" s="297"/>
      <c r="G48" s="297"/>
      <c r="H48" s="297"/>
      <c r="I48" s="297"/>
      <c r="J48" s="297"/>
      <c r="K48" s="297"/>
      <c r="L48" s="297"/>
      <c r="M48" s="298"/>
    </row>
    <row r="49" spans="2:13" x14ac:dyDescent="0.25">
      <c r="B49" s="299"/>
      <c r="C49" s="225"/>
      <c r="D49" s="225"/>
      <c r="E49" s="225"/>
      <c r="F49" s="225"/>
      <c r="G49" s="225"/>
      <c r="H49" s="225"/>
      <c r="I49" s="225"/>
      <c r="J49" s="225"/>
      <c r="K49" s="225"/>
      <c r="L49" s="225"/>
      <c r="M49" s="300"/>
    </row>
    <row r="50" spans="2:13" x14ac:dyDescent="0.25">
      <c r="B50" s="299"/>
      <c r="C50" s="225"/>
      <c r="D50" s="225"/>
      <c r="E50" s="225"/>
      <c r="F50" s="225"/>
      <c r="G50" s="225"/>
      <c r="H50" s="225"/>
      <c r="I50" s="225"/>
      <c r="J50" s="225"/>
      <c r="K50" s="225"/>
      <c r="L50" s="225"/>
      <c r="M50" s="300"/>
    </row>
    <row r="51" spans="2:13" x14ac:dyDescent="0.25">
      <c r="B51" s="299"/>
      <c r="C51" s="225"/>
      <c r="D51" s="225"/>
      <c r="E51" s="225"/>
      <c r="F51" s="225"/>
      <c r="G51" s="225"/>
      <c r="H51" s="225"/>
      <c r="I51" s="225"/>
      <c r="J51" s="225"/>
      <c r="K51" s="225"/>
      <c r="L51" s="225"/>
      <c r="M51" s="300"/>
    </row>
    <row r="52" spans="2:13" x14ac:dyDescent="0.25">
      <c r="B52" s="299"/>
      <c r="C52" s="225"/>
      <c r="D52" s="225"/>
      <c r="E52" s="225"/>
      <c r="F52" s="225"/>
      <c r="G52" s="225"/>
      <c r="H52" s="225"/>
      <c r="I52" s="225"/>
      <c r="J52" s="225"/>
      <c r="K52" s="225"/>
      <c r="L52" s="225"/>
      <c r="M52" s="300"/>
    </row>
    <row r="53" spans="2:13" x14ac:dyDescent="0.25">
      <c r="B53" s="299"/>
      <c r="C53" s="225"/>
      <c r="D53" s="225"/>
      <c r="E53" s="225"/>
      <c r="F53" s="225"/>
      <c r="G53" s="225"/>
      <c r="H53" s="225"/>
      <c r="I53" s="225"/>
      <c r="J53" s="225"/>
      <c r="K53" s="225"/>
      <c r="L53" s="225"/>
      <c r="M53" s="300"/>
    </row>
    <row r="54" spans="2:13" x14ac:dyDescent="0.25">
      <c r="B54" s="299"/>
      <c r="C54" s="225"/>
      <c r="D54" s="225"/>
      <c r="E54" s="225"/>
      <c r="F54" s="225"/>
      <c r="G54" s="225"/>
      <c r="H54" s="225"/>
      <c r="I54" s="225"/>
      <c r="J54" s="225"/>
      <c r="K54" s="225"/>
      <c r="L54" s="225"/>
      <c r="M54" s="300"/>
    </row>
    <row r="55" spans="2:13" x14ac:dyDescent="0.25">
      <c r="B55" s="299"/>
      <c r="C55" s="225"/>
      <c r="D55" s="225"/>
      <c r="E55" s="225"/>
      <c r="F55" s="225"/>
      <c r="G55" s="225"/>
      <c r="H55" s="225"/>
      <c r="I55" s="225"/>
      <c r="J55" s="225"/>
      <c r="K55" s="225"/>
      <c r="L55" s="225"/>
      <c r="M55" s="300"/>
    </row>
    <row r="56" spans="2:13" x14ac:dyDescent="0.25">
      <c r="B56" s="299"/>
      <c r="C56" s="225"/>
      <c r="D56" s="225"/>
      <c r="E56" s="225"/>
      <c r="F56" s="225"/>
      <c r="G56" s="225"/>
      <c r="H56" s="225"/>
      <c r="I56" s="225"/>
      <c r="J56" s="225"/>
      <c r="K56" s="225"/>
      <c r="L56" s="225"/>
      <c r="M56" s="300"/>
    </row>
    <row r="57" spans="2:13" x14ac:dyDescent="0.25">
      <c r="B57" s="299"/>
      <c r="C57" s="225"/>
      <c r="D57" s="225"/>
      <c r="E57" s="225"/>
      <c r="F57" s="225"/>
      <c r="G57" s="225"/>
      <c r="H57" s="225"/>
      <c r="I57" s="225"/>
      <c r="J57" s="225"/>
      <c r="K57" s="225"/>
      <c r="L57" s="225"/>
      <c r="M57" s="300"/>
    </row>
    <row r="58" spans="2:13" x14ac:dyDescent="0.25">
      <c r="B58" s="299"/>
      <c r="C58" s="225"/>
      <c r="D58" s="225"/>
      <c r="E58" s="225"/>
      <c r="F58" s="225"/>
      <c r="G58" s="225"/>
      <c r="H58" s="225"/>
      <c r="I58" s="225"/>
      <c r="J58" s="225"/>
      <c r="K58" s="225"/>
      <c r="L58" s="225"/>
      <c r="M58" s="300"/>
    </row>
    <row r="59" spans="2:13" x14ac:dyDescent="0.25">
      <c r="B59" s="299"/>
      <c r="C59" s="225"/>
      <c r="D59" s="225"/>
      <c r="E59" s="225"/>
      <c r="F59" s="225"/>
      <c r="G59" s="225"/>
      <c r="H59" s="225"/>
      <c r="I59" s="225"/>
      <c r="J59" s="225"/>
      <c r="K59" s="225"/>
      <c r="L59" s="225"/>
      <c r="M59" s="300"/>
    </row>
    <row r="60" spans="2:13" x14ac:dyDescent="0.25">
      <c r="B60" s="299"/>
      <c r="C60" s="225"/>
      <c r="D60" s="225"/>
      <c r="E60" s="225"/>
      <c r="F60" s="225"/>
      <c r="G60" s="225"/>
      <c r="H60" s="225"/>
      <c r="I60" s="225"/>
      <c r="J60" s="225"/>
      <c r="K60" s="225"/>
      <c r="L60" s="225"/>
      <c r="M60" s="300"/>
    </row>
    <row r="61" spans="2:13" x14ac:dyDescent="0.25">
      <c r="B61" s="299"/>
      <c r="C61" s="225"/>
      <c r="D61" s="225"/>
      <c r="E61" s="225"/>
      <c r="F61" s="225"/>
      <c r="G61" s="225"/>
      <c r="H61" s="225"/>
      <c r="I61" s="225"/>
      <c r="J61" s="225"/>
      <c r="K61" s="225"/>
      <c r="L61" s="225"/>
      <c r="M61" s="300"/>
    </row>
    <row r="62" spans="2:13" x14ac:dyDescent="0.25">
      <c r="B62" s="299"/>
      <c r="C62" s="225"/>
      <c r="D62" s="225"/>
      <c r="E62" s="225"/>
      <c r="F62" s="225"/>
      <c r="G62" s="225"/>
      <c r="H62" s="225"/>
      <c r="I62" s="225"/>
      <c r="J62" s="225"/>
      <c r="K62" s="225"/>
      <c r="L62" s="225"/>
      <c r="M62" s="300"/>
    </row>
    <row r="63" spans="2:13" x14ac:dyDescent="0.25">
      <c r="B63" s="299"/>
      <c r="C63" s="225"/>
      <c r="D63" s="225"/>
      <c r="E63" s="225"/>
      <c r="F63" s="225"/>
      <c r="G63" s="225"/>
      <c r="H63" s="225"/>
      <c r="I63" s="225"/>
      <c r="J63" s="225"/>
      <c r="K63" s="225"/>
      <c r="L63" s="225"/>
      <c r="M63" s="300"/>
    </row>
    <row r="64" spans="2:13" x14ac:dyDescent="0.25">
      <c r="B64" s="299"/>
      <c r="C64" s="225"/>
      <c r="D64" s="225"/>
      <c r="E64" s="225"/>
      <c r="F64" s="225"/>
      <c r="G64" s="225"/>
      <c r="H64" s="225"/>
      <c r="I64" s="225"/>
      <c r="J64" s="225"/>
      <c r="K64" s="225"/>
      <c r="L64" s="225"/>
      <c r="M64" s="300"/>
    </row>
    <row r="65" spans="2:13" x14ac:dyDescent="0.25">
      <c r="B65" s="299"/>
      <c r="C65" s="225"/>
      <c r="D65" s="225"/>
      <c r="E65" s="225"/>
      <c r="F65" s="225"/>
      <c r="G65" s="225"/>
      <c r="H65" s="225"/>
      <c r="I65" s="225"/>
      <c r="J65" s="225"/>
      <c r="K65" s="225"/>
      <c r="L65" s="225"/>
      <c r="M65" s="300"/>
    </row>
    <row r="66" spans="2:13" x14ac:dyDescent="0.25">
      <c r="B66" s="299"/>
      <c r="C66" s="225"/>
      <c r="D66" s="225"/>
      <c r="E66" s="225"/>
      <c r="F66" s="225"/>
      <c r="G66" s="225"/>
      <c r="H66" s="225"/>
      <c r="I66" s="225"/>
      <c r="J66" s="225"/>
      <c r="K66" s="225"/>
      <c r="L66" s="225"/>
      <c r="M66" s="300"/>
    </row>
    <row r="67" spans="2:13" x14ac:dyDescent="0.25">
      <c r="B67" s="299"/>
      <c r="C67" s="225"/>
      <c r="D67" s="225"/>
      <c r="E67" s="225"/>
      <c r="F67" s="225"/>
      <c r="G67" s="225"/>
      <c r="H67" s="225"/>
      <c r="I67" s="225"/>
      <c r="J67" s="225"/>
      <c r="K67" s="225"/>
      <c r="L67" s="225"/>
      <c r="M67" s="300"/>
    </row>
    <row r="68" spans="2:13" ht="13" thickBot="1" x14ac:dyDescent="0.3">
      <c r="B68" s="301"/>
      <c r="C68" s="302"/>
      <c r="D68" s="302"/>
      <c r="E68" s="302"/>
      <c r="F68" s="302"/>
      <c r="G68" s="302"/>
      <c r="H68" s="302"/>
      <c r="I68" s="302"/>
      <c r="J68" s="302"/>
      <c r="K68" s="302"/>
      <c r="L68" s="302"/>
      <c r="M68" s="303"/>
    </row>
    <row r="69" spans="2:13" ht="13" thickTop="1" x14ac:dyDescent="0.25"/>
  </sheetData>
  <phoneticPr fontId="0" type="noConversion"/>
  <printOptions horizontalCentered="1" verticalCentered="1"/>
  <pageMargins left="0.25" right="0.25" top="0.75" bottom="0.75" header="0.3" footer="0.3"/>
  <pageSetup orientation="landscape" horizont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Cover Sheet</vt:lpstr>
      <vt:lpstr>Instructions</vt:lpstr>
      <vt:lpstr>WBS</vt:lpstr>
      <vt:lpstr>Burn Charts</vt:lpstr>
      <vt:lpstr>Earned Value Charts</vt:lpstr>
      <vt:lpstr>'Burn Charts'!Print_Area</vt:lpstr>
      <vt:lpstr>'Cover Sheet'!Print_Area</vt:lpstr>
      <vt:lpstr>'Earned Value Charts'!Print_Area</vt:lpstr>
      <vt:lpstr>Instructions!Print_Area</vt:lpstr>
      <vt:lpstr>WBS!Print_Area</vt:lpstr>
      <vt:lpstr>WBS!Print_Titles</vt:lpstr>
    </vt:vector>
  </TitlesOfParts>
  <Company>MSFT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Bernhardt</dc:creator>
  <cp:lastModifiedBy>DJF</cp:lastModifiedBy>
  <cp:lastPrinted>2015-08-18T23:20:54Z</cp:lastPrinted>
  <dcterms:created xsi:type="dcterms:W3CDTF">2006-01-11T00:49:17Z</dcterms:created>
  <dcterms:modified xsi:type="dcterms:W3CDTF">2017-01-18T02:27:53Z</dcterms:modified>
</cp:coreProperties>
</file>