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559fea710fccd1ae/Desktop/INA_SOLAR_PS/"/>
    </mc:Choice>
  </mc:AlternateContent>
  <xr:revisionPtr revIDLastSave="824" documentId="8_{894BB487-D9E7-4993-AA3A-B9469DAA19C0}" xr6:coauthVersionLast="47" xr6:coauthVersionMax="47" xr10:uidLastSave="{0BB3BE88-E08E-449F-9FA1-10241288C596}"/>
  <bookViews>
    <workbookView minimized="1" xWindow="4760" yWindow="4290" windowWidth="15200" windowHeight="9670" xr2:uid="{A135217E-7E38-4738-B802-98A724274C03}"/>
  </bookViews>
  <sheets>
    <sheet name="DetailedFinancialModel" sheetId="1" r:id="rId1"/>
  </sheets>
  <definedNames>
    <definedName name="_xlchart.v1.0" hidden="1">DetailedFinancialModel!$AL$266:$AL$275</definedName>
    <definedName name="_xlchart.v1.1" hidden="1">DetailedFinancialModel!$F$266:$F$275</definedName>
    <definedName name="_xlnm.Print_Area" localSheetId="0">DetailedFinancialModel!$A$11:$AL$266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23" i="1" l="1"/>
  <c r="AG23" i="1"/>
  <c r="AF23" i="1"/>
  <c r="AE23" i="1"/>
  <c r="AD23" i="1"/>
  <c r="AC23" i="1"/>
  <c r="AB23" i="1"/>
  <c r="AA23" i="1"/>
  <c r="Z23" i="1"/>
  <c r="Y23" i="1"/>
  <c r="X23" i="1"/>
  <c r="W23" i="1"/>
  <c r="V23" i="1"/>
  <c r="U23" i="1"/>
  <c r="T23" i="1"/>
  <c r="S23" i="1"/>
  <c r="R23" i="1"/>
  <c r="Q23" i="1"/>
  <c r="P23" i="1"/>
  <c r="O23" i="1"/>
  <c r="N23" i="1"/>
  <c r="M23" i="1"/>
  <c r="L23" i="1"/>
  <c r="K23" i="1"/>
  <c r="J23" i="1"/>
  <c r="I23" i="1"/>
  <c r="H23" i="1"/>
  <c r="G23" i="1"/>
  <c r="F23" i="1"/>
  <c r="E23" i="1"/>
  <c r="D23" i="1"/>
  <c r="D212" i="1" l="1"/>
  <c r="D213" i="1"/>
  <c r="D214" i="1"/>
  <c r="D215" i="1"/>
  <c r="D216" i="1"/>
  <c r="D217" i="1"/>
  <c r="D218" i="1"/>
  <c r="D226" i="1"/>
  <c r="D227" i="1"/>
  <c r="D228" i="1"/>
  <c r="D229" i="1"/>
  <c r="D230" i="1"/>
  <c r="D231" i="1"/>
  <c r="D232" i="1"/>
  <c r="D240" i="1"/>
  <c r="D170" i="1"/>
  <c r="D171" i="1"/>
  <c r="D172" i="1"/>
  <c r="D173" i="1"/>
  <c r="D174" i="1"/>
  <c r="D175" i="1"/>
  <c r="D176" i="1"/>
  <c r="D184" i="1"/>
  <c r="D185" i="1"/>
  <c r="D186" i="1"/>
  <c r="D187" i="1"/>
  <c r="D188" i="1"/>
  <c r="D189" i="1"/>
  <c r="D190" i="1"/>
  <c r="D198" i="1"/>
  <c r="D143" i="1" l="1"/>
  <c r="D144" i="1"/>
  <c r="D145" i="1"/>
  <c r="D146" i="1"/>
  <c r="D147" i="1"/>
  <c r="D142" i="1"/>
  <c r="E131" i="1"/>
  <c r="F131" i="1" s="1"/>
  <c r="G131" i="1" s="1"/>
  <c r="H131" i="1" s="1"/>
  <c r="I131" i="1" s="1"/>
  <c r="J131" i="1" s="1"/>
  <c r="K131" i="1" s="1"/>
  <c r="L131" i="1" s="1"/>
  <c r="M131" i="1" s="1"/>
  <c r="N131" i="1" s="1"/>
  <c r="O131" i="1" s="1"/>
  <c r="P131" i="1" s="1"/>
  <c r="Q131" i="1" s="1"/>
  <c r="R131" i="1" s="1"/>
  <c r="S131" i="1" s="1"/>
  <c r="T131" i="1" s="1"/>
  <c r="U131" i="1" s="1"/>
  <c r="V131" i="1" s="1"/>
  <c r="W131" i="1" s="1"/>
  <c r="X131" i="1" s="1"/>
  <c r="Y131" i="1" s="1"/>
  <c r="Z131" i="1" s="1"/>
  <c r="AA131" i="1" s="1"/>
  <c r="AB131" i="1" s="1"/>
  <c r="AC131" i="1" s="1"/>
  <c r="AD131" i="1" s="1"/>
  <c r="AE131" i="1" s="1"/>
  <c r="AF131" i="1" s="1"/>
  <c r="AG131" i="1" s="1"/>
  <c r="AH131" i="1" s="1"/>
  <c r="E122" i="1"/>
  <c r="E241" i="1" s="1"/>
  <c r="E123" i="1"/>
  <c r="E228" i="1" s="1"/>
  <c r="E124" i="1"/>
  <c r="F124" i="1" s="1"/>
  <c r="G124" i="1" s="1"/>
  <c r="H124" i="1" s="1"/>
  <c r="I124" i="1" s="1"/>
  <c r="J124" i="1" s="1"/>
  <c r="K124" i="1" s="1"/>
  <c r="L124" i="1" s="1"/>
  <c r="M124" i="1" s="1"/>
  <c r="N124" i="1" s="1"/>
  <c r="O124" i="1" s="1"/>
  <c r="P124" i="1" s="1"/>
  <c r="Q124" i="1" s="1"/>
  <c r="R124" i="1" s="1"/>
  <c r="S124" i="1" s="1"/>
  <c r="T124" i="1" s="1"/>
  <c r="U124" i="1" s="1"/>
  <c r="V124" i="1" s="1"/>
  <c r="W124" i="1" s="1"/>
  <c r="X124" i="1" s="1"/>
  <c r="Y124" i="1" s="1"/>
  <c r="Z124" i="1" s="1"/>
  <c r="AA124" i="1" s="1"/>
  <c r="AB124" i="1" s="1"/>
  <c r="AC124" i="1" s="1"/>
  <c r="AD124" i="1" s="1"/>
  <c r="AE124" i="1" s="1"/>
  <c r="AF124" i="1" s="1"/>
  <c r="AG124" i="1" s="1"/>
  <c r="AH124" i="1" s="1"/>
  <c r="E125" i="1"/>
  <c r="E244" i="1" s="1"/>
  <c r="E126" i="1"/>
  <c r="E147" i="1" s="1"/>
  <c r="E127" i="1"/>
  <c r="E246" i="1" s="1"/>
  <c r="E128" i="1"/>
  <c r="F128" i="1" s="1"/>
  <c r="G128" i="1" s="1"/>
  <c r="H128" i="1" s="1"/>
  <c r="I128" i="1" s="1"/>
  <c r="J128" i="1" s="1"/>
  <c r="K128" i="1" s="1"/>
  <c r="L128" i="1" s="1"/>
  <c r="M128" i="1" s="1"/>
  <c r="N128" i="1" s="1"/>
  <c r="O128" i="1" s="1"/>
  <c r="P128" i="1" s="1"/>
  <c r="Q128" i="1" s="1"/>
  <c r="R128" i="1" s="1"/>
  <c r="S128" i="1" s="1"/>
  <c r="T128" i="1" s="1"/>
  <c r="U128" i="1" s="1"/>
  <c r="V128" i="1" s="1"/>
  <c r="W128" i="1" s="1"/>
  <c r="X128" i="1" s="1"/>
  <c r="Y128" i="1" s="1"/>
  <c r="Z128" i="1" s="1"/>
  <c r="AA128" i="1" s="1"/>
  <c r="AB128" i="1" s="1"/>
  <c r="AC128" i="1" s="1"/>
  <c r="AD128" i="1" s="1"/>
  <c r="AE128" i="1" s="1"/>
  <c r="AF128" i="1" s="1"/>
  <c r="AG128" i="1" s="1"/>
  <c r="AH128" i="1" s="1"/>
  <c r="E129" i="1"/>
  <c r="F129" i="1" s="1"/>
  <c r="G129" i="1" s="1"/>
  <c r="H129" i="1" s="1"/>
  <c r="I129" i="1" s="1"/>
  <c r="J129" i="1" s="1"/>
  <c r="K129" i="1" s="1"/>
  <c r="L129" i="1" s="1"/>
  <c r="M129" i="1" s="1"/>
  <c r="N129" i="1" s="1"/>
  <c r="O129" i="1" s="1"/>
  <c r="P129" i="1" s="1"/>
  <c r="Q129" i="1" s="1"/>
  <c r="R129" i="1" s="1"/>
  <c r="S129" i="1" s="1"/>
  <c r="T129" i="1" s="1"/>
  <c r="U129" i="1" s="1"/>
  <c r="V129" i="1" s="1"/>
  <c r="W129" i="1" s="1"/>
  <c r="X129" i="1" s="1"/>
  <c r="Y129" i="1" s="1"/>
  <c r="Z129" i="1" s="1"/>
  <c r="AA129" i="1" s="1"/>
  <c r="AB129" i="1" s="1"/>
  <c r="AC129" i="1" s="1"/>
  <c r="AD129" i="1" s="1"/>
  <c r="AE129" i="1" s="1"/>
  <c r="AF129" i="1" s="1"/>
  <c r="AG129" i="1" s="1"/>
  <c r="AH129" i="1" s="1"/>
  <c r="E130" i="1"/>
  <c r="F130" i="1" s="1"/>
  <c r="G130" i="1" s="1"/>
  <c r="H130" i="1" s="1"/>
  <c r="I130" i="1" s="1"/>
  <c r="J130" i="1" s="1"/>
  <c r="K130" i="1" s="1"/>
  <c r="L130" i="1" s="1"/>
  <c r="M130" i="1" s="1"/>
  <c r="N130" i="1" s="1"/>
  <c r="O130" i="1" s="1"/>
  <c r="P130" i="1" s="1"/>
  <c r="Q130" i="1" s="1"/>
  <c r="R130" i="1" s="1"/>
  <c r="S130" i="1" s="1"/>
  <c r="T130" i="1" s="1"/>
  <c r="U130" i="1" s="1"/>
  <c r="V130" i="1" s="1"/>
  <c r="W130" i="1" s="1"/>
  <c r="X130" i="1" s="1"/>
  <c r="Y130" i="1" s="1"/>
  <c r="Z130" i="1" s="1"/>
  <c r="AA130" i="1" s="1"/>
  <c r="AB130" i="1" s="1"/>
  <c r="AC130" i="1" s="1"/>
  <c r="AD130" i="1" s="1"/>
  <c r="AE130" i="1" s="1"/>
  <c r="AF130" i="1" s="1"/>
  <c r="AG130" i="1" s="1"/>
  <c r="AH130" i="1" s="1"/>
  <c r="E121" i="1"/>
  <c r="F121" i="1" s="1"/>
  <c r="G121" i="1" s="1"/>
  <c r="H121" i="1" s="1"/>
  <c r="I121" i="1" s="1"/>
  <c r="J121" i="1" s="1"/>
  <c r="K121" i="1" s="1"/>
  <c r="L121" i="1" s="1"/>
  <c r="M121" i="1" s="1"/>
  <c r="N121" i="1" s="1"/>
  <c r="O121" i="1" s="1"/>
  <c r="P121" i="1" s="1"/>
  <c r="Q121" i="1" s="1"/>
  <c r="R121" i="1" s="1"/>
  <c r="S121" i="1" s="1"/>
  <c r="T121" i="1" s="1"/>
  <c r="U121" i="1" s="1"/>
  <c r="V121" i="1" s="1"/>
  <c r="W121" i="1" s="1"/>
  <c r="X121" i="1" s="1"/>
  <c r="Y121" i="1" s="1"/>
  <c r="Z121" i="1" s="1"/>
  <c r="AA121" i="1" s="1"/>
  <c r="AB121" i="1" s="1"/>
  <c r="AC121" i="1" s="1"/>
  <c r="AD121" i="1" s="1"/>
  <c r="AE121" i="1" s="1"/>
  <c r="AF121" i="1" s="1"/>
  <c r="AG121" i="1" s="1"/>
  <c r="AH121" i="1" s="1"/>
  <c r="D241" i="1"/>
  <c r="D242" i="1"/>
  <c r="D243" i="1"/>
  <c r="D244" i="1"/>
  <c r="D245" i="1"/>
  <c r="D246" i="1"/>
  <c r="D199" i="1"/>
  <c r="D200" i="1"/>
  <c r="D201" i="1"/>
  <c r="D202" i="1"/>
  <c r="D203" i="1"/>
  <c r="D204" i="1"/>
  <c r="D157" i="1"/>
  <c r="D158" i="1"/>
  <c r="D159" i="1"/>
  <c r="D160" i="1"/>
  <c r="D161" i="1"/>
  <c r="D162" i="1"/>
  <c r="D156" i="1"/>
  <c r="D148" i="1"/>
  <c r="H114" i="1"/>
  <c r="E113" i="1"/>
  <c r="F113" i="1"/>
  <c r="G113" i="1"/>
  <c r="H113" i="1"/>
  <c r="I113" i="1"/>
  <c r="J113" i="1"/>
  <c r="K113" i="1"/>
  <c r="L113" i="1"/>
  <c r="M113" i="1"/>
  <c r="N113" i="1"/>
  <c r="O113" i="1"/>
  <c r="P113" i="1"/>
  <c r="Q113" i="1"/>
  <c r="R113" i="1"/>
  <c r="S113" i="1"/>
  <c r="T113" i="1"/>
  <c r="U113" i="1"/>
  <c r="V113" i="1"/>
  <c r="W113" i="1"/>
  <c r="X113" i="1"/>
  <c r="Y113" i="1"/>
  <c r="Z113" i="1"/>
  <c r="AA113" i="1"/>
  <c r="AB113" i="1"/>
  <c r="AC113" i="1"/>
  <c r="AD113" i="1"/>
  <c r="AE113" i="1"/>
  <c r="AF113" i="1"/>
  <c r="AG113" i="1"/>
  <c r="AH113" i="1"/>
  <c r="E114" i="1"/>
  <c r="F114" i="1"/>
  <c r="G114" i="1"/>
  <c r="I114" i="1"/>
  <c r="J114" i="1"/>
  <c r="K114" i="1"/>
  <c r="L114" i="1"/>
  <c r="M114" i="1"/>
  <c r="N114" i="1"/>
  <c r="O114" i="1"/>
  <c r="P114" i="1"/>
  <c r="Q114" i="1"/>
  <c r="R114" i="1"/>
  <c r="S114" i="1"/>
  <c r="T114" i="1"/>
  <c r="U114" i="1"/>
  <c r="V114" i="1"/>
  <c r="W114" i="1"/>
  <c r="X114" i="1"/>
  <c r="Y114" i="1"/>
  <c r="Z114" i="1"/>
  <c r="AA114" i="1"/>
  <c r="AB114" i="1"/>
  <c r="AC114" i="1"/>
  <c r="AD114" i="1"/>
  <c r="AE114" i="1"/>
  <c r="AF114" i="1"/>
  <c r="AG114" i="1"/>
  <c r="AH114" i="1"/>
  <c r="E115" i="1"/>
  <c r="F115" i="1"/>
  <c r="G115" i="1"/>
  <c r="H115" i="1"/>
  <c r="I115" i="1"/>
  <c r="J115" i="1"/>
  <c r="K115" i="1"/>
  <c r="L115" i="1"/>
  <c r="M115" i="1"/>
  <c r="N115" i="1"/>
  <c r="O115" i="1"/>
  <c r="P115" i="1"/>
  <c r="Q115" i="1"/>
  <c r="R115" i="1"/>
  <c r="S115" i="1"/>
  <c r="T115" i="1"/>
  <c r="U115" i="1"/>
  <c r="V115" i="1"/>
  <c r="W115" i="1"/>
  <c r="X115" i="1"/>
  <c r="Y115" i="1"/>
  <c r="Z115" i="1"/>
  <c r="AA115" i="1"/>
  <c r="AB115" i="1"/>
  <c r="AC115" i="1"/>
  <c r="AD115" i="1"/>
  <c r="AE115" i="1"/>
  <c r="AF115" i="1"/>
  <c r="AG115" i="1"/>
  <c r="AH115" i="1"/>
  <c r="E116" i="1"/>
  <c r="F116" i="1"/>
  <c r="G116" i="1"/>
  <c r="H116" i="1"/>
  <c r="I116" i="1"/>
  <c r="J116" i="1"/>
  <c r="K116" i="1"/>
  <c r="L116" i="1"/>
  <c r="M116" i="1"/>
  <c r="N116" i="1"/>
  <c r="O116" i="1"/>
  <c r="P116" i="1"/>
  <c r="Q116" i="1"/>
  <c r="R116" i="1"/>
  <c r="S116" i="1"/>
  <c r="T116" i="1"/>
  <c r="U116" i="1"/>
  <c r="V116" i="1"/>
  <c r="W116" i="1"/>
  <c r="X116" i="1"/>
  <c r="Y116" i="1"/>
  <c r="Z116" i="1"/>
  <c r="AA116" i="1"/>
  <c r="AB116" i="1"/>
  <c r="AC116" i="1"/>
  <c r="AD116" i="1"/>
  <c r="AE116" i="1"/>
  <c r="AF116" i="1"/>
  <c r="AG116" i="1"/>
  <c r="AH116"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AH91" i="1"/>
  <c r="E92" i="1"/>
  <c r="F92" i="1"/>
  <c r="G92" i="1"/>
  <c r="H92" i="1"/>
  <c r="I92" i="1"/>
  <c r="J92" i="1"/>
  <c r="K92" i="1"/>
  <c r="L92" i="1"/>
  <c r="M92" i="1"/>
  <c r="N92" i="1"/>
  <c r="O92" i="1"/>
  <c r="P92" i="1"/>
  <c r="Q92" i="1"/>
  <c r="R92" i="1"/>
  <c r="S92" i="1"/>
  <c r="T92" i="1"/>
  <c r="U92" i="1"/>
  <c r="V92" i="1"/>
  <c r="W92" i="1"/>
  <c r="X92" i="1"/>
  <c r="Y92" i="1"/>
  <c r="Z92" i="1"/>
  <c r="AA92" i="1"/>
  <c r="AB92" i="1"/>
  <c r="AC92" i="1"/>
  <c r="AD92" i="1"/>
  <c r="AE92" i="1"/>
  <c r="AF92" i="1"/>
  <c r="AG92" i="1"/>
  <c r="AH92"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AH94" i="1"/>
  <c r="AH81" i="1"/>
  <c r="E80" i="1"/>
  <c r="F80" i="1"/>
  <c r="G80" i="1"/>
  <c r="H80" i="1"/>
  <c r="I80" i="1"/>
  <c r="J80" i="1"/>
  <c r="K80" i="1"/>
  <c r="L80" i="1"/>
  <c r="M80" i="1"/>
  <c r="N80" i="1"/>
  <c r="O80" i="1"/>
  <c r="P80" i="1"/>
  <c r="Q80" i="1"/>
  <c r="R80" i="1"/>
  <c r="S80" i="1"/>
  <c r="T80" i="1"/>
  <c r="U80" i="1"/>
  <c r="V80" i="1"/>
  <c r="W80" i="1"/>
  <c r="X80" i="1"/>
  <c r="Y80" i="1"/>
  <c r="Z80" i="1"/>
  <c r="AA80" i="1"/>
  <c r="AB80" i="1"/>
  <c r="AC80" i="1"/>
  <c r="AD80" i="1"/>
  <c r="AE80" i="1"/>
  <c r="AF80" i="1"/>
  <c r="AG80" i="1"/>
  <c r="AH80" i="1"/>
  <c r="E81" i="1"/>
  <c r="F81" i="1"/>
  <c r="G81" i="1"/>
  <c r="H81" i="1"/>
  <c r="I81" i="1"/>
  <c r="J81" i="1"/>
  <c r="K81" i="1"/>
  <c r="L81" i="1"/>
  <c r="M81" i="1"/>
  <c r="N81" i="1"/>
  <c r="O81" i="1"/>
  <c r="P81" i="1"/>
  <c r="Q81" i="1"/>
  <c r="R81" i="1"/>
  <c r="S81" i="1"/>
  <c r="T81" i="1"/>
  <c r="U81" i="1"/>
  <c r="V81" i="1"/>
  <c r="W81" i="1"/>
  <c r="X81" i="1"/>
  <c r="Y81" i="1"/>
  <c r="Z81" i="1"/>
  <c r="AA81" i="1"/>
  <c r="AB81" i="1"/>
  <c r="AC81" i="1"/>
  <c r="AD81" i="1"/>
  <c r="AE81" i="1"/>
  <c r="AF81" i="1"/>
  <c r="AG81" i="1"/>
  <c r="E82" i="1"/>
  <c r="F82" i="1"/>
  <c r="G82" i="1"/>
  <c r="H82" i="1"/>
  <c r="I82" i="1"/>
  <c r="J82" i="1"/>
  <c r="K82" i="1"/>
  <c r="L82" i="1"/>
  <c r="M82" i="1"/>
  <c r="N82" i="1"/>
  <c r="O82" i="1"/>
  <c r="P82" i="1"/>
  <c r="Q82" i="1"/>
  <c r="R82" i="1"/>
  <c r="S82" i="1"/>
  <c r="T82" i="1"/>
  <c r="U82" i="1"/>
  <c r="V82" i="1"/>
  <c r="W82" i="1"/>
  <c r="X82" i="1"/>
  <c r="Y82" i="1"/>
  <c r="Z82" i="1"/>
  <c r="AA82" i="1"/>
  <c r="AB82" i="1"/>
  <c r="AC82" i="1"/>
  <c r="AD82" i="1"/>
  <c r="AE82" i="1"/>
  <c r="AF82" i="1"/>
  <c r="AG82" i="1"/>
  <c r="AH82" i="1"/>
  <c r="E83" i="1"/>
  <c r="F83" i="1"/>
  <c r="G83" i="1"/>
  <c r="H83" i="1"/>
  <c r="I83" i="1"/>
  <c r="J83" i="1"/>
  <c r="K83" i="1"/>
  <c r="L83" i="1"/>
  <c r="M83" i="1"/>
  <c r="N83" i="1"/>
  <c r="O83" i="1"/>
  <c r="P83" i="1"/>
  <c r="Q83" i="1"/>
  <c r="R83" i="1"/>
  <c r="S83" i="1"/>
  <c r="T83" i="1"/>
  <c r="U83" i="1"/>
  <c r="V83" i="1"/>
  <c r="W83" i="1"/>
  <c r="X83" i="1"/>
  <c r="Y83" i="1"/>
  <c r="Z83" i="1"/>
  <c r="AA83" i="1"/>
  <c r="AB83" i="1"/>
  <c r="AC83" i="1"/>
  <c r="AD83" i="1"/>
  <c r="AE83" i="1"/>
  <c r="AF83" i="1"/>
  <c r="AG83" i="1"/>
  <c r="AH83" i="1"/>
  <c r="E69" i="1"/>
  <c r="F69" i="1"/>
  <c r="G69" i="1"/>
  <c r="H69" i="1"/>
  <c r="I69" i="1"/>
  <c r="J69" i="1"/>
  <c r="K69" i="1"/>
  <c r="L69" i="1"/>
  <c r="M69" i="1"/>
  <c r="N69" i="1"/>
  <c r="O69" i="1"/>
  <c r="P69" i="1"/>
  <c r="Q69" i="1"/>
  <c r="R69" i="1"/>
  <c r="S69" i="1"/>
  <c r="T69" i="1"/>
  <c r="U69" i="1"/>
  <c r="V69" i="1"/>
  <c r="W69" i="1"/>
  <c r="X69" i="1"/>
  <c r="Y69" i="1"/>
  <c r="Z69" i="1"/>
  <c r="AA69" i="1"/>
  <c r="AB69" i="1"/>
  <c r="AC69" i="1"/>
  <c r="AD69" i="1"/>
  <c r="AE69" i="1"/>
  <c r="AF69" i="1"/>
  <c r="AG69" i="1"/>
  <c r="AH69" i="1"/>
  <c r="E70" i="1"/>
  <c r="F70" i="1"/>
  <c r="G70" i="1"/>
  <c r="H70" i="1"/>
  <c r="I70" i="1"/>
  <c r="J70" i="1"/>
  <c r="K70" i="1"/>
  <c r="L70" i="1"/>
  <c r="M70" i="1"/>
  <c r="N70" i="1"/>
  <c r="O70" i="1"/>
  <c r="P70" i="1"/>
  <c r="Q70" i="1"/>
  <c r="R70" i="1"/>
  <c r="S70" i="1"/>
  <c r="T70" i="1"/>
  <c r="U70" i="1"/>
  <c r="V70" i="1"/>
  <c r="W70" i="1"/>
  <c r="X70" i="1"/>
  <c r="Y70" i="1"/>
  <c r="Z70" i="1"/>
  <c r="AA70" i="1"/>
  <c r="AB70" i="1"/>
  <c r="AC70" i="1"/>
  <c r="AD70" i="1"/>
  <c r="AE70" i="1"/>
  <c r="AF70" i="1"/>
  <c r="AG70" i="1"/>
  <c r="AH70" i="1"/>
  <c r="E71" i="1"/>
  <c r="F71" i="1"/>
  <c r="G71" i="1"/>
  <c r="H71" i="1"/>
  <c r="I71" i="1"/>
  <c r="J71" i="1"/>
  <c r="K71" i="1"/>
  <c r="L71" i="1"/>
  <c r="M71" i="1"/>
  <c r="N71" i="1"/>
  <c r="O71" i="1"/>
  <c r="P71" i="1"/>
  <c r="Q71" i="1"/>
  <c r="R71" i="1"/>
  <c r="S71" i="1"/>
  <c r="T71" i="1"/>
  <c r="U71" i="1"/>
  <c r="V71" i="1"/>
  <c r="W71" i="1"/>
  <c r="X71" i="1"/>
  <c r="Y71" i="1"/>
  <c r="Z71" i="1"/>
  <c r="AA71" i="1"/>
  <c r="AB71" i="1"/>
  <c r="AC71" i="1"/>
  <c r="AD71" i="1"/>
  <c r="AE71" i="1"/>
  <c r="AF71" i="1"/>
  <c r="AG71" i="1"/>
  <c r="AH71"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E58" i="1"/>
  <c r="F58" i="1"/>
  <c r="G58" i="1"/>
  <c r="H58" i="1"/>
  <c r="I58" i="1"/>
  <c r="J58" i="1"/>
  <c r="K58" i="1"/>
  <c r="L58" i="1"/>
  <c r="M58" i="1"/>
  <c r="N58" i="1"/>
  <c r="O58" i="1"/>
  <c r="P58" i="1"/>
  <c r="Q58" i="1"/>
  <c r="R58" i="1"/>
  <c r="S58" i="1"/>
  <c r="T58" i="1"/>
  <c r="U58" i="1"/>
  <c r="V58" i="1"/>
  <c r="W58" i="1"/>
  <c r="X58" i="1"/>
  <c r="Y58" i="1"/>
  <c r="Z58" i="1"/>
  <c r="AA58" i="1"/>
  <c r="AB58" i="1"/>
  <c r="AC58" i="1"/>
  <c r="AD58" i="1"/>
  <c r="AE58" i="1"/>
  <c r="AF58" i="1"/>
  <c r="AG58" i="1"/>
  <c r="AH58" i="1"/>
  <c r="E59" i="1"/>
  <c r="F59" i="1"/>
  <c r="G59" i="1"/>
  <c r="H59" i="1"/>
  <c r="I59" i="1"/>
  <c r="J59" i="1"/>
  <c r="K59" i="1"/>
  <c r="L59" i="1"/>
  <c r="M59" i="1"/>
  <c r="N59" i="1"/>
  <c r="O59" i="1"/>
  <c r="P59" i="1"/>
  <c r="Q59" i="1"/>
  <c r="R59" i="1"/>
  <c r="S59" i="1"/>
  <c r="T59" i="1"/>
  <c r="U59" i="1"/>
  <c r="V59" i="1"/>
  <c r="W59" i="1"/>
  <c r="X59" i="1"/>
  <c r="Y59" i="1"/>
  <c r="Z59" i="1"/>
  <c r="AA59" i="1"/>
  <c r="AB59" i="1"/>
  <c r="AC59" i="1"/>
  <c r="AD59" i="1"/>
  <c r="AE59" i="1"/>
  <c r="AF59" i="1"/>
  <c r="AG59" i="1"/>
  <c r="AH59" i="1"/>
  <c r="E60" i="1"/>
  <c r="F60" i="1"/>
  <c r="G60" i="1"/>
  <c r="H60" i="1"/>
  <c r="I60" i="1"/>
  <c r="J60" i="1"/>
  <c r="K60" i="1"/>
  <c r="L60" i="1"/>
  <c r="M60" i="1"/>
  <c r="N60" i="1"/>
  <c r="O60" i="1"/>
  <c r="P60" i="1"/>
  <c r="Q60" i="1"/>
  <c r="R60" i="1"/>
  <c r="S60" i="1"/>
  <c r="T60" i="1"/>
  <c r="U60" i="1"/>
  <c r="V60" i="1"/>
  <c r="W60" i="1"/>
  <c r="X60" i="1"/>
  <c r="Y60" i="1"/>
  <c r="Z60" i="1"/>
  <c r="AA60" i="1"/>
  <c r="AB60" i="1"/>
  <c r="AC60" i="1"/>
  <c r="AD60" i="1"/>
  <c r="AE60" i="1"/>
  <c r="AF60" i="1"/>
  <c r="AG60" i="1"/>
  <c r="AH60" i="1"/>
  <c r="E61" i="1"/>
  <c r="F61" i="1"/>
  <c r="G61" i="1"/>
  <c r="H61" i="1"/>
  <c r="I61" i="1"/>
  <c r="J61" i="1"/>
  <c r="K61" i="1"/>
  <c r="L61" i="1"/>
  <c r="M61" i="1"/>
  <c r="N61" i="1"/>
  <c r="O61" i="1"/>
  <c r="P61" i="1"/>
  <c r="Q61" i="1"/>
  <c r="R61" i="1"/>
  <c r="S61" i="1"/>
  <c r="T61" i="1"/>
  <c r="U61" i="1"/>
  <c r="V61" i="1"/>
  <c r="W61" i="1"/>
  <c r="X61" i="1"/>
  <c r="Y61" i="1"/>
  <c r="Z61" i="1"/>
  <c r="AA61" i="1"/>
  <c r="AB61" i="1"/>
  <c r="AC61" i="1"/>
  <c r="AD61" i="1"/>
  <c r="AE61" i="1"/>
  <c r="AF61" i="1"/>
  <c r="AG61" i="1"/>
  <c r="AH61" i="1"/>
  <c r="D116" i="1"/>
  <c r="D250" i="1" s="1"/>
  <c r="D115" i="1"/>
  <c r="D249" i="1" s="1"/>
  <c r="D114" i="1"/>
  <c r="D248" i="1" s="1"/>
  <c r="D113" i="1"/>
  <c r="D247" i="1" s="1"/>
  <c r="D105" i="1"/>
  <c r="D236" i="1" s="1"/>
  <c r="D104" i="1"/>
  <c r="D235" i="1" s="1"/>
  <c r="D103" i="1"/>
  <c r="D234" i="1" s="1"/>
  <c r="D102" i="1"/>
  <c r="D233" i="1" s="1"/>
  <c r="D94" i="1"/>
  <c r="D222" i="1" s="1"/>
  <c r="D93" i="1"/>
  <c r="D221" i="1" s="1"/>
  <c r="D92" i="1"/>
  <c r="D220" i="1" s="1"/>
  <c r="D91" i="1"/>
  <c r="D219" i="1" s="1"/>
  <c r="D83" i="1"/>
  <c r="D208" i="1" s="1"/>
  <c r="D82" i="1"/>
  <c r="D207" i="1" s="1"/>
  <c r="D81" i="1"/>
  <c r="D206" i="1" s="1"/>
  <c r="D80" i="1"/>
  <c r="D205" i="1" s="1"/>
  <c r="D72" i="1"/>
  <c r="D194" i="1" s="1"/>
  <c r="D71" i="1"/>
  <c r="D193" i="1" s="1"/>
  <c r="D70" i="1"/>
  <c r="D192" i="1" s="1"/>
  <c r="D69" i="1"/>
  <c r="D191" i="1" s="1"/>
  <c r="D61" i="1"/>
  <c r="D180" i="1" s="1"/>
  <c r="D60" i="1"/>
  <c r="D179" i="1" s="1"/>
  <c r="D59" i="1"/>
  <c r="D178" i="1" s="1"/>
  <c r="D58" i="1"/>
  <c r="D177" i="1" s="1"/>
  <c r="E47" i="1"/>
  <c r="F47" i="1"/>
  <c r="G47" i="1"/>
  <c r="H47" i="1"/>
  <c r="I47" i="1"/>
  <c r="J47" i="1"/>
  <c r="K47" i="1"/>
  <c r="L47" i="1"/>
  <c r="M47" i="1"/>
  <c r="N47" i="1"/>
  <c r="O47" i="1"/>
  <c r="P47" i="1"/>
  <c r="Q47" i="1"/>
  <c r="R47" i="1"/>
  <c r="S47" i="1"/>
  <c r="T47" i="1"/>
  <c r="U47" i="1"/>
  <c r="V47" i="1"/>
  <c r="W47" i="1"/>
  <c r="X47" i="1"/>
  <c r="Y47" i="1"/>
  <c r="Z47" i="1"/>
  <c r="AA47" i="1"/>
  <c r="AB47" i="1"/>
  <c r="AC47" i="1"/>
  <c r="AD47" i="1"/>
  <c r="AE47" i="1"/>
  <c r="AF47" i="1"/>
  <c r="AG47" i="1"/>
  <c r="AH47" i="1"/>
  <c r="E48" i="1"/>
  <c r="F48"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E49" i="1"/>
  <c r="F49" i="1"/>
  <c r="G49" i="1"/>
  <c r="H49" i="1"/>
  <c r="I49" i="1"/>
  <c r="J49" i="1"/>
  <c r="K49" i="1"/>
  <c r="L49" i="1"/>
  <c r="M49" i="1"/>
  <c r="N49" i="1"/>
  <c r="O49" i="1"/>
  <c r="P49" i="1"/>
  <c r="Q49" i="1"/>
  <c r="R49" i="1"/>
  <c r="S49" i="1"/>
  <c r="T49" i="1"/>
  <c r="U49" i="1"/>
  <c r="V49" i="1"/>
  <c r="W49" i="1"/>
  <c r="X49" i="1"/>
  <c r="Y49" i="1"/>
  <c r="Z49" i="1"/>
  <c r="AA49" i="1"/>
  <c r="AB49" i="1"/>
  <c r="AC49" i="1"/>
  <c r="AD49" i="1"/>
  <c r="AE49" i="1"/>
  <c r="AF49" i="1"/>
  <c r="AG49" i="1"/>
  <c r="AH49" i="1"/>
  <c r="E50" i="1"/>
  <c r="F50" i="1"/>
  <c r="G50" i="1"/>
  <c r="H50" i="1"/>
  <c r="I50" i="1"/>
  <c r="J50" i="1"/>
  <c r="K50" i="1"/>
  <c r="L50" i="1"/>
  <c r="M50" i="1"/>
  <c r="N50" i="1"/>
  <c r="O50" i="1"/>
  <c r="P50" i="1"/>
  <c r="Q50" i="1"/>
  <c r="R50" i="1"/>
  <c r="S50" i="1"/>
  <c r="T50" i="1"/>
  <c r="U50" i="1"/>
  <c r="V50" i="1"/>
  <c r="W50" i="1"/>
  <c r="X50" i="1"/>
  <c r="Y50" i="1"/>
  <c r="Z50" i="1"/>
  <c r="AA50" i="1"/>
  <c r="AB50" i="1"/>
  <c r="AC50" i="1"/>
  <c r="AD50" i="1"/>
  <c r="AE50" i="1"/>
  <c r="AF50" i="1"/>
  <c r="AG50" i="1"/>
  <c r="AH50" i="1"/>
  <c r="D47" i="1"/>
  <c r="D163" i="1" s="1"/>
  <c r="D50" i="1"/>
  <c r="D166" i="1" s="1"/>
  <c r="D49" i="1"/>
  <c r="D165" i="1" s="1"/>
  <c r="D48" i="1"/>
  <c r="D164" i="1" s="1"/>
  <c r="F36"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F37" i="1"/>
  <c r="G37" i="1"/>
  <c r="H37" i="1"/>
  <c r="I37" i="1"/>
  <c r="J37" i="1"/>
  <c r="K37" i="1"/>
  <c r="L37" i="1"/>
  <c r="M37" i="1"/>
  <c r="N37" i="1"/>
  <c r="O37" i="1"/>
  <c r="P37" i="1"/>
  <c r="Q37" i="1"/>
  <c r="R37" i="1"/>
  <c r="S37" i="1"/>
  <c r="T37" i="1"/>
  <c r="U37" i="1"/>
  <c r="V37" i="1"/>
  <c r="W37" i="1"/>
  <c r="X37" i="1"/>
  <c r="Y37" i="1"/>
  <c r="Z37" i="1"/>
  <c r="AA37" i="1"/>
  <c r="AB37" i="1"/>
  <c r="AC37" i="1"/>
  <c r="AD37" i="1"/>
  <c r="AE37" i="1"/>
  <c r="AF37" i="1"/>
  <c r="AG37" i="1"/>
  <c r="AH37" i="1"/>
  <c r="F38" i="1"/>
  <c r="G38" i="1"/>
  <c r="H38" i="1"/>
  <c r="I38" i="1"/>
  <c r="J38" i="1"/>
  <c r="K38" i="1"/>
  <c r="L38" i="1"/>
  <c r="M38" i="1"/>
  <c r="N38" i="1"/>
  <c r="O38" i="1"/>
  <c r="P38" i="1"/>
  <c r="Q38" i="1"/>
  <c r="R38" i="1"/>
  <c r="S38" i="1"/>
  <c r="T38" i="1"/>
  <c r="U38" i="1"/>
  <c r="V38" i="1"/>
  <c r="W38" i="1"/>
  <c r="X38" i="1"/>
  <c r="Y38" i="1"/>
  <c r="Z38" i="1"/>
  <c r="AA38" i="1"/>
  <c r="AB38" i="1"/>
  <c r="AC38" i="1"/>
  <c r="AD38" i="1"/>
  <c r="AE38" i="1"/>
  <c r="AF38" i="1"/>
  <c r="AG38" i="1"/>
  <c r="AH38" i="1"/>
  <c r="F39" i="1"/>
  <c r="G39" i="1"/>
  <c r="H39" i="1"/>
  <c r="I39" i="1"/>
  <c r="J39" i="1"/>
  <c r="K39" i="1"/>
  <c r="L39" i="1"/>
  <c r="M39" i="1"/>
  <c r="N39" i="1"/>
  <c r="O39" i="1"/>
  <c r="P39" i="1"/>
  <c r="Q39" i="1"/>
  <c r="R39" i="1"/>
  <c r="S39" i="1"/>
  <c r="T39" i="1"/>
  <c r="U39" i="1"/>
  <c r="V39" i="1"/>
  <c r="W39" i="1"/>
  <c r="X39" i="1"/>
  <c r="Y39" i="1"/>
  <c r="Z39" i="1"/>
  <c r="AA39" i="1"/>
  <c r="AB39" i="1"/>
  <c r="AC39" i="1"/>
  <c r="AD39" i="1"/>
  <c r="AE39" i="1"/>
  <c r="AF39" i="1"/>
  <c r="AG39" i="1"/>
  <c r="AH39" i="1"/>
  <c r="E36" i="1"/>
  <c r="E37" i="1"/>
  <c r="E38" i="1"/>
  <c r="E39" i="1"/>
  <c r="D39" i="1"/>
  <c r="D152" i="1" s="1"/>
  <c r="D38" i="1"/>
  <c r="D151" i="1" s="1"/>
  <c r="D37" i="1"/>
  <c r="D150" i="1" s="1"/>
  <c r="D36" i="1"/>
  <c r="D149" i="1" s="1"/>
  <c r="D237" i="1" l="1"/>
  <c r="D238" i="1" s="1"/>
  <c r="D181" i="1"/>
  <c r="D182" i="1" s="1"/>
  <c r="D223" i="1"/>
  <c r="D224" i="1" s="1"/>
  <c r="E142" i="1"/>
  <c r="F142" i="1"/>
  <c r="G142" i="1"/>
  <c r="D195" i="1"/>
  <c r="D196" i="1" s="1"/>
  <c r="E232" i="1"/>
  <c r="E218" i="1"/>
  <c r="G198" i="1"/>
  <c r="G184" i="1"/>
  <c r="I229" i="1"/>
  <c r="D209" i="1"/>
  <c r="D210" i="1" s="1"/>
  <c r="D167" i="1"/>
  <c r="D168" i="1" s="1"/>
  <c r="E162" i="1"/>
  <c r="F127" i="1"/>
  <c r="F232" i="1" s="1"/>
  <c r="F122" i="1"/>
  <c r="F123" i="1"/>
  <c r="G123" i="1" s="1"/>
  <c r="H123" i="1" s="1"/>
  <c r="I123" i="1" s="1"/>
  <c r="J123" i="1" s="1"/>
  <c r="K123" i="1" s="1"/>
  <c r="L123" i="1" s="1"/>
  <c r="M123" i="1" s="1"/>
  <c r="N123" i="1" s="1"/>
  <c r="O123" i="1" s="1"/>
  <c r="P123" i="1" s="1"/>
  <c r="Q123" i="1" s="1"/>
  <c r="R123" i="1" s="1"/>
  <c r="S123" i="1" s="1"/>
  <c r="T123" i="1" s="1"/>
  <c r="U123" i="1" s="1"/>
  <c r="V123" i="1" s="1"/>
  <c r="W123" i="1" s="1"/>
  <c r="X123" i="1" s="1"/>
  <c r="Y123" i="1" s="1"/>
  <c r="Z123" i="1" s="1"/>
  <c r="AA123" i="1" s="1"/>
  <c r="AB123" i="1" s="1"/>
  <c r="AC123" i="1" s="1"/>
  <c r="AD123" i="1" s="1"/>
  <c r="AE123" i="1" s="1"/>
  <c r="AF123" i="1" s="1"/>
  <c r="AG123" i="1" s="1"/>
  <c r="AH123" i="1" s="1"/>
  <c r="F126" i="1"/>
  <c r="G126" i="1" s="1"/>
  <c r="H126" i="1" s="1"/>
  <c r="I126" i="1" s="1"/>
  <c r="J126" i="1" s="1"/>
  <c r="K126" i="1" s="1"/>
  <c r="L126" i="1" s="1"/>
  <c r="M126" i="1" s="1"/>
  <c r="N126" i="1" s="1"/>
  <c r="O126" i="1" s="1"/>
  <c r="P126" i="1" s="1"/>
  <c r="Q126" i="1" s="1"/>
  <c r="R126" i="1" s="1"/>
  <c r="S126" i="1" s="1"/>
  <c r="T126" i="1" s="1"/>
  <c r="U126" i="1" s="1"/>
  <c r="V126" i="1" s="1"/>
  <c r="W126" i="1" s="1"/>
  <c r="X126" i="1" s="1"/>
  <c r="Y126" i="1" s="1"/>
  <c r="Z126" i="1" s="1"/>
  <c r="AA126" i="1" s="1"/>
  <c r="AB126" i="1" s="1"/>
  <c r="AC126" i="1" s="1"/>
  <c r="AD126" i="1" s="1"/>
  <c r="AE126" i="1" s="1"/>
  <c r="AF126" i="1" s="1"/>
  <c r="AG126" i="1" s="1"/>
  <c r="AH126" i="1" s="1"/>
  <c r="E190" i="1"/>
  <c r="F125" i="1"/>
  <c r="G125" i="1" s="1"/>
  <c r="H125" i="1" s="1"/>
  <c r="I125" i="1" s="1"/>
  <c r="J125" i="1" s="1"/>
  <c r="K125" i="1" s="1"/>
  <c r="L125" i="1" s="1"/>
  <c r="M125" i="1" s="1"/>
  <c r="N125" i="1" s="1"/>
  <c r="O125" i="1" s="1"/>
  <c r="P125" i="1" s="1"/>
  <c r="Q125" i="1" s="1"/>
  <c r="R125" i="1" s="1"/>
  <c r="S125" i="1" s="1"/>
  <c r="T125" i="1" s="1"/>
  <c r="U125" i="1" s="1"/>
  <c r="V125" i="1" s="1"/>
  <c r="W125" i="1" s="1"/>
  <c r="X125" i="1" s="1"/>
  <c r="Y125" i="1" s="1"/>
  <c r="Z125" i="1" s="1"/>
  <c r="AA125" i="1" s="1"/>
  <c r="AB125" i="1" s="1"/>
  <c r="AC125" i="1" s="1"/>
  <c r="AD125" i="1" s="1"/>
  <c r="AE125" i="1" s="1"/>
  <c r="AF125" i="1" s="1"/>
  <c r="AG125" i="1" s="1"/>
  <c r="AH125" i="1" s="1"/>
  <c r="E204" i="1"/>
  <c r="E176" i="1"/>
  <c r="E148" i="1"/>
  <c r="E236" i="1"/>
  <c r="E180" i="1"/>
  <c r="E194" i="1"/>
  <c r="E250" i="1"/>
  <c r="E208" i="1"/>
  <c r="E222" i="1"/>
  <c r="F206" i="1"/>
  <c r="D153" i="1"/>
  <c r="D251" i="1"/>
  <c r="D252" i="1" s="1"/>
  <c r="F248" i="1"/>
  <c r="F164" i="1"/>
  <c r="E205" i="1"/>
  <c r="E247" i="1"/>
  <c r="E177" i="1"/>
  <c r="E191" i="1"/>
  <c r="E219" i="1"/>
  <c r="E233" i="1"/>
  <c r="E216" i="1"/>
  <c r="E149" i="1"/>
  <c r="E214" i="1"/>
  <c r="E188" i="1"/>
  <c r="E186" i="1"/>
  <c r="E160" i="1"/>
  <c r="F192" i="1"/>
  <c r="E158" i="1"/>
  <c r="E231" i="1"/>
  <c r="F178" i="1"/>
  <c r="E206" i="1"/>
  <c r="F220" i="1"/>
  <c r="F234" i="1"/>
  <c r="E248" i="1"/>
  <c r="E203" i="1"/>
  <c r="E178" i="1"/>
  <c r="E192" i="1"/>
  <c r="E220" i="1"/>
  <c r="E234" i="1"/>
  <c r="E199" i="1"/>
  <c r="F177" i="1"/>
  <c r="E245" i="1"/>
  <c r="E242" i="1"/>
  <c r="F166" i="1"/>
  <c r="E166" i="1"/>
  <c r="E179" i="1"/>
  <c r="E193" i="1"/>
  <c r="E207" i="1"/>
  <c r="E221" i="1"/>
  <c r="E235" i="1"/>
  <c r="E249" i="1"/>
  <c r="E170" i="1"/>
  <c r="E198" i="1"/>
  <c r="E240" i="1"/>
  <c r="E184" i="1"/>
  <c r="E212" i="1"/>
  <c r="E164" i="1"/>
  <c r="E151" i="1"/>
  <c r="E156" i="1"/>
  <c r="E226" i="1"/>
  <c r="F179" i="1"/>
  <c r="F193" i="1"/>
  <c r="F207" i="1"/>
  <c r="F221" i="1"/>
  <c r="F235" i="1"/>
  <c r="F249" i="1"/>
  <c r="E159" i="1"/>
  <c r="E187" i="1"/>
  <c r="E215" i="1"/>
  <c r="E201" i="1"/>
  <c r="E145" i="1"/>
  <c r="E243" i="1"/>
  <c r="E146" i="1"/>
  <c r="E174" i="1"/>
  <c r="E202" i="1"/>
  <c r="E230" i="1"/>
  <c r="E229" i="1"/>
  <c r="E161" i="1"/>
  <c r="E189" i="1"/>
  <c r="E217" i="1"/>
  <c r="E175" i="1"/>
  <c r="E152" i="1"/>
  <c r="F151" i="1"/>
  <c r="E173" i="1"/>
  <c r="E150" i="1"/>
  <c r="F165" i="1"/>
  <c r="E157" i="1"/>
  <c r="E185" i="1"/>
  <c r="E213" i="1"/>
  <c r="E227" i="1"/>
  <c r="E143" i="1"/>
  <c r="E171" i="1"/>
  <c r="F150" i="1"/>
  <c r="E144" i="1"/>
  <c r="E172" i="1"/>
  <c r="E200" i="1"/>
  <c r="E165" i="1"/>
  <c r="E163" i="1"/>
  <c r="G150" i="1"/>
  <c r="G151" i="1"/>
  <c r="D254" i="1" l="1"/>
  <c r="E167" i="1"/>
  <c r="E168" i="1" s="1"/>
  <c r="E209" i="1"/>
  <c r="E210" i="1" s="1"/>
  <c r="G127" i="1"/>
  <c r="G232" i="1" s="1"/>
  <c r="F246" i="1"/>
  <c r="F218" i="1"/>
  <c r="F162" i="1"/>
  <c r="F176" i="1"/>
  <c r="F190" i="1"/>
  <c r="F148" i="1"/>
  <c r="F204" i="1"/>
  <c r="G122" i="1"/>
  <c r="H122" i="1" s="1"/>
  <c r="I122" i="1" s="1"/>
  <c r="J122" i="1" s="1"/>
  <c r="K122" i="1" s="1"/>
  <c r="L122" i="1" s="1"/>
  <c r="M122" i="1" s="1"/>
  <c r="N122" i="1" s="1"/>
  <c r="O122" i="1" s="1"/>
  <c r="P122" i="1" s="1"/>
  <c r="Q122" i="1" s="1"/>
  <c r="R122" i="1" s="1"/>
  <c r="S122" i="1" s="1"/>
  <c r="T122" i="1" s="1"/>
  <c r="U122" i="1" s="1"/>
  <c r="V122" i="1" s="1"/>
  <c r="W122" i="1" s="1"/>
  <c r="X122" i="1" s="1"/>
  <c r="Y122" i="1" s="1"/>
  <c r="Z122" i="1" s="1"/>
  <c r="AA122" i="1" s="1"/>
  <c r="AB122" i="1" s="1"/>
  <c r="AC122" i="1" s="1"/>
  <c r="AD122" i="1" s="1"/>
  <c r="AE122" i="1" s="1"/>
  <c r="AF122" i="1" s="1"/>
  <c r="AG122" i="1" s="1"/>
  <c r="AH122" i="1" s="1"/>
  <c r="D154" i="1"/>
  <c r="D255" i="1" s="1"/>
  <c r="E251" i="1"/>
  <c r="E252" i="1" s="1"/>
  <c r="E223" i="1"/>
  <c r="E224" i="1" s="1"/>
  <c r="E195" i="1"/>
  <c r="E196" i="1" s="1"/>
  <c r="E153" i="1"/>
  <c r="E154" i="1" s="1"/>
  <c r="E181" i="1"/>
  <c r="E182" i="1" s="1"/>
  <c r="E237" i="1"/>
  <c r="E238" i="1" s="1"/>
  <c r="G234" i="1"/>
  <c r="G178" i="1"/>
  <c r="F233" i="1"/>
  <c r="F149" i="1"/>
  <c r="F163" i="1"/>
  <c r="F219" i="1"/>
  <c r="G248" i="1"/>
  <c r="G149" i="1"/>
  <c r="F191" i="1"/>
  <c r="G235" i="1"/>
  <c r="F247" i="1"/>
  <c r="G221" i="1"/>
  <c r="G179" i="1"/>
  <c r="F208" i="1"/>
  <c r="F205" i="1"/>
  <c r="G193" i="1"/>
  <c r="F159" i="1"/>
  <c r="F187" i="1"/>
  <c r="F215" i="1"/>
  <c r="F243" i="1"/>
  <c r="F173" i="1"/>
  <c r="F201" i="1"/>
  <c r="F145" i="1"/>
  <c r="F229" i="1"/>
  <c r="F250" i="1"/>
  <c r="F152" i="1"/>
  <c r="F194" i="1"/>
  <c r="F144" i="1"/>
  <c r="F172" i="1"/>
  <c r="F200" i="1"/>
  <c r="F228" i="1"/>
  <c r="F186" i="1"/>
  <c r="F158" i="1"/>
  <c r="F242" i="1"/>
  <c r="F214" i="1"/>
  <c r="F157" i="1"/>
  <c r="F185" i="1"/>
  <c r="F213" i="1"/>
  <c r="F199" i="1"/>
  <c r="F241" i="1"/>
  <c r="F143" i="1"/>
  <c r="F227" i="1"/>
  <c r="F171" i="1"/>
  <c r="F236" i="1"/>
  <c r="F161" i="1"/>
  <c r="F189" i="1"/>
  <c r="F217" i="1"/>
  <c r="F245" i="1"/>
  <c r="F147" i="1"/>
  <c r="F231" i="1"/>
  <c r="F203" i="1"/>
  <c r="F175" i="1"/>
  <c r="F222" i="1"/>
  <c r="F146" i="1"/>
  <c r="F174" i="1"/>
  <c r="F202" i="1"/>
  <c r="F216" i="1"/>
  <c r="F160" i="1"/>
  <c r="F188" i="1"/>
  <c r="F230" i="1"/>
  <c r="F244" i="1"/>
  <c r="F170" i="1"/>
  <c r="F198" i="1"/>
  <c r="F156" i="1"/>
  <c r="F184" i="1"/>
  <c r="F240" i="1"/>
  <c r="F212" i="1"/>
  <c r="F226" i="1"/>
  <c r="F180" i="1"/>
  <c r="G207" i="1"/>
  <c r="G165" i="1"/>
  <c r="G192" i="1"/>
  <c r="G164" i="1"/>
  <c r="G220" i="1"/>
  <c r="G206" i="1"/>
  <c r="G249" i="1"/>
  <c r="E255" i="1" l="1"/>
  <c r="H127" i="1"/>
  <c r="I127" i="1" s="1"/>
  <c r="G176" i="1"/>
  <c r="G148" i="1"/>
  <c r="G162" i="1"/>
  <c r="D258" i="1"/>
  <c r="G190" i="1"/>
  <c r="G204" i="1"/>
  <c r="G218" i="1"/>
  <c r="G246" i="1"/>
  <c r="F167" i="1"/>
  <c r="F168" i="1" s="1"/>
  <c r="F209" i="1"/>
  <c r="F210" i="1" s="1"/>
  <c r="H190" i="1"/>
  <c r="H218" i="1"/>
  <c r="H176" i="1"/>
  <c r="H162" i="1"/>
  <c r="H204" i="1"/>
  <c r="F181" i="1"/>
  <c r="F182" i="1" s="1"/>
  <c r="F153" i="1"/>
  <c r="F154" i="1" s="1"/>
  <c r="F223" i="1"/>
  <c r="F224" i="1" s="1"/>
  <c r="F251" i="1"/>
  <c r="F252" i="1" s="1"/>
  <c r="F195" i="1"/>
  <c r="F196" i="1" s="1"/>
  <c r="E254" i="1"/>
  <c r="E258" i="1" s="1"/>
  <c r="F237" i="1"/>
  <c r="F238" i="1" s="1"/>
  <c r="G163" i="1"/>
  <c r="G247" i="1"/>
  <c r="G205" i="1"/>
  <c r="I233" i="1"/>
  <c r="G177" i="1"/>
  <c r="G191" i="1"/>
  <c r="G219" i="1"/>
  <c r="G233" i="1"/>
  <c r="H221" i="1"/>
  <c r="H235" i="1"/>
  <c r="H151" i="1"/>
  <c r="H249" i="1"/>
  <c r="H179" i="1"/>
  <c r="H207" i="1"/>
  <c r="H193" i="1"/>
  <c r="H165" i="1"/>
  <c r="G245" i="1"/>
  <c r="G147" i="1"/>
  <c r="G189" i="1"/>
  <c r="G231" i="1"/>
  <c r="G161" i="1"/>
  <c r="G217" i="1"/>
  <c r="G203" i="1"/>
  <c r="G175" i="1"/>
  <c r="H206" i="1"/>
  <c r="H164" i="1"/>
  <c r="H234" i="1"/>
  <c r="H248" i="1"/>
  <c r="H220" i="1"/>
  <c r="H178" i="1"/>
  <c r="H150" i="1"/>
  <c r="H192" i="1"/>
  <c r="G166" i="1"/>
  <c r="G152" i="1"/>
  <c r="G180" i="1"/>
  <c r="G208" i="1"/>
  <c r="G222" i="1"/>
  <c r="G236" i="1"/>
  <c r="G194" i="1"/>
  <c r="G250" i="1"/>
  <c r="G170" i="1"/>
  <c r="G156" i="1"/>
  <c r="G240" i="1"/>
  <c r="G212" i="1"/>
  <c r="G226" i="1"/>
  <c r="G185" i="1"/>
  <c r="G199" i="1"/>
  <c r="G213" i="1"/>
  <c r="G241" i="1"/>
  <c r="G171" i="1"/>
  <c r="G227" i="1"/>
  <c r="G143" i="1"/>
  <c r="G157" i="1"/>
  <c r="G174" i="1"/>
  <c r="G146" i="1"/>
  <c r="G160" i="1"/>
  <c r="G216" i="1"/>
  <c r="G202" i="1"/>
  <c r="G244" i="1"/>
  <c r="G188" i="1"/>
  <c r="G230" i="1"/>
  <c r="G172" i="1"/>
  <c r="G200" i="1"/>
  <c r="G186" i="1"/>
  <c r="G158" i="1"/>
  <c r="G144" i="1"/>
  <c r="G214" i="1"/>
  <c r="G242" i="1"/>
  <c r="G228" i="1"/>
  <c r="G243" i="1"/>
  <c r="G201" i="1"/>
  <c r="G187" i="1"/>
  <c r="G145" i="1"/>
  <c r="G173" i="1"/>
  <c r="G159" i="1"/>
  <c r="G229" i="1"/>
  <c r="G215" i="1"/>
  <c r="H148" i="1" l="1"/>
  <c r="H232" i="1"/>
  <c r="H246" i="1"/>
  <c r="G209" i="1"/>
  <c r="G210" i="1" s="1"/>
  <c r="G167" i="1"/>
  <c r="G168" i="1" s="1"/>
  <c r="I176" i="1"/>
  <c r="I246" i="1"/>
  <c r="J127" i="1"/>
  <c r="I162" i="1"/>
  <c r="I148" i="1"/>
  <c r="I190" i="1"/>
  <c r="I232" i="1"/>
  <c r="I204" i="1"/>
  <c r="I218" i="1"/>
  <c r="F255" i="1"/>
  <c r="F254" i="1"/>
  <c r="F258" i="1" s="1"/>
  <c r="G237" i="1"/>
  <c r="G238" i="1" s="1"/>
  <c r="G223" i="1"/>
  <c r="G224" i="1" s="1"/>
  <c r="G181" i="1"/>
  <c r="G182" i="1" s="1"/>
  <c r="G195" i="1"/>
  <c r="G196" i="1" s="1"/>
  <c r="G251" i="1"/>
  <c r="G252" i="1" s="1"/>
  <c r="G153" i="1"/>
  <c r="G154" i="1" s="1"/>
  <c r="H219" i="1"/>
  <c r="I205" i="1"/>
  <c r="I149" i="1"/>
  <c r="I163" i="1"/>
  <c r="I191" i="1"/>
  <c r="H149" i="1"/>
  <c r="I247" i="1"/>
  <c r="H163" i="1"/>
  <c r="I219" i="1"/>
  <c r="H247" i="1"/>
  <c r="I177" i="1"/>
  <c r="H205" i="1"/>
  <c r="H177" i="1"/>
  <c r="H191" i="1"/>
  <c r="H233" i="1"/>
  <c r="J219" i="1"/>
  <c r="J247" i="1"/>
  <c r="J163" i="1"/>
  <c r="J205" i="1"/>
  <c r="J149" i="1"/>
  <c r="J177" i="1"/>
  <c r="J191" i="1"/>
  <c r="J233" i="1"/>
  <c r="H188" i="1"/>
  <c r="H230" i="1"/>
  <c r="H146" i="1"/>
  <c r="H160" i="1"/>
  <c r="H216" i="1"/>
  <c r="H202" i="1"/>
  <c r="H244" i="1"/>
  <c r="H174" i="1"/>
  <c r="H175" i="1"/>
  <c r="H231" i="1"/>
  <c r="H245" i="1"/>
  <c r="H203" i="1"/>
  <c r="H189" i="1"/>
  <c r="H161" i="1"/>
  <c r="H147" i="1"/>
  <c r="H217" i="1"/>
  <c r="I236" i="1"/>
  <c r="I152" i="1"/>
  <c r="I250" i="1"/>
  <c r="I208" i="1"/>
  <c r="I180" i="1"/>
  <c r="I194" i="1"/>
  <c r="I166" i="1"/>
  <c r="I222" i="1"/>
  <c r="H166" i="1"/>
  <c r="H180" i="1"/>
  <c r="H236" i="1"/>
  <c r="H222" i="1"/>
  <c r="H152" i="1"/>
  <c r="H250" i="1"/>
  <c r="H194" i="1"/>
  <c r="H208" i="1"/>
  <c r="H227" i="1"/>
  <c r="H185" i="1"/>
  <c r="H199" i="1"/>
  <c r="H213" i="1"/>
  <c r="H143" i="1"/>
  <c r="H241" i="1"/>
  <c r="H157" i="1"/>
  <c r="H171" i="1"/>
  <c r="H142" i="1"/>
  <c r="H198" i="1"/>
  <c r="H212" i="1"/>
  <c r="H156" i="1"/>
  <c r="H184" i="1"/>
  <c r="H170" i="1"/>
  <c r="H240" i="1"/>
  <c r="H226" i="1"/>
  <c r="H172" i="1"/>
  <c r="H242" i="1"/>
  <c r="H186" i="1"/>
  <c r="H158" i="1"/>
  <c r="H214" i="1"/>
  <c r="H200" i="1"/>
  <c r="H228" i="1"/>
  <c r="H144" i="1"/>
  <c r="I235" i="1"/>
  <c r="I221" i="1"/>
  <c r="I249" i="1"/>
  <c r="I179" i="1"/>
  <c r="I207" i="1"/>
  <c r="I193" i="1"/>
  <c r="I165" i="1"/>
  <c r="I151" i="1"/>
  <c r="I206" i="1"/>
  <c r="I248" i="1"/>
  <c r="I150" i="1"/>
  <c r="I178" i="1"/>
  <c r="I192" i="1"/>
  <c r="I220" i="1"/>
  <c r="I164" i="1"/>
  <c r="I234" i="1"/>
  <c r="H229" i="1"/>
  <c r="H159" i="1"/>
  <c r="H201" i="1"/>
  <c r="H173" i="1"/>
  <c r="H145" i="1"/>
  <c r="H243" i="1"/>
  <c r="H187" i="1"/>
  <c r="H215" i="1"/>
  <c r="H209" i="1" l="1"/>
  <c r="H210" i="1" s="1"/>
  <c r="H167" i="1"/>
  <c r="H168" i="1" s="1"/>
  <c r="J190" i="1"/>
  <c r="J162" i="1"/>
  <c r="J246" i="1"/>
  <c r="J232" i="1"/>
  <c r="J218" i="1"/>
  <c r="J204" i="1"/>
  <c r="K127" i="1"/>
  <c r="J176" i="1"/>
  <c r="J148" i="1"/>
  <c r="G255" i="1"/>
  <c r="H181" i="1"/>
  <c r="H182" i="1" s="1"/>
  <c r="H195" i="1"/>
  <c r="H196" i="1" s="1"/>
  <c r="H237" i="1"/>
  <c r="H238" i="1" s="1"/>
  <c r="H251" i="1"/>
  <c r="H252" i="1" s="1"/>
  <c r="H223" i="1"/>
  <c r="H224" i="1" s="1"/>
  <c r="H153" i="1"/>
  <c r="H154" i="1" s="1"/>
  <c r="G254" i="1"/>
  <c r="G258" i="1" s="1"/>
  <c r="I175" i="1"/>
  <c r="I231" i="1"/>
  <c r="I203" i="1"/>
  <c r="I161" i="1"/>
  <c r="I245" i="1"/>
  <c r="I217" i="1"/>
  <c r="I189" i="1"/>
  <c r="I147" i="1"/>
  <c r="K191" i="1"/>
  <c r="K219" i="1"/>
  <c r="K247" i="1"/>
  <c r="K149" i="1"/>
  <c r="K233" i="1"/>
  <c r="K163" i="1"/>
  <c r="K177" i="1"/>
  <c r="K205" i="1"/>
  <c r="J236" i="1"/>
  <c r="J180" i="1"/>
  <c r="J208" i="1"/>
  <c r="J222" i="1"/>
  <c r="J152" i="1"/>
  <c r="J250" i="1"/>
  <c r="J166" i="1"/>
  <c r="J194" i="1"/>
  <c r="I227" i="1"/>
  <c r="I157" i="1"/>
  <c r="I185" i="1"/>
  <c r="I213" i="1"/>
  <c r="I143" i="1"/>
  <c r="I241" i="1"/>
  <c r="I171" i="1"/>
  <c r="I199" i="1"/>
  <c r="I142" i="1"/>
  <c r="I170" i="1"/>
  <c r="I212" i="1"/>
  <c r="I184" i="1"/>
  <c r="I226" i="1"/>
  <c r="I240" i="1"/>
  <c r="I198" i="1"/>
  <c r="I156" i="1"/>
  <c r="J179" i="1"/>
  <c r="J235" i="1"/>
  <c r="J193" i="1"/>
  <c r="J207" i="1"/>
  <c r="J165" i="1"/>
  <c r="J151" i="1"/>
  <c r="J221" i="1"/>
  <c r="J249" i="1"/>
  <c r="I145" i="1"/>
  <c r="I201" i="1"/>
  <c r="I243" i="1"/>
  <c r="I173" i="1"/>
  <c r="I159" i="1"/>
  <c r="I187" i="1"/>
  <c r="I215" i="1"/>
  <c r="I158" i="1"/>
  <c r="I214" i="1"/>
  <c r="I144" i="1"/>
  <c r="I172" i="1"/>
  <c r="I186" i="1"/>
  <c r="I200" i="1"/>
  <c r="I242" i="1"/>
  <c r="I228" i="1"/>
  <c r="J178" i="1"/>
  <c r="J206" i="1"/>
  <c r="J248" i="1"/>
  <c r="J192" i="1"/>
  <c r="J150" i="1"/>
  <c r="J164" i="1"/>
  <c r="J220" i="1"/>
  <c r="J234" i="1"/>
  <c r="I188" i="1"/>
  <c r="I202" i="1"/>
  <c r="I230" i="1"/>
  <c r="I160" i="1"/>
  <c r="I174" i="1"/>
  <c r="I146" i="1"/>
  <c r="I244" i="1"/>
  <c r="I216" i="1"/>
  <c r="I167" i="1" l="1"/>
  <c r="I168" i="1" s="1"/>
  <c r="I209" i="1"/>
  <c r="I210" i="1" s="1"/>
  <c r="K190" i="1"/>
  <c r="K246" i="1"/>
  <c r="K176" i="1"/>
  <c r="K148" i="1"/>
  <c r="K204" i="1"/>
  <c r="K162" i="1"/>
  <c r="L127" i="1"/>
  <c r="K218" i="1"/>
  <c r="K232" i="1"/>
  <c r="H255" i="1"/>
  <c r="I223" i="1"/>
  <c r="I224" i="1" s="1"/>
  <c r="I181" i="1"/>
  <c r="I182" i="1" s="1"/>
  <c r="I153" i="1"/>
  <c r="I154" i="1" s="1"/>
  <c r="I251" i="1"/>
  <c r="I252" i="1" s="1"/>
  <c r="H254" i="1"/>
  <c r="H258" i="1" s="1"/>
  <c r="I237" i="1"/>
  <c r="I238" i="1" s="1"/>
  <c r="I195" i="1"/>
  <c r="I196" i="1" s="1"/>
  <c r="K208" i="1"/>
  <c r="K180" i="1"/>
  <c r="K152" i="1"/>
  <c r="K166" i="1"/>
  <c r="K236" i="1"/>
  <c r="K250" i="1"/>
  <c r="K194" i="1"/>
  <c r="K222" i="1"/>
  <c r="J202" i="1"/>
  <c r="J188" i="1"/>
  <c r="J160" i="1"/>
  <c r="J174" i="1"/>
  <c r="J244" i="1"/>
  <c r="J216" i="1"/>
  <c r="J230" i="1"/>
  <c r="J146" i="1"/>
  <c r="J184" i="1"/>
  <c r="J142" i="1"/>
  <c r="J226" i="1"/>
  <c r="J156" i="1"/>
  <c r="J212" i="1"/>
  <c r="J240" i="1"/>
  <c r="J170" i="1"/>
  <c r="J198" i="1"/>
  <c r="J145" i="1"/>
  <c r="J201" i="1"/>
  <c r="J243" i="1"/>
  <c r="J173" i="1"/>
  <c r="J159" i="1"/>
  <c r="J215" i="1"/>
  <c r="J229" i="1"/>
  <c r="J187" i="1"/>
  <c r="J158" i="1"/>
  <c r="J214" i="1"/>
  <c r="J172" i="1"/>
  <c r="J144" i="1"/>
  <c r="J228" i="1"/>
  <c r="J200" i="1"/>
  <c r="J242" i="1"/>
  <c r="J186" i="1"/>
  <c r="L205" i="1"/>
  <c r="L191" i="1"/>
  <c r="L219" i="1"/>
  <c r="L149" i="1"/>
  <c r="L163" i="1"/>
  <c r="L247" i="1"/>
  <c r="L233" i="1"/>
  <c r="L177" i="1"/>
  <c r="J171" i="1"/>
  <c r="J227" i="1"/>
  <c r="J241" i="1"/>
  <c r="J157" i="1"/>
  <c r="J143" i="1"/>
  <c r="J185" i="1"/>
  <c r="J213" i="1"/>
  <c r="J199" i="1"/>
  <c r="K179" i="1"/>
  <c r="K235" i="1"/>
  <c r="K207" i="1"/>
  <c r="K151" i="1"/>
  <c r="K193" i="1"/>
  <c r="K221" i="1"/>
  <c r="K165" i="1"/>
  <c r="K249" i="1"/>
  <c r="J161" i="1"/>
  <c r="J245" i="1"/>
  <c r="J217" i="1"/>
  <c r="J189" i="1"/>
  <c r="J175" i="1"/>
  <c r="J231" i="1"/>
  <c r="J147" i="1"/>
  <c r="J203" i="1"/>
  <c r="K178" i="1"/>
  <c r="K192" i="1"/>
  <c r="K234" i="1"/>
  <c r="K220" i="1"/>
  <c r="K248" i="1"/>
  <c r="K150" i="1"/>
  <c r="K206" i="1"/>
  <c r="K164" i="1"/>
  <c r="J167" i="1" l="1"/>
  <c r="J168" i="1" s="1"/>
  <c r="J209" i="1"/>
  <c r="J210" i="1" s="1"/>
  <c r="L218" i="1"/>
  <c r="L148" i="1"/>
  <c r="L190" i="1"/>
  <c r="L232" i="1"/>
  <c r="L176" i="1"/>
  <c r="L204" i="1"/>
  <c r="L246" i="1"/>
  <c r="L162" i="1"/>
  <c r="M127" i="1"/>
  <c r="I255" i="1"/>
  <c r="I254" i="1"/>
  <c r="I258" i="1" s="1"/>
  <c r="J181" i="1"/>
  <c r="J182" i="1" s="1"/>
  <c r="J251" i="1"/>
  <c r="J252" i="1" s="1"/>
  <c r="J223" i="1"/>
  <c r="J224" i="1" s="1"/>
  <c r="J237" i="1"/>
  <c r="J238" i="1" s="1"/>
  <c r="J153" i="1"/>
  <c r="J154" i="1" s="1"/>
  <c r="J195" i="1"/>
  <c r="J196" i="1" s="1"/>
  <c r="L206" i="1"/>
  <c r="L248" i="1"/>
  <c r="L178" i="1"/>
  <c r="L150" i="1"/>
  <c r="L220" i="1"/>
  <c r="L234" i="1"/>
  <c r="L192" i="1"/>
  <c r="L164" i="1"/>
  <c r="K174" i="1"/>
  <c r="K188" i="1"/>
  <c r="K160" i="1"/>
  <c r="K244" i="1"/>
  <c r="K146" i="1"/>
  <c r="K216" i="1"/>
  <c r="K202" i="1"/>
  <c r="K230" i="1"/>
  <c r="K184" i="1"/>
  <c r="K198" i="1"/>
  <c r="K142" i="1"/>
  <c r="K226" i="1"/>
  <c r="K170" i="1"/>
  <c r="K156" i="1"/>
  <c r="K212" i="1"/>
  <c r="K240" i="1"/>
  <c r="K186" i="1"/>
  <c r="K172" i="1"/>
  <c r="K214" i="1"/>
  <c r="K228" i="1"/>
  <c r="K144" i="1"/>
  <c r="K158" i="1"/>
  <c r="K200" i="1"/>
  <c r="K242" i="1"/>
  <c r="K171" i="1"/>
  <c r="K143" i="1"/>
  <c r="K241" i="1"/>
  <c r="K227" i="1"/>
  <c r="K157" i="1"/>
  <c r="K185" i="1"/>
  <c r="K213" i="1"/>
  <c r="K199" i="1"/>
  <c r="K217" i="1"/>
  <c r="K147" i="1"/>
  <c r="K189" i="1"/>
  <c r="K175" i="1"/>
  <c r="K161" i="1"/>
  <c r="K231" i="1"/>
  <c r="K245" i="1"/>
  <c r="K203" i="1"/>
  <c r="L222" i="1"/>
  <c r="L208" i="1"/>
  <c r="L236" i="1"/>
  <c r="L250" i="1"/>
  <c r="L152" i="1"/>
  <c r="L166" i="1"/>
  <c r="L180" i="1"/>
  <c r="L194" i="1"/>
  <c r="K229" i="1"/>
  <c r="K201" i="1"/>
  <c r="K173" i="1"/>
  <c r="K215" i="1"/>
  <c r="K145" i="1"/>
  <c r="K243" i="1"/>
  <c r="K187" i="1"/>
  <c r="K159" i="1"/>
  <c r="M233" i="1"/>
  <c r="M191" i="1"/>
  <c r="M163" i="1"/>
  <c r="M177" i="1"/>
  <c r="M247" i="1"/>
  <c r="M219" i="1"/>
  <c r="M149" i="1"/>
  <c r="M205" i="1"/>
  <c r="L221" i="1"/>
  <c r="L179" i="1"/>
  <c r="L193" i="1"/>
  <c r="L235" i="1"/>
  <c r="L207" i="1"/>
  <c r="L249" i="1"/>
  <c r="L165" i="1"/>
  <c r="L151" i="1"/>
  <c r="K167" i="1" l="1"/>
  <c r="K168" i="1" s="1"/>
  <c r="K209" i="1"/>
  <c r="K210" i="1" s="1"/>
  <c r="M162" i="1"/>
  <c r="M246" i="1"/>
  <c r="N127" i="1"/>
  <c r="M232" i="1"/>
  <c r="M190" i="1"/>
  <c r="M204" i="1"/>
  <c r="M148" i="1"/>
  <c r="M218" i="1"/>
  <c r="M176" i="1"/>
  <c r="J255" i="1"/>
  <c r="K251" i="1"/>
  <c r="K252" i="1" s="1"/>
  <c r="K237" i="1"/>
  <c r="K238" i="1" s="1"/>
  <c r="K195" i="1"/>
  <c r="K196" i="1" s="1"/>
  <c r="K223" i="1"/>
  <c r="K224" i="1" s="1"/>
  <c r="K181" i="1"/>
  <c r="K182" i="1" s="1"/>
  <c r="K153" i="1"/>
  <c r="K154" i="1" s="1"/>
  <c r="J254" i="1"/>
  <c r="J258" i="1" s="1"/>
  <c r="M249" i="1"/>
  <c r="M207" i="1"/>
  <c r="M235" i="1"/>
  <c r="M221" i="1"/>
  <c r="M165" i="1"/>
  <c r="M193" i="1"/>
  <c r="M151" i="1"/>
  <c r="M179" i="1"/>
  <c r="M248" i="1"/>
  <c r="M220" i="1"/>
  <c r="M150" i="1"/>
  <c r="M178" i="1"/>
  <c r="M234" i="1"/>
  <c r="M192" i="1"/>
  <c r="M206" i="1"/>
  <c r="M164" i="1"/>
  <c r="L143" i="1"/>
  <c r="L185" i="1"/>
  <c r="L241" i="1"/>
  <c r="L157" i="1"/>
  <c r="L227" i="1"/>
  <c r="L213" i="1"/>
  <c r="L199" i="1"/>
  <c r="L171" i="1"/>
  <c r="N163" i="1"/>
  <c r="N149" i="1"/>
  <c r="N219" i="1"/>
  <c r="N205" i="1"/>
  <c r="N233" i="1"/>
  <c r="N177" i="1"/>
  <c r="N247" i="1"/>
  <c r="N191" i="1"/>
  <c r="L186" i="1"/>
  <c r="L200" i="1"/>
  <c r="L242" i="1"/>
  <c r="L214" i="1"/>
  <c r="L228" i="1"/>
  <c r="L144" i="1"/>
  <c r="L172" i="1"/>
  <c r="L158" i="1"/>
  <c r="L174" i="1"/>
  <c r="L146" i="1"/>
  <c r="L188" i="1"/>
  <c r="L160" i="1"/>
  <c r="L230" i="1"/>
  <c r="L216" i="1"/>
  <c r="L244" i="1"/>
  <c r="L202" i="1"/>
  <c r="L147" i="1"/>
  <c r="L161" i="1"/>
  <c r="L175" i="1"/>
  <c r="L217" i="1"/>
  <c r="L203" i="1"/>
  <c r="L245" i="1"/>
  <c r="L231" i="1"/>
  <c r="L189" i="1"/>
  <c r="L229" i="1"/>
  <c r="L187" i="1"/>
  <c r="L173" i="1"/>
  <c r="L201" i="1"/>
  <c r="L215" i="1"/>
  <c r="L145" i="1"/>
  <c r="L159" i="1"/>
  <c r="L243" i="1"/>
  <c r="L226" i="1"/>
  <c r="L198" i="1"/>
  <c r="L142" i="1"/>
  <c r="L156" i="1"/>
  <c r="L184" i="1"/>
  <c r="L170" i="1"/>
  <c r="L212" i="1"/>
  <c r="L240" i="1"/>
  <c r="M222" i="1"/>
  <c r="M250" i="1"/>
  <c r="M194" i="1"/>
  <c r="M208" i="1"/>
  <c r="M152" i="1"/>
  <c r="M236" i="1"/>
  <c r="M166" i="1"/>
  <c r="M180" i="1"/>
  <c r="L167" i="1" l="1"/>
  <c r="L168" i="1" s="1"/>
  <c r="L209" i="1"/>
  <c r="L210" i="1" s="1"/>
  <c r="O127" i="1"/>
  <c r="N246" i="1"/>
  <c r="N218" i="1"/>
  <c r="N176" i="1"/>
  <c r="N190" i="1"/>
  <c r="N204" i="1"/>
  <c r="N148" i="1"/>
  <c r="N232" i="1"/>
  <c r="N162" i="1"/>
  <c r="K255" i="1"/>
  <c r="L223" i="1"/>
  <c r="L224" i="1" s="1"/>
  <c r="L237" i="1"/>
  <c r="L238" i="1" s="1"/>
  <c r="L195" i="1"/>
  <c r="L196" i="1" s="1"/>
  <c r="L153" i="1"/>
  <c r="L154" i="1" s="1"/>
  <c r="L181" i="1"/>
  <c r="L182" i="1" s="1"/>
  <c r="K254" i="1"/>
  <c r="K258" i="1" s="1"/>
  <c r="L251" i="1"/>
  <c r="L252" i="1" s="1"/>
  <c r="M229" i="1"/>
  <c r="M187" i="1"/>
  <c r="M173" i="1"/>
  <c r="M201" i="1"/>
  <c r="M215" i="1"/>
  <c r="M145" i="1"/>
  <c r="M159" i="1"/>
  <c r="M243" i="1"/>
  <c r="N152" i="1"/>
  <c r="N250" i="1"/>
  <c r="N236" i="1"/>
  <c r="N180" i="1"/>
  <c r="N208" i="1"/>
  <c r="N194" i="1"/>
  <c r="N222" i="1"/>
  <c r="N166" i="1"/>
  <c r="N165" i="1"/>
  <c r="N193" i="1"/>
  <c r="N179" i="1"/>
  <c r="N207" i="1"/>
  <c r="N249" i="1"/>
  <c r="N221" i="1"/>
  <c r="N151" i="1"/>
  <c r="N235" i="1"/>
  <c r="M185" i="1"/>
  <c r="M171" i="1"/>
  <c r="M241" i="1"/>
  <c r="M157" i="1"/>
  <c r="M227" i="1"/>
  <c r="M143" i="1"/>
  <c r="M213" i="1"/>
  <c r="M199" i="1"/>
  <c r="M160" i="1"/>
  <c r="M216" i="1"/>
  <c r="M244" i="1"/>
  <c r="M146" i="1"/>
  <c r="M174" i="1"/>
  <c r="M230" i="1"/>
  <c r="M188" i="1"/>
  <c r="M202" i="1"/>
  <c r="M147" i="1"/>
  <c r="M161" i="1"/>
  <c r="M175" i="1"/>
  <c r="M217" i="1"/>
  <c r="M203" i="1"/>
  <c r="M245" i="1"/>
  <c r="M231" i="1"/>
  <c r="M189" i="1"/>
  <c r="M198" i="1"/>
  <c r="M226" i="1"/>
  <c r="M156" i="1"/>
  <c r="M142" i="1"/>
  <c r="M212" i="1"/>
  <c r="M184" i="1"/>
  <c r="M170" i="1"/>
  <c r="M240" i="1"/>
  <c r="N150" i="1"/>
  <c r="N248" i="1"/>
  <c r="N234" i="1"/>
  <c r="N178" i="1"/>
  <c r="N206" i="1"/>
  <c r="N192" i="1"/>
  <c r="N220" i="1"/>
  <c r="N164" i="1"/>
  <c r="O163" i="1"/>
  <c r="O219" i="1"/>
  <c r="O233" i="1"/>
  <c r="O191" i="1"/>
  <c r="O247" i="1"/>
  <c r="O177" i="1"/>
  <c r="O149" i="1"/>
  <c r="O205" i="1"/>
  <c r="M144" i="1"/>
  <c r="M200" i="1"/>
  <c r="M242" i="1"/>
  <c r="M214" i="1"/>
  <c r="M228" i="1"/>
  <c r="M172" i="1"/>
  <c r="M158" i="1"/>
  <c r="M186" i="1"/>
  <c r="M167" i="1" l="1"/>
  <c r="M168" i="1" s="1"/>
  <c r="M209" i="1"/>
  <c r="M210" i="1" s="1"/>
  <c r="O148" i="1"/>
  <c r="O246" i="1"/>
  <c r="O162" i="1"/>
  <c r="O204" i="1"/>
  <c r="P127" i="1"/>
  <c r="O218" i="1"/>
  <c r="O176" i="1"/>
  <c r="O190" i="1"/>
  <c r="O232" i="1"/>
  <c r="L255" i="1"/>
  <c r="M237" i="1"/>
  <c r="M238" i="1" s="1"/>
  <c r="M223" i="1"/>
  <c r="M224" i="1" s="1"/>
  <c r="M153" i="1"/>
  <c r="M154" i="1" s="1"/>
  <c r="M251" i="1"/>
  <c r="M252" i="1" s="1"/>
  <c r="M181" i="1"/>
  <c r="M182" i="1" s="1"/>
  <c r="M195" i="1"/>
  <c r="M196" i="1" s="1"/>
  <c r="L254" i="1"/>
  <c r="L258" i="1" s="1"/>
  <c r="N145" i="1"/>
  <c r="N173" i="1"/>
  <c r="N201" i="1"/>
  <c r="N229" i="1"/>
  <c r="N187" i="1"/>
  <c r="N215" i="1"/>
  <c r="N159" i="1"/>
  <c r="N243" i="1"/>
  <c r="O152" i="1"/>
  <c r="O236" i="1"/>
  <c r="O194" i="1"/>
  <c r="O208" i="1"/>
  <c r="O250" i="1"/>
  <c r="O180" i="1"/>
  <c r="O166" i="1"/>
  <c r="O222" i="1"/>
  <c r="N143" i="1"/>
  <c r="N171" i="1"/>
  <c r="N199" i="1"/>
  <c r="N157" i="1"/>
  <c r="N213" i="1"/>
  <c r="N241" i="1"/>
  <c r="N185" i="1"/>
  <c r="N227" i="1"/>
  <c r="N147" i="1"/>
  <c r="N175" i="1"/>
  <c r="N203" i="1"/>
  <c r="N161" i="1"/>
  <c r="N217" i="1"/>
  <c r="N189" i="1"/>
  <c r="N245" i="1"/>
  <c r="N231" i="1"/>
  <c r="O150" i="1"/>
  <c r="O206" i="1"/>
  <c r="O248" i="1"/>
  <c r="O178" i="1"/>
  <c r="O192" i="1"/>
  <c r="O220" i="1"/>
  <c r="O234" i="1"/>
  <c r="O164" i="1"/>
  <c r="N158" i="1"/>
  <c r="N186" i="1"/>
  <c r="N214" i="1"/>
  <c r="N228" i="1"/>
  <c r="N242" i="1"/>
  <c r="N144" i="1"/>
  <c r="N200" i="1"/>
  <c r="N172" i="1"/>
  <c r="N160" i="1"/>
  <c r="N188" i="1"/>
  <c r="N216" i="1"/>
  <c r="N230" i="1"/>
  <c r="N244" i="1"/>
  <c r="N146" i="1"/>
  <c r="N202" i="1"/>
  <c r="N174" i="1"/>
  <c r="P163" i="1"/>
  <c r="P219" i="1"/>
  <c r="P177" i="1"/>
  <c r="P149" i="1"/>
  <c r="P247" i="1"/>
  <c r="P205" i="1"/>
  <c r="P233" i="1"/>
  <c r="P191" i="1"/>
  <c r="O221" i="1"/>
  <c r="O207" i="1"/>
  <c r="O235" i="1"/>
  <c r="O249" i="1"/>
  <c r="O151" i="1"/>
  <c r="O165" i="1"/>
  <c r="O179" i="1"/>
  <c r="O193" i="1"/>
  <c r="N156" i="1"/>
  <c r="N184" i="1"/>
  <c r="N212" i="1"/>
  <c r="N226" i="1"/>
  <c r="N142" i="1"/>
  <c r="N198" i="1"/>
  <c r="N240" i="1"/>
  <c r="N170" i="1"/>
  <c r="N209" i="1" l="1"/>
  <c r="N210" i="1" s="1"/>
  <c r="N167" i="1"/>
  <c r="N168" i="1" s="1"/>
  <c r="P176" i="1"/>
  <c r="P232" i="1"/>
  <c r="P148" i="1"/>
  <c r="P190" i="1"/>
  <c r="P162" i="1"/>
  <c r="P246" i="1"/>
  <c r="P204" i="1"/>
  <c r="Q127" i="1"/>
  <c r="P218" i="1"/>
  <c r="M255" i="1"/>
  <c r="N195" i="1"/>
  <c r="N196" i="1" s="1"/>
  <c r="N223" i="1"/>
  <c r="N224" i="1" s="1"/>
  <c r="M254" i="1"/>
  <c r="M258" i="1" s="1"/>
  <c r="N181" i="1"/>
  <c r="N182" i="1" s="1"/>
  <c r="N251" i="1"/>
  <c r="N252" i="1" s="1"/>
  <c r="N153" i="1"/>
  <c r="N154" i="1" s="1"/>
  <c r="N237" i="1"/>
  <c r="N238" i="1" s="1"/>
  <c r="O156" i="1"/>
  <c r="O184" i="1"/>
  <c r="O212" i="1"/>
  <c r="O198" i="1"/>
  <c r="O142" i="1"/>
  <c r="O226" i="1"/>
  <c r="O240" i="1"/>
  <c r="O170" i="1"/>
  <c r="O145" i="1"/>
  <c r="O173" i="1"/>
  <c r="O201" i="1"/>
  <c r="O187" i="1"/>
  <c r="O159" i="1"/>
  <c r="O215" i="1"/>
  <c r="O229" i="1"/>
  <c r="O243" i="1"/>
  <c r="O143" i="1"/>
  <c r="O171" i="1"/>
  <c r="O199" i="1"/>
  <c r="O157" i="1"/>
  <c r="O213" i="1"/>
  <c r="O227" i="1"/>
  <c r="O241" i="1"/>
  <c r="O185" i="1"/>
  <c r="P178" i="1"/>
  <c r="P206" i="1"/>
  <c r="P234" i="1"/>
  <c r="P220" i="1"/>
  <c r="P150" i="1"/>
  <c r="P192" i="1"/>
  <c r="P248" i="1"/>
  <c r="P164" i="1"/>
  <c r="O160" i="1"/>
  <c r="O188" i="1"/>
  <c r="O216" i="1"/>
  <c r="O174" i="1"/>
  <c r="O244" i="1"/>
  <c r="O202" i="1"/>
  <c r="O146" i="1"/>
  <c r="O230" i="1"/>
  <c r="P221" i="1"/>
  <c r="P235" i="1"/>
  <c r="P151" i="1"/>
  <c r="P249" i="1"/>
  <c r="P179" i="1"/>
  <c r="P207" i="1"/>
  <c r="P193" i="1"/>
  <c r="P165" i="1"/>
  <c r="P236" i="1"/>
  <c r="P152" i="1"/>
  <c r="P250" i="1"/>
  <c r="P166" i="1"/>
  <c r="P208" i="1"/>
  <c r="P222" i="1"/>
  <c r="P180" i="1"/>
  <c r="P194" i="1"/>
  <c r="O147" i="1"/>
  <c r="O175" i="1"/>
  <c r="O203" i="1"/>
  <c r="O161" i="1"/>
  <c r="O217" i="1"/>
  <c r="O189" i="1"/>
  <c r="O245" i="1"/>
  <c r="O231" i="1"/>
  <c r="O158" i="1"/>
  <c r="O186" i="1"/>
  <c r="O214" i="1"/>
  <c r="O228" i="1"/>
  <c r="O242" i="1"/>
  <c r="O144" i="1"/>
  <c r="O200" i="1"/>
  <c r="O172" i="1"/>
  <c r="Q219" i="1"/>
  <c r="Q163" i="1"/>
  <c r="Q205" i="1"/>
  <c r="Q191" i="1"/>
  <c r="Q233" i="1"/>
  <c r="Q149" i="1"/>
  <c r="Q177" i="1"/>
  <c r="Q247" i="1"/>
  <c r="O167" i="1" l="1"/>
  <c r="O168" i="1" s="1"/>
  <c r="O209" i="1"/>
  <c r="O210" i="1" s="1"/>
  <c r="Q204" i="1"/>
  <c r="R127" i="1"/>
  <c r="Q162" i="1"/>
  <c r="Q176" i="1"/>
  <c r="Q148" i="1"/>
  <c r="Q232" i="1"/>
  <c r="Q246" i="1"/>
  <c r="Q190" i="1"/>
  <c r="Q218" i="1"/>
  <c r="N255" i="1"/>
  <c r="O181" i="1"/>
  <c r="O182" i="1" s="1"/>
  <c r="O237" i="1"/>
  <c r="O238" i="1" s="1"/>
  <c r="O153" i="1"/>
  <c r="O154" i="1" s="1"/>
  <c r="O251" i="1"/>
  <c r="O252" i="1" s="1"/>
  <c r="O223" i="1"/>
  <c r="O224" i="1" s="1"/>
  <c r="O195" i="1"/>
  <c r="O196" i="1" s="1"/>
  <c r="N254" i="1"/>
  <c r="N258" i="1" s="1"/>
  <c r="R163" i="1"/>
  <c r="R205" i="1"/>
  <c r="R247" i="1"/>
  <c r="R191" i="1"/>
  <c r="R233" i="1"/>
  <c r="R219" i="1"/>
  <c r="R177" i="1"/>
  <c r="R149" i="1"/>
  <c r="P156" i="1"/>
  <c r="P184" i="1"/>
  <c r="P212" i="1"/>
  <c r="P240" i="1"/>
  <c r="P170" i="1"/>
  <c r="P198" i="1"/>
  <c r="P142" i="1"/>
  <c r="P226" i="1"/>
  <c r="P143" i="1"/>
  <c r="P171" i="1"/>
  <c r="P199" i="1"/>
  <c r="P157" i="1"/>
  <c r="P213" i="1"/>
  <c r="P241" i="1"/>
  <c r="P227" i="1"/>
  <c r="P185" i="1"/>
  <c r="P160" i="1"/>
  <c r="P188" i="1"/>
  <c r="P216" i="1"/>
  <c r="P174" i="1"/>
  <c r="P244" i="1"/>
  <c r="P146" i="1"/>
  <c r="P202" i="1"/>
  <c r="P230" i="1"/>
  <c r="Q152" i="1"/>
  <c r="Q236" i="1"/>
  <c r="Q208" i="1"/>
  <c r="Q222" i="1"/>
  <c r="Q166" i="1"/>
  <c r="Q180" i="1"/>
  <c r="Q194" i="1"/>
  <c r="Q250" i="1"/>
  <c r="P158" i="1"/>
  <c r="P186" i="1"/>
  <c r="P214" i="1"/>
  <c r="P144" i="1"/>
  <c r="P200" i="1"/>
  <c r="P242" i="1"/>
  <c r="P228" i="1"/>
  <c r="P172" i="1"/>
  <c r="P145" i="1"/>
  <c r="P173" i="1"/>
  <c r="P201" i="1"/>
  <c r="P187" i="1"/>
  <c r="P215" i="1"/>
  <c r="P243" i="1"/>
  <c r="P159" i="1"/>
  <c r="P229" i="1"/>
  <c r="Q207" i="1"/>
  <c r="Q249" i="1"/>
  <c r="Q165" i="1"/>
  <c r="Q193" i="1"/>
  <c r="Q221" i="1"/>
  <c r="Q235" i="1"/>
  <c r="Q179" i="1"/>
  <c r="Q151" i="1"/>
  <c r="P147" i="1"/>
  <c r="P175" i="1"/>
  <c r="P203" i="1"/>
  <c r="P217" i="1"/>
  <c r="P161" i="1"/>
  <c r="P189" i="1"/>
  <c r="P231" i="1"/>
  <c r="P245" i="1"/>
  <c r="Q206" i="1"/>
  <c r="Q178" i="1"/>
  <c r="Q150" i="1"/>
  <c r="Q192" i="1"/>
  <c r="Q164" i="1"/>
  <c r="Q248" i="1"/>
  <c r="Q220" i="1"/>
  <c r="Q234" i="1"/>
  <c r="P209" i="1" l="1"/>
  <c r="P210" i="1" s="1"/>
  <c r="P167" i="1"/>
  <c r="P168" i="1" s="1"/>
  <c r="R232" i="1"/>
  <c r="R218" i="1"/>
  <c r="S127" i="1"/>
  <c r="R204" i="1"/>
  <c r="R148" i="1"/>
  <c r="R162" i="1"/>
  <c r="R176" i="1"/>
  <c r="R190" i="1"/>
  <c r="R246" i="1"/>
  <c r="O255" i="1"/>
  <c r="P223" i="1"/>
  <c r="P224" i="1" s="1"/>
  <c r="P195" i="1"/>
  <c r="P196" i="1" s="1"/>
  <c r="P237" i="1"/>
  <c r="P238" i="1" s="1"/>
  <c r="O254" i="1"/>
  <c r="O258" i="1" s="1"/>
  <c r="P153" i="1"/>
  <c r="P154" i="1" s="1"/>
  <c r="P181" i="1"/>
  <c r="P182" i="1" s="1"/>
  <c r="P251" i="1"/>
  <c r="P252" i="1" s="1"/>
  <c r="R192" i="1"/>
  <c r="R220" i="1"/>
  <c r="R234" i="1"/>
  <c r="R248" i="1"/>
  <c r="R178" i="1"/>
  <c r="R164" i="1"/>
  <c r="R150" i="1"/>
  <c r="R206" i="1"/>
  <c r="S205" i="1"/>
  <c r="S177" i="1"/>
  <c r="S233" i="1"/>
  <c r="S191" i="1"/>
  <c r="S149" i="1"/>
  <c r="S219" i="1"/>
  <c r="S163" i="1"/>
  <c r="S247" i="1"/>
  <c r="Q157" i="1"/>
  <c r="Q213" i="1"/>
  <c r="Q227" i="1"/>
  <c r="Q171" i="1"/>
  <c r="Q241" i="1"/>
  <c r="Q199" i="1"/>
  <c r="Q143" i="1"/>
  <c r="Q185" i="1"/>
  <c r="R194" i="1"/>
  <c r="R208" i="1"/>
  <c r="R222" i="1"/>
  <c r="R152" i="1"/>
  <c r="R236" i="1"/>
  <c r="R250" i="1"/>
  <c r="R180" i="1"/>
  <c r="R166" i="1"/>
  <c r="Q145" i="1"/>
  <c r="Q187" i="1"/>
  <c r="Q243" i="1"/>
  <c r="Q159" i="1"/>
  <c r="Q201" i="1"/>
  <c r="Q215" i="1"/>
  <c r="Q173" i="1"/>
  <c r="Q229" i="1"/>
  <c r="Q203" i="1"/>
  <c r="Q231" i="1"/>
  <c r="Q147" i="1"/>
  <c r="Q175" i="1"/>
  <c r="Q217" i="1"/>
  <c r="Q161" i="1"/>
  <c r="Q245" i="1"/>
  <c r="Q189" i="1"/>
  <c r="Q170" i="1"/>
  <c r="Q240" i="1"/>
  <c r="Q198" i="1"/>
  <c r="Q156" i="1"/>
  <c r="Q212" i="1"/>
  <c r="Q184" i="1"/>
  <c r="Q142" i="1"/>
  <c r="Q226" i="1"/>
  <c r="Q146" i="1"/>
  <c r="Q160" i="1"/>
  <c r="Q174" i="1"/>
  <c r="Q244" i="1"/>
  <c r="Q202" i="1"/>
  <c r="Q188" i="1"/>
  <c r="Q216" i="1"/>
  <c r="Q230" i="1"/>
  <c r="Q144" i="1"/>
  <c r="Q200" i="1"/>
  <c r="Q242" i="1"/>
  <c r="Q158" i="1"/>
  <c r="Q214" i="1"/>
  <c r="Q228" i="1"/>
  <c r="Q172" i="1"/>
  <c r="Q186" i="1"/>
  <c r="R165" i="1"/>
  <c r="R249" i="1"/>
  <c r="R207" i="1"/>
  <c r="R179" i="1"/>
  <c r="R193" i="1"/>
  <c r="R221" i="1"/>
  <c r="R151" i="1"/>
  <c r="R235" i="1"/>
  <c r="Q167" i="1" l="1"/>
  <c r="Q168" i="1" s="1"/>
  <c r="Q209" i="1"/>
  <c r="Q210" i="1" s="1"/>
  <c r="S176" i="1"/>
  <c r="S148" i="1"/>
  <c r="S232" i="1"/>
  <c r="S204" i="1"/>
  <c r="S190" i="1"/>
  <c r="S246" i="1"/>
  <c r="T127" i="1"/>
  <c r="S218" i="1"/>
  <c r="S162" i="1"/>
  <c r="P255" i="1"/>
  <c r="Q251" i="1"/>
  <c r="Q252" i="1" s="1"/>
  <c r="Q223" i="1"/>
  <c r="Q224" i="1" s="1"/>
  <c r="Q195" i="1"/>
  <c r="Q196" i="1" s="1"/>
  <c r="P254" i="1"/>
  <c r="P258" i="1" s="1"/>
  <c r="Q181" i="1"/>
  <c r="Q182" i="1" s="1"/>
  <c r="Q237" i="1"/>
  <c r="Q238" i="1" s="1"/>
  <c r="Q153" i="1"/>
  <c r="Q154" i="1" s="1"/>
  <c r="S165" i="1"/>
  <c r="S249" i="1"/>
  <c r="S179" i="1"/>
  <c r="S151" i="1"/>
  <c r="S207" i="1"/>
  <c r="S221" i="1"/>
  <c r="S193" i="1"/>
  <c r="S235" i="1"/>
  <c r="S248" i="1"/>
  <c r="S192" i="1"/>
  <c r="S220" i="1"/>
  <c r="S234" i="1"/>
  <c r="S164" i="1"/>
  <c r="S150" i="1"/>
  <c r="S206" i="1"/>
  <c r="S178" i="1"/>
  <c r="R199" i="1"/>
  <c r="R157" i="1"/>
  <c r="R185" i="1"/>
  <c r="R171" i="1"/>
  <c r="R143" i="1"/>
  <c r="R241" i="1"/>
  <c r="R227" i="1"/>
  <c r="R213" i="1"/>
  <c r="R159" i="1"/>
  <c r="R145" i="1"/>
  <c r="R187" i="1"/>
  <c r="R243" i="1"/>
  <c r="R201" i="1"/>
  <c r="R215" i="1"/>
  <c r="R173" i="1"/>
  <c r="R229" i="1"/>
  <c r="R226" i="1"/>
  <c r="R170" i="1"/>
  <c r="R240" i="1"/>
  <c r="R198" i="1"/>
  <c r="R156" i="1"/>
  <c r="R142" i="1"/>
  <c r="R184" i="1"/>
  <c r="R212" i="1"/>
  <c r="R228" i="1"/>
  <c r="R200" i="1"/>
  <c r="R214" i="1"/>
  <c r="R242" i="1"/>
  <c r="R144" i="1"/>
  <c r="R172" i="1"/>
  <c r="R186" i="1"/>
  <c r="R158" i="1"/>
  <c r="T177" i="1"/>
  <c r="T233" i="1"/>
  <c r="T205" i="1"/>
  <c r="T219" i="1"/>
  <c r="T191" i="1"/>
  <c r="T247" i="1"/>
  <c r="T149" i="1"/>
  <c r="T163" i="1"/>
  <c r="R231" i="1"/>
  <c r="R203" i="1"/>
  <c r="R245" i="1"/>
  <c r="R175" i="1"/>
  <c r="R217" i="1"/>
  <c r="R147" i="1"/>
  <c r="R161" i="1"/>
  <c r="R189" i="1"/>
  <c r="R230" i="1"/>
  <c r="R146" i="1"/>
  <c r="R160" i="1"/>
  <c r="R174" i="1"/>
  <c r="R188" i="1"/>
  <c r="R202" i="1"/>
  <c r="R244" i="1"/>
  <c r="R216" i="1"/>
  <c r="S194" i="1"/>
  <c r="S208" i="1"/>
  <c r="S180" i="1"/>
  <c r="S166" i="1"/>
  <c r="S222" i="1"/>
  <c r="S236" i="1"/>
  <c r="S250" i="1"/>
  <c r="S152" i="1"/>
  <c r="R167" i="1" l="1"/>
  <c r="R168" i="1" s="1"/>
  <c r="R209" i="1"/>
  <c r="R210" i="1" s="1"/>
  <c r="T148" i="1"/>
  <c r="T204" i="1"/>
  <c r="T218" i="1"/>
  <c r="T162" i="1"/>
  <c r="U127" i="1"/>
  <c r="T232" i="1"/>
  <c r="T176" i="1"/>
  <c r="T246" i="1"/>
  <c r="T190" i="1"/>
  <c r="Q255" i="1"/>
  <c r="Q254" i="1"/>
  <c r="Q258" i="1" s="1"/>
  <c r="R181" i="1"/>
  <c r="R182" i="1" s="1"/>
  <c r="R251" i="1"/>
  <c r="R252" i="1" s="1"/>
  <c r="R237" i="1"/>
  <c r="R238" i="1" s="1"/>
  <c r="R223" i="1"/>
  <c r="R224" i="1" s="1"/>
  <c r="R195" i="1"/>
  <c r="R196" i="1" s="1"/>
  <c r="R153" i="1"/>
  <c r="R154" i="1" s="1"/>
  <c r="T194" i="1"/>
  <c r="T208" i="1"/>
  <c r="T236" i="1"/>
  <c r="T250" i="1"/>
  <c r="T222" i="1"/>
  <c r="T166" i="1"/>
  <c r="T180" i="1"/>
  <c r="T152" i="1"/>
  <c r="T249" i="1"/>
  <c r="T207" i="1"/>
  <c r="T151" i="1"/>
  <c r="T193" i="1"/>
  <c r="T221" i="1"/>
  <c r="T179" i="1"/>
  <c r="T235" i="1"/>
  <c r="T165" i="1"/>
  <c r="S227" i="1"/>
  <c r="S199" i="1"/>
  <c r="S171" i="1"/>
  <c r="S213" i="1"/>
  <c r="S185" i="1"/>
  <c r="S157" i="1"/>
  <c r="S143" i="1"/>
  <c r="S241" i="1"/>
  <c r="U247" i="1"/>
  <c r="U191" i="1"/>
  <c r="U233" i="1"/>
  <c r="U219" i="1"/>
  <c r="U205" i="1"/>
  <c r="U149" i="1"/>
  <c r="U163" i="1"/>
  <c r="U177" i="1"/>
  <c r="S230" i="1"/>
  <c r="S188" i="1"/>
  <c r="S202" i="1"/>
  <c r="S216" i="1"/>
  <c r="S146" i="1"/>
  <c r="S160" i="1"/>
  <c r="S174" i="1"/>
  <c r="S244" i="1"/>
  <c r="T192" i="1"/>
  <c r="T234" i="1"/>
  <c r="T220" i="1"/>
  <c r="T206" i="1"/>
  <c r="T164" i="1"/>
  <c r="T178" i="1"/>
  <c r="T248" i="1"/>
  <c r="T150" i="1"/>
  <c r="S159" i="1"/>
  <c r="S201" i="1"/>
  <c r="S229" i="1"/>
  <c r="S187" i="1"/>
  <c r="S243" i="1"/>
  <c r="S215" i="1"/>
  <c r="S145" i="1"/>
  <c r="S173" i="1"/>
  <c r="S228" i="1"/>
  <c r="S158" i="1"/>
  <c r="S172" i="1"/>
  <c r="S214" i="1"/>
  <c r="S242" i="1"/>
  <c r="S200" i="1"/>
  <c r="S186" i="1"/>
  <c r="S144" i="1"/>
  <c r="S203" i="1"/>
  <c r="S161" i="1"/>
  <c r="S245" i="1"/>
  <c r="S189" i="1"/>
  <c r="S175" i="1"/>
  <c r="S217" i="1"/>
  <c r="S231" i="1"/>
  <c r="S147" i="1"/>
  <c r="S226" i="1"/>
  <c r="S170" i="1"/>
  <c r="S240" i="1"/>
  <c r="S198" i="1"/>
  <c r="S142" i="1"/>
  <c r="S184" i="1"/>
  <c r="S212" i="1"/>
  <c r="S156" i="1"/>
  <c r="S167" i="1" l="1"/>
  <c r="S168" i="1" s="1"/>
  <c r="S209" i="1"/>
  <c r="S210" i="1" s="1"/>
  <c r="U204" i="1"/>
  <c r="U162" i="1"/>
  <c r="V127" i="1"/>
  <c r="U190" i="1"/>
  <c r="U148" i="1"/>
  <c r="U246" i="1"/>
  <c r="U176" i="1"/>
  <c r="U232" i="1"/>
  <c r="U218" i="1"/>
  <c r="R255" i="1"/>
  <c r="S237" i="1"/>
  <c r="S238" i="1" s="1"/>
  <c r="S251" i="1"/>
  <c r="S252" i="1" s="1"/>
  <c r="S223" i="1"/>
  <c r="S224" i="1" s="1"/>
  <c r="R254" i="1"/>
  <c r="R258" i="1" s="1"/>
  <c r="S181" i="1"/>
  <c r="S182" i="1" s="1"/>
  <c r="S195" i="1"/>
  <c r="S196" i="1" s="1"/>
  <c r="S153" i="1"/>
  <c r="S154" i="1" s="1"/>
  <c r="T198" i="1"/>
  <c r="T142" i="1"/>
  <c r="T184" i="1"/>
  <c r="T156" i="1"/>
  <c r="T212" i="1"/>
  <c r="T240" i="1"/>
  <c r="T226" i="1"/>
  <c r="T170" i="1"/>
  <c r="U194" i="1"/>
  <c r="U250" i="1"/>
  <c r="U208" i="1"/>
  <c r="U222" i="1"/>
  <c r="U236" i="1"/>
  <c r="U152" i="1"/>
  <c r="U180" i="1"/>
  <c r="U166" i="1"/>
  <c r="T171" i="1"/>
  <c r="T227" i="1"/>
  <c r="T199" i="1"/>
  <c r="T143" i="1"/>
  <c r="T213" i="1"/>
  <c r="T185" i="1"/>
  <c r="T241" i="1"/>
  <c r="T157" i="1"/>
  <c r="T188" i="1"/>
  <c r="T202" i="1"/>
  <c r="T216" i="1"/>
  <c r="T146" i="1"/>
  <c r="T160" i="1"/>
  <c r="T174" i="1"/>
  <c r="T230" i="1"/>
  <c r="T244" i="1"/>
  <c r="T173" i="1"/>
  <c r="T159" i="1"/>
  <c r="T229" i="1"/>
  <c r="T243" i="1"/>
  <c r="T187" i="1"/>
  <c r="T215" i="1"/>
  <c r="T201" i="1"/>
  <c r="T145" i="1"/>
  <c r="U207" i="1"/>
  <c r="U235" i="1"/>
  <c r="U165" i="1"/>
  <c r="U179" i="1"/>
  <c r="U193" i="1"/>
  <c r="U221" i="1"/>
  <c r="U249" i="1"/>
  <c r="U151" i="1"/>
  <c r="U220" i="1"/>
  <c r="U248" i="1"/>
  <c r="U234" i="1"/>
  <c r="U150" i="1"/>
  <c r="U206" i="1"/>
  <c r="U164" i="1"/>
  <c r="U178" i="1"/>
  <c r="U192" i="1"/>
  <c r="T189" i="1"/>
  <c r="T203" i="1"/>
  <c r="T217" i="1"/>
  <c r="T147" i="1"/>
  <c r="T231" i="1"/>
  <c r="T175" i="1"/>
  <c r="T245" i="1"/>
  <c r="T161" i="1"/>
  <c r="V247" i="1"/>
  <c r="V177" i="1"/>
  <c r="V191" i="1"/>
  <c r="V219" i="1"/>
  <c r="V233" i="1"/>
  <c r="V205" i="1"/>
  <c r="V163" i="1"/>
  <c r="V149" i="1"/>
  <c r="T228" i="1"/>
  <c r="T158" i="1"/>
  <c r="T172" i="1"/>
  <c r="T200" i="1"/>
  <c r="T214" i="1"/>
  <c r="T242" i="1"/>
  <c r="T186" i="1"/>
  <c r="T144" i="1"/>
  <c r="T209" i="1" l="1"/>
  <c r="T210" i="1" s="1"/>
  <c r="T167" i="1"/>
  <c r="T168" i="1" s="1"/>
  <c r="V176" i="1"/>
  <c r="V204" i="1"/>
  <c r="V246" i="1"/>
  <c r="V148" i="1"/>
  <c r="V218" i="1"/>
  <c r="V232" i="1"/>
  <c r="W127" i="1"/>
  <c r="V190" i="1"/>
  <c r="V162" i="1"/>
  <c r="S255" i="1"/>
  <c r="S254" i="1"/>
  <c r="S258" i="1" s="1"/>
  <c r="T181" i="1"/>
  <c r="T182" i="1" s="1"/>
  <c r="T237" i="1"/>
  <c r="T238" i="1" s="1"/>
  <c r="T195" i="1"/>
  <c r="T196" i="1" s="1"/>
  <c r="T251" i="1"/>
  <c r="T252" i="1" s="1"/>
  <c r="T153" i="1"/>
  <c r="T154" i="1" s="1"/>
  <c r="T223" i="1"/>
  <c r="T224" i="1" s="1"/>
  <c r="U228" i="1"/>
  <c r="U200" i="1"/>
  <c r="U186" i="1"/>
  <c r="U172" i="1"/>
  <c r="U144" i="1"/>
  <c r="U214" i="1"/>
  <c r="U158" i="1"/>
  <c r="U242" i="1"/>
  <c r="U187" i="1"/>
  <c r="U215" i="1"/>
  <c r="U159" i="1"/>
  <c r="U173" i="1"/>
  <c r="U243" i="1"/>
  <c r="U229" i="1"/>
  <c r="U201" i="1"/>
  <c r="U145" i="1"/>
  <c r="U142" i="1"/>
  <c r="U184" i="1"/>
  <c r="U226" i="1"/>
  <c r="U156" i="1"/>
  <c r="U212" i="1"/>
  <c r="U240" i="1"/>
  <c r="U198" i="1"/>
  <c r="U170" i="1"/>
  <c r="U185" i="1"/>
  <c r="U241" i="1"/>
  <c r="U171" i="1"/>
  <c r="U157" i="1"/>
  <c r="U143" i="1"/>
  <c r="U213" i="1"/>
  <c r="U199" i="1"/>
  <c r="U227" i="1"/>
  <c r="V179" i="1"/>
  <c r="V249" i="1"/>
  <c r="V207" i="1"/>
  <c r="V235" i="1"/>
  <c r="V193" i="1"/>
  <c r="V165" i="1"/>
  <c r="V221" i="1"/>
  <c r="V151" i="1"/>
  <c r="V220" i="1"/>
  <c r="V234" i="1"/>
  <c r="V192" i="1"/>
  <c r="V164" i="1"/>
  <c r="V178" i="1"/>
  <c r="V150" i="1"/>
  <c r="V248" i="1"/>
  <c r="V206" i="1"/>
  <c r="V194" i="1"/>
  <c r="V208" i="1"/>
  <c r="V222" i="1"/>
  <c r="V236" i="1"/>
  <c r="V250" i="1"/>
  <c r="V152" i="1"/>
  <c r="V166" i="1"/>
  <c r="V180" i="1"/>
  <c r="U160" i="1"/>
  <c r="U216" i="1"/>
  <c r="U188" i="1"/>
  <c r="U202" i="1"/>
  <c r="U230" i="1"/>
  <c r="U244" i="1"/>
  <c r="U146" i="1"/>
  <c r="U174" i="1"/>
  <c r="U147" i="1"/>
  <c r="U203" i="1"/>
  <c r="U161" i="1"/>
  <c r="U189" i="1"/>
  <c r="U217" i="1"/>
  <c r="U231" i="1"/>
  <c r="U175" i="1"/>
  <c r="U245" i="1"/>
  <c r="W233" i="1"/>
  <c r="W177" i="1"/>
  <c r="W191" i="1"/>
  <c r="W247" i="1"/>
  <c r="W205" i="1"/>
  <c r="W219" i="1"/>
  <c r="W149" i="1"/>
  <c r="W163" i="1"/>
  <c r="U167" i="1" l="1"/>
  <c r="U168" i="1" s="1"/>
  <c r="U209" i="1"/>
  <c r="U210" i="1" s="1"/>
  <c r="W176" i="1"/>
  <c r="W204" i="1"/>
  <c r="W232" i="1"/>
  <c r="W148" i="1"/>
  <c r="W218" i="1"/>
  <c r="W190" i="1"/>
  <c r="W246" i="1"/>
  <c r="X127" i="1"/>
  <c r="W162" i="1"/>
  <c r="T255" i="1"/>
  <c r="U237" i="1"/>
  <c r="U238" i="1" s="1"/>
  <c r="U181" i="1"/>
  <c r="U182" i="1" s="1"/>
  <c r="U223" i="1"/>
  <c r="U224" i="1" s="1"/>
  <c r="U195" i="1"/>
  <c r="U196" i="1" s="1"/>
  <c r="T254" i="1"/>
  <c r="T258" i="1" s="1"/>
  <c r="U251" i="1"/>
  <c r="U252" i="1" s="1"/>
  <c r="U153" i="1"/>
  <c r="U154" i="1" s="1"/>
  <c r="V186" i="1"/>
  <c r="V172" i="1"/>
  <c r="V228" i="1"/>
  <c r="V158" i="1"/>
  <c r="V144" i="1"/>
  <c r="V214" i="1"/>
  <c r="V200" i="1"/>
  <c r="V242" i="1"/>
  <c r="X233" i="1"/>
  <c r="X219" i="1"/>
  <c r="X163" i="1"/>
  <c r="X177" i="1"/>
  <c r="X247" i="1"/>
  <c r="X191" i="1"/>
  <c r="X149" i="1"/>
  <c r="X205" i="1"/>
  <c r="V185" i="1"/>
  <c r="V241" i="1"/>
  <c r="V157" i="1"/>
  <c r="V171" i="1"/>
  <c r="V143" i="1"/>
  <c r="V213" i="1"/>
  <c r="V199" i="1"/>
  <c r="V227" i="1"/>
  <c r="W221" i="1"/>
  <c r="W207" i="1"/>
  <c r="W235" i="1"/>
  <c r="W193" i="1"/>
  <c r="W165" i="1"/>
  <c r="W151" i="1"/>
  <c r="W249" i="1"/>
  <c r="W179" i="1"/>
  <c r="W250" i="1"/>
  <c r="W236" i="1"/>
  <c r="W166" i="1"/>
  <c r="W208" i="1"/>
  <c r="W222" i="1"/>
  <c r="W194" i="1"/>
  <c r="W152" i="1"/>
  <c r="W180" i="1"/>
  <c r="V147" i="1"/>
  <c r="V203" i="1"/>
  <c r="V175" i="1"/>
  <c r="V161" i="1"/>
  <c r="V189" i="1"/>
  <c r="V217" i="1"/>
  <c r="V231" i="1"/>
  <c r="V245" i="1"/>
  <c r="V184" i="1"/>
  <c r="V142" i="1"/>
  <c r="V226" i="1"/>
  <c r="V156" i="1"/>
  <c r="V212" i="1"/>
  <c r="V240" i="1"/>
  <c r="V198" i="1"/>
  <c r="V170" i="1"/>
  <c r="V173" i="1"/>
  <c r="V145" i="1"/>
  <c r="V187" i="1"/>
  <c r="V215" i="1"/>
  <c r="V243" i="1"/>
  <c r="V159" i="1"/>
  <c r="V201" i="1"/>
  <c r="V229" i="1"/>
  <c r="W178" i="1"/>
  <c r="W248" i="1"/>
  <c r="W234" i="1"/>
  <c r="W164" i="1"/>
  <c r="W150" i="1"/>
  <c r="W206" i="1"/>
  <c r="W192" i="1"/>
  <c r="W220" i="1"/>
  <c r="V160" i="1"/>
  <c r="V216" i="1"/>
  <c r="V230" i="1"/>
  <c r="V174" i="1"/>
  <c r="V244" i="1"/>
  <c r="V188" i="1"/>
  <c r="V146" i="1"/>
  <c r="V202" i="1"/>
  <c r="V209" i="1" l="1"/>
  <c r="V210" i="1" s="1"/>
  <c r="V167" i="1"/>
  <c r="V168" i="1" s="1"/>
  <c r="Y127" i="1"/>
  <c r="X204" i="1"/>
  <c r="X148" i="1"/>
  <c r="X176" i="1"/>
  <c r="X246" i="1"/>
  <c r="X162" i="1"/>
  <c r="X218" i="1"/>
  <c r="X232" i="1"/>
  <c r="X190" i="1"/>
  <c r="V153" i="1"/>
  <c r="V154" i="1" s="1"/>
  <c r="V195" i="1"/>
  <c r="V196" i="1" s="1"/>
  <c r="U255" i="1"/>
  <c r="V237" i="1"/>
  <c r="V238" i="1" s="1"/>
  <c r="U254" i="1"/>
  <c r="U258" i="1" s="1"/>
  <c r="V181" i="1"/>
  <c r="V182" i="1" s="1"/>
  <c r="V251" i="1"/>
  <c r="V252" i="1" s="1"/>
  <c r="V223" i="1"/>
  <c r="V224" i="1" s="1"/>
  <c r="W230" i="1"/>
  <c r="W174" i="1"/>
  <c r="W244" i="1"/>
  <c r="W160" i="1"/>
  <c r="W188" i="1"/>
  <c r="W146" i="1"/>
  <c r="W202" i="1"/>
  <c r="W216" i="1"/>
  <c r="Y247" i="1"/>
  <c r="Y233" i="1"/>
  <c r="Y205" i="1"/>
  <c r="Y191" i="1"/>
  <c r="Y177" i="1"/>
  <c r="Y219" i="1"/>
  <c r="Y163" i="1"/>
  <c r="Y149" i="1"/>
  <c r="W143" i="1"/>
  <c r="W199" i="1"/>
  <c r="W185" i="1"/>
  <c r="W157" i="1"/>
  <c r="W171" i="1"/>
  <c r="W213" i="1"/>
  <c r="W227" i="1"/>
  <c r="W241" i="1"/>
  <c r="X166" i="1"/>
  <c r="X250" i="1"/>
  <c r="X222" i="1"/>
  <c r="X236" i="1"/>
  <c r="X180" i="1"/>
  <c r="X208" i="1"/>
  <c r="X194" i="1"/>
  <c r="X152" i="1"/>
  <c r="X192" i="1"/>
  <c r="X178" i="1"/>
  <c r="X164" i="1"/>
  <c r="X248" i="1"/>
  <c r="X206" i="1"/>
  <c r="X234" i="1"/>
  <c r="X150" i="1"/>
  <c r="X220" i="1"/>
  <c r="W186" i="1"/>
  <c r="W172" i="1"/>
  <c r="W158" i="1"/>
  <c r="W228" i="1"/>
  <c r="W242" i="1"/>
  <c r="W144" i="1"/>
  <c r="W214" i="1"/>
  <c r="W200" i="1"/>
  <c r="X151" i="1"/>
  <c r="X179" i="1"/>
  <c r="X249" i="1"/>
  <c r="X207" i="1"/>
  <c r="X235" i="1"/>
  <c r="X193" i="1"/>
  <c r="X221" i="1"/>
  <c r="X165" i="1"/>
  <c r="W203" i="1"/>
  <c r="W147" i="1"/>
  <c r="W231" i="1"/>
  <c r="W175" i="1"/>
  <c r="W161" i="1"/>
  <c r="W189" i="1"/>
  <c r="W245" i="1"/>
  <c r="W217" i="1"/>
  <c r="W173" i="1"/>
  <c r="W187" i="1"/>
  <c r="W145" i="1"/>
  <c r="W201" i="1"/>
  <c r="W215" i="1"/>
  <c r="W229" i="1"/>
  <c r="W243" i="1"/>
  <c r="W159" i="1"/>
  <c r="W156" i="1"/>
  <c r="W212" i="1"/>
  <c r="W142" i="1"/>
  <c r="W184" i="1"/>
  <c r="W198" i="1"/>
  <c r="W170" i="1"/>
  <c r="W240" i="1"/>
  <c r="W226" i="1"/>
  <c r="W209" i="1" l="1"/>
  <c r="W210" i="1" s="1"/>
  <c r="W167" i="1"/>
  <c r="W168" i="1" s="1"/>
  <c r="Z127" i="1"/>
  <c r="Y176" i="1"/>
  <c r="Y204" i="1"/>
  <c r="Y232" i="1"/>
  <c r="Y148" i="1"/>
  <c r="Y218" i="1"/>
  <c r="Y190" i="1"/>
  <c r="Y246" i="1"/>
  <c r="Y162" i="1"/>
  <c r="V254" i="1"/>
  <c r="V258" i="1" s="1"/>
  <c r="V255" i="1"/>
  <c r="W223" i="1"/>
  <c r="W224" i="1" s="1"/>
  <c r="W237" i="1"/>
  <c r="W238" i="1" s="1"/>
  <c r="W251" i="1"/>
  <c r="W252" i="1" s="1"/>
  <c r="W181" i="1"/>
  <c r="W182" i="1" s="1"/>
  <c r="W195" i="1"/>
  <c r="W196" i="1" s="1"/>
  <c r="W153" i="1"/>
  <c r="X157" i="1"/>
  <c r="X185" i="1"/>
  <c r="X213" i="1"/>
  <c r="X143" i="1"/>
  <c r="X199" i="1"/>
  <c r="X171" i="1"/>
  <c r="X241" i="1"/>
  <c r="X227" i="1"/>
  <c r="Y164" i="1"/>
  <c r="Y234" i="1"/>
  <c r="Y178" i="1"/>
  <c r="Y192" i="1"/>
  <c r="Y220" i="1"/>
  <c r="Y150" i="1"/>
  <c r="Y248" i="1"/>
  <c r="Y206" i="1"/>
  <c r="X142" i="1"/>
  <c r="X170" i="1"/>
  <c r="X198" i="1"/>
  <c r="X156" i="1"/>
  <c r="X212" i="1"/>
  <c r="X184" i="1"/>
  <c r="X240" i="1"/>
  <c r="X226" i="1"/>
  <c r="X146" i="1"/>
  <c r="X174" i="1"/>
  <c r="X202" i="1"/>
  <c r="X230" i="1"/>
  <c r="X244" i="1"/>
  <c r="X160" i="1"/>
  <c r="X216" i="1"/>
  <c r="X188" i="1"/>
  <c r="Y151" i="1"/>
  <c r="Y179" i="1"/>
  <c r="Y249" i="1"/>
  <c r="Y165" i="1"/>
  <c r="Y221" i="1"/>
  <c r="Y235" i="1"/>
  <c r="Y193" i="1"/>
  <c r="Y207" i="1"/>
  <c r="X159" i="1"/>
  <c r="X187" i="1"/>
  <c r="X215" i="1"/>
  <c r="X201" i="1"/>
  <c r="X145" i="1"/>
  <c r="X173" i="1"/>
  <c r="X229" i="1"/>
  <c r="X243" i="1"/>
  <c r="Z177" i="1"/>
  <c r="Z191" i="1"/>
  <c r="Z163" i="1"/>
  <c r="Z149" i="1"/>
  <c r="Z247" i="1"/>
  <c r="Z205" i="1"/>
  <c r="Z219" i="1"/>
  <c r="Z233" i="1"/>
  <c r="Y166" i="1"/>
  <c r="Y222" i="1"/>
  <c r="Y236" i="1"/>
  <c r="Y250" i="1"/>
  <c r="Y180" i="1"/>
  <c r="Y194" i="1"/>
  <c r="Y152" i="1"/>
  <c r="Y208" i="1"/>
  <c r="X144" i="1"/>
  <c r="X172" i="1"/>
  <c r="X200" i="1"/>
  <c r="X158" i="1"/>
  <c r="X214" i="1"/>
  <c r="X228" i="1"/>
  <c r="X186" i="1"/>
  <c r="X242" i="1"/>
  <c r="X161" i="1"/>
  <c r="X189" i="1"/>
  <c r="X217" i="1"/>
  <c r="X147" i="1"/>
  <c r="X231" i="1"/>
  <c r="X175" i="1"/>
  <c r="X245" i="1"/>
  <c r="X203" i="1"/>
  <c r="X209" i="1" l="1"/>
  <c r="X210" i="1" s="1"/>
  <c r="X167" i="1"/>
  <c r="X168" i="1" s="1"/>
  <c r="Z190" i="1"/>
  <c r="Z162" i="1"/>
  <c r="Z218" i="1"/>
  <c r="Z246" i="1"/>
  <c r="Z232" i="1"/>
  <c r="Z148" i="1"/>
  <c r="Z204" i="1"/>
  <c r="Z176" i="1"/>
  <c r="AA127" i="1"/>
  <c r="W254" i="1"/>
  <c r="W258" i="1" s="1"/>
  <c r="W154" i="1"/>
  <c r="W255" i="1" s="1"/>
  <c r="X237" i="1"/>
  <c r="X238" i="1" s="1"/>
  <c r="X195" i="1"/>
  <c r="X196" i="1" s="1"/>
  <c r="X223" i="1"/>
  <c r="X224" i="1" s="1"/>
  <c r="X153" i="1"/>
  <c r="X154" i="1" s="1"/>
  <c r="X251" i="1"/>
  <c r="X252" i="1" s="1"/>
  <c r="X181" i="1"/>
  <c r="X182" i="1" s="1"/>
  <c r="Y157" i="1"/>
  <c r="Y185" i="1"/>
  <c r="Y213" i="1"/>
  <c r="Y143" i="1"/>
  <c r="Y171" i="1"/>
  <c r="Y227" i="1"/>
  <c r="Y199" i="1"/>
  <c r="Y241" i="1"/>
  <c r="Y146" i="1"/>
  <c r="Y174" i="1"/>
  <c r="Y202" i="1"/>
  <c r="Y160" i="1"/>
  <c r="Y244" i="1"/>
  <c r="Y230" i="1"/>
  <c r="Y216" i="1"/>
  <c r="Y188" i="1"/>
  <c r="Y161" i="1"/>
  <c r="Y189" i="1"/>
  <c r="Y217" i="1"/>
  <c r="Y147" i="1"/>
  <c r="Y245" i="1"/>
  <c r="Y231" i="1"/>
  <c r="Y203" i="1"/>
  <c r="Y175" i="1"/>
  <c r="Y142" i="1"/>
  <c r="Y170" i="1"/>
  <c r="Y198" i="1"/>
  <c r="Y226" i="1"/>
  <c r="Y240" i="1"/>
  <c r="Y156" i="1"/>
  <c r="Y212" i="1"/>
  <c r="Y184" i="1"/>
  <c r="Z235" i="1"/>
  <c r="Z207" i="1"/>
  <c r="Z151" i="1"/>
  <c r="Z179" i="1"/>
  <c r="Z193" i="1"/>
  <c r="Z221" i="1"/>
  <c r="Z249" i="1"/>
  <c r="Z165" i="1"/>
  <c r="Y144" i="1"/>
  <c r="Y172" i="1"/>
  <c r="Y200" i="1"/>
  <c r="Y158" i="1"/>
  <c r="Y186" i="1"/>
  <c r="Y214" i="1"/>
  <c r="Y228" i="1"/>
  <c r="Y242" i="1"/>
  <c r="Z164" i="1"/>
  <c r="Z206" i="1"/>
  <c r="Z150" i="1"/>
  <c r="Z220" i="1"/>
  <c r="Z234" i="1"/>
  <c r="Z178" i="1"/>
  <c r="Z248" i="1"/>
  <c r="Z192" i="1"/>
  <c r="Y159" i="1"/>
  <c r="Y187" i="1"/>
  <c r="Y215" i="1"/>
  <c r="Y201" i="1"/>
  <c r="Y229" i="1"/>
  <c r="Y145" i="1"/>
  <c r="Y243" i="1"/>
  <c r="Y173" i="1"/>
  <c r="Z222" i="1"/>
  <c r="Z236" i="1"/>
  <c r="Z250" i="1"/>
  <c r="Z194" i="1"/>
  <c r="Z166" i="1"/>
  <c r="Z180" i="1"/>
  <c r="Z152" i="1"/>
  <c r="Z208" i="1"/>
  <c r="AA247" i="1"/>
  <c r="AA205" i="1"/>
  <c r="AA177" i="1"/>
  <c r="AA191" i="1"/>
  <c r="AA233" i="1"/>
  <c r="AA163" i="1"/>
  <c r="AA219" i="1"/>
  <c r="AA149" i="1"/>
  <c r="Y209" i="1" l="1"/>
  <c r="Y210" i="1" s="1"/>
  <c r="Y167" i="1"/>
  <c r="Y168" i="1" s="1"/>
  <c r="AA162" i="1"/>
  <c r="AA218" i="1"/>
  <c r="AB127" i="1"/>
  <c r="AA148" i="1"/>
  <c r="AA190" i="1"/>
  <c r="AA246" i="1"/>
  <c r="AA232" i="1"/>
  <c r="AA204" i="1"/>
  <c r="AA176" i="1"/>
  <c r="X255" i="1"/>
  <c r="Y195" i="1"/>
  <c r="Y196" i="1" s="1"/>
  <c r="Y223" i="1"/>
  <c r="Y224" i="1" s="1"/>
  <c r="Y237" i="1"/>
  <c r="Y238" i="1" s="1"/>
  <c r="Y251" i="1"/>
  <c r="Y252" i="1" s="1"/>
  <c r="Y153" i="1"/>
  <c r="Y154" i="1" s="1"/>
  <c r="Y181" i="1"/>
  <c r="Y182" i="1" s="1"/>
  <c r="X254" i="1"/>
  <c r="X258" i="1" s="1"/>
  <c r="AB191" i="1"/>
  <c r="AB219" i="1"/>
  <c r="AB233" i="1"/>
  <c r="AB247" i="1"/>
  <c r="AB205" i="1"/>
  <c r="AB177" i="1"/>
  <c r="AB163" i="1"/>
  <c r="AB149" i="1"/>
  <c r="Z161" i="1"/>
  <c r="Z189" i="1"/>
  <c r="Z217" i="1"/>
  <c r="Z245" i="1"/>
  <c r="Z147" i="1"/>
  <c r="Z231" i="1"/>
  <c r="Z175" i="1"/>
  <c r="Z203" i="1"/>
  <c r="Z157" i="1"/>
  <c r="Z185" i="1"/>
  <c r="Z213" i="1"/>
  <c r="Z227" i="1"/>
  <c r="Z241" i="1"/>
  <c r="Z143" i="1"/>
  <c r="Z199" i="1"/>
  <c r="Z171" i="1"/>
  <c r="Z144" i="1"/>
  <c r="Z172" i="1"/>
  <c r="Z200" i="1"/>
  <c r="Z186" i="1"/>
  <c r="Z214" i="1"/>
  <c r="Z158" i="1"/>
  <c r="Z228" i="1"/>
  <c r="Z242" i="1"/>
  <c r="AA178" i="1"/>
  <c r="AA220" i="1"/>
  <c r="AA234" i="1"/>
  <c r="AA206" i="1"/>
  <c r="AA150" i="1"/>
  <c r="AA248" i="1"/>
  <c r="AA164" i="1"/>
  <c r="AA192" i="1"/>
  <c r="AA152" i="1"/>
  <c r="AA208" i="1"/>
  <c r="AA222" i="1"/>
  <c r="AA166" i="1"/>
  <c r="AA236" i="1"/>
  <c r="AA180" i="1"/>
  <c r="AA250" i="1"/>
  <c r="AA194" i="1"/>
  <c r="Z142" i="1"/>
  <c r="Z170" i="1"/>
  <c r="Z198" i="1"/>
  <c r="Z212" i="1"/>
  <c r="Z240" i="1"/>
  <c r="Z226" i="1"/>
  <c r="Z156" i="1"/>
  <c r="Z184" i="1"/>
  <c r="AA235" i="1"/>
  <c r="AA193" i="1"/>
  <c r="AA249" i="1"/>
  <c r="AA207" i="1"/>
  <c r="AA165" i="1"/>
  <c r="AA221" i="1"/>
  <c r="AA151" i="1"/>
  <c r="AA179" i="1"/>
  <c r="Z146" i="1"/>
  <c r="Z174" i="1"/>
  <c r="Z202" i="1"/>
  <c r="Z230" i="1"/>
  <c r="Z160" i="1"/>
  <c r="Z244" i="1"/>
  <c r="Z216" i="1"/>
  <c r="Z188" i="1"/>
  <c r="Z159" i="1"/>
  <c r="Z187" i="1"/>
  <c r="Z215" i="1"/>
  <c r="Z243" i="1"/>
  <c r="Z201" i="1"/>
  <c r="Z173" i="1"/>
  <c r="Z229" i="1"/>
  <c r="Z145" i="1"/>
  <c r="Z167" i="1" l="1"/>
  <c r="Z168" i="1" s="1"/>
  <c r="Z209" i="1"/>
  <c r="Z210" i="1" s="1"/>
  <c r="AB162" i="1"/>
  <c r="AB190" i="1"/>
  <c r="AB218" i="1"/>
  <c r="AB246" i="1"/>
  <c r="AB148" i="1"/>
  <c r="AC127" i="1"/>
  <c r="AB204" i="1"/>
  <c r="AB176" i="1"/>
  <c r="AB232" i="1"/>
  <c r="Y255" i="1"/>
  <c r="Z251" i="1"/>
  <c r="Z252" i="1" s="1"/>
  <c r="Z237" i="1"/>
  <c r="Z238" i="1" s="1"/>
  <c r="Z153" i="1"/>
  <c r="Z154" i="1" s="1"/>
  <c r="Z223" i="1"/>
  <c r="Z224" i="1" s="1"/>
  <c r="Z181" i="1"/>
  <c r="Z182" i="1" s="1"/>
  <c r="Z195" i="1"/>
  <c r="Z196" i="1" s="1"/>
  <c r="Y254" i="1"/>
  <c r="Y258" i="1" s="1"/>
  <c r="AA243" i="1"/>
  <c r="AA173" i="1"/>
  <c r="AA145" i="1"/>
  <c r="AA215" i="1"/>
  <c r="AA229" i="1"/>
  <c r="AA187" i="1"/>
  <c r="AA159" i="1"/>
  <c r="AA201" i="1"/>
  <c r="AC163" i="1"/>
  <c r="AC219" i="1"/>
  <c r="AC233" i="1"/>
  <c r="AC247" i="1"/>
  <c r="AC191" i="1"/>
  <c r="AC205" i="1"/>
  <c r="AC177" i="1"/>
  <c r="AC149" i="1"/>
  <c r="AA171" i="1"/>
  <c r="AA241" i="1"/>
  <c r="AA227" i="1"/>
  <c r="AA199" i="1"/>
  <c r="AA213" i="1"/>
  <c r="AA143" i="1"/>
  <c r="AA185" i="1"/>
  <c r="AA157" i="1"/>
  <c r="AB164" i="1"/>
  <c r="AB178" i="1"/>
  <c r="AB206" i="1"/>
  <c r="AB192" i="1"/>
  <c r="AB220" i="1"/>
  <c r="AB248" i="1"/>
  <c r="AB150" i="1"/>
  <c r="AB234" i="1"/>
  <c r="AA212" i="1"/>
  <c r="AA142" i="1"/>
  <c r="AA198" i="1"/>
  <c r="AA170" i="1"/>
  <c r="AA240" i="1"/>
  <c r="AA226" i="1"/>
  <c r="AA184" i="1"/>
  <c r="AA156" i="1"/>
  <c r="AA230" i="1"/>
  <c r="AA188" i="1"/>
  <c r="AA216" i="1"/>
  <c r="AA202" i="1"/>
  <c r="AA174" i="1"/>
  <c r="AA244" i="1"/>
  <c r="AA160" i="1"/>
  <c r="AA146" i="1"/>
  <c r="AA189" i="1"/>
  <c r="AA245" i="1"/>
  <c r="AA217" i="1"/>
  <c r="AA161" i="1"/>
  <c r="AA175" i="1"/>
  <c r="AA231" i="1"/>
  <c r="AA203" i="1"/>
  <c r="AA147" i="1"/>
  <c r="AA144" i="1"/>
  <c r="AA186" i="1"/>
  <c r="AA214" i="1"/>
  <c r="AA172" i="1"/>
  <c r="AA242" i="1"/>
  <c r="AA158" i="1"/>
  <c r="AA200" i="1"/>
  <c r="AA228" i="1"/>
  <c r="AB166" i="1"/>
  <c r="AB222" i="1"/>
  <c r="AB180" i="1"/>
  <c r="AB236" i="1"/>
  <c r="AB152" i="1"/>
  <c r="AB194" i="1"/>
  <c r="AB208" i="1"/>
  <c r="AB250" i="1"/>
  <c r="AB193" i="1"/>
  <c r="AB179" i="1"/>
  <c r="AB249" i="1"/>
  <c r="AB151" i="1"/>
  <c r="AB207" i="1"/>
  <c r="AB235" i="1"/>
  <c r="AB221" i="1"/>
  <c r="AB165" i="1"/>
  <c r="AA167" i="1" l="1"/>
  <c r="AA168" i="1" s="1"/>
  <c r="AA209" i="1"/>
  <c r="AA210" i="1" s="1"/>
  <c r="AC218" i="1"/>
  <c r="AC204" i="1"/>
  <c r="AC176" i="1"/>
  <c r="AC162" i="1"/>
  <c r="AC190" i="1"/>
  <c r="AC148" i="1"/>
  <c r="AD127" i="1"/>
  <c r="AC246" i="1"/>
  <c r="AC232" i="1"/>
  <c r="Z255" i="1"/>
  <c r="AA223" i="1"/>
  <c r="AA224" i="1" s="1"/>
  <c r="AA153" i="1"/>
  <c r="AA154" i="1" s="1"/>
  <c r="AA251" i="1"/>
  <c r="AA252" i="1" s="1"/>
  <c r="AA195" i="1"/>
  <c r="AA196" i="1" s="1"/>
  <c r="AA237" i="1"/>
  <c r="AA238" i="1" s="1"/>
  <c r="AA181" i="1"/>
  <c r="AA182" i="1" s="1"/>
  <c r="Z254" i="1"/>
  <c r="Z258" i="1" s="1"/>
  <c r="AC193" i="1"/>
  <c r="AC179" i="1"/>
  <c r="AC249" i="1"/>
  <c r="AC235" i="1"/>
  <c r="AC207" i="1"/>
  <c r="AC151" i="1"/>
  <c r="AC165" i="1"/>
  <c r="AC221" i="1"/>
  <c r="AB159" i="1"/>
  <c r="AB215" i="1"/>
  <c r="AB229" i="1"/>
  <c r="AB145" i="1"/>
  <c r="AB201" i="1"/>
  <c r="AB173" i="1"/>
  <c r="AB187" i="1"/>
  <c r="AB243" i="1"/>
  <c r="AB227" i="1"/>
  <c r="AB171" i="1"/>
  <c r="AB213" i="1"/>
  <c r="AB143" i="1"/>
  <c r="AB199" i="1"/>
  <c r="AB185" i="1"/>
  <c r="AB241" i="1"/>
  <c r="AB157" i="1"/>
  <c r="AB240" i="1"/>
  <c r="AB212" i="1"/>
  <c r="AB142" i="1"/>
  <c r="AB198" i="1"/>
  <c r="AB170" i="1"/>
  <c r="AB184" i="1"/>
  <c r="AB156" i="1"/>
  <c r="AB226" i="1"/>
  <c r="AB189" i="1"/>
  <c r="AB161" i="1"/>
  <c r="AB175" i="1"/>
  <c r="AB231" i="1"/>
  <c r="AB203" i="1"/>
  <c r="AB245" i="1"/>
  <c r="AB147" i="1"/>
  <c r="AB217" i="1"/>
  <c r="AC166" i="1"/>
  <c r="AC236" i="1"/>
  <c r="AC194" i="1"/>
  <c r="AC180" i="1"/>
  <c r="AC250" i="1"/>
  <c r="AC208" i="1"/>
  <c r="AC222" i="1"/>
  <c r="AC152" i="1"/>
  <c r="AD191" i="1"/>
  <c r="AD219" i="1"/>
  <c r="AD149" i="1"/>
  <c r="AD247" i="1"/>
  <c r="AD233" i="1"/>
  <c r="AD205" i="1"/>
  <c r="AD163" i="1"/>
  <c r="AD177" i="1"/>
  <c r="AC164" i="1"/>
  <c r="AC178" i="1"/>
  <c r="AC248" i="1"/>
  <c r="AC234" i="1"/>
  <c r="AC150" i="1"/>
  <c r="AC206" i="1"/>
  <c r="AC192" i="1"/>
  <c r="AC220" i="1"/>
  <c r="AB146" i="1"/>
  <c r="AB202" i="1"/>
  <c r="AB174" i="1"/>
  <c r="AB244" i="1"/>
  <c r="AB216" i="1"/>
  <c r="AB188" i="1"/>
  <c r="AB160" i="1"/>
  <c r="AB230" i="1"/>
  <c r="AB186" i="1"/>
  <c r="AB144" i="1"/>
  <c r="AB214" i="1"/>
  <c r="AB242" i="1"/>
  <c r="AB158" i="1"/>
  <c r="AB200" i="1"/>
  <c r="AB228" i="1"/>
  <c r="AB172" i="1"/>
  <c r="AB167" i="1" l="1"/>
  <c r="AB168" i="1" s="1"/>
  <c r="AB209" i="1"/>
  <c r="AB210" i="1" s="1"/>
  <c r="AD246" i="1"/>
  <c r="AD232" i="1"/>
  <c r="AD162" i="1"/>
  <c r="AD218" i="1"/>
  <c r="AD190" i="1"/>
  <c r="AD148" i="1"/>
  <c r="AD176" i="1"/>
  <c r="AE127" i="1"/>
  <c r="AD204" i="1"/>
  <c r="AA255" i="1"/>
  <c r="AA254" i="1"/>
  <c r="AA258" i="1" s="1"/>
  <c r="AB181" i="1"/>
  <c r="AB182" i="1" s="1"/>
  <c r="AB153" i="1"/>
  <c r="AB154" i="1" s="1"/>
  <c r="AB251" i="1"/>
  <c r="AB252" i="1" s="1"/>
  <c r="AB223" i="1"/>
  <c r="AB224" i="1" s="1"/>
  <c r="AB237" i="1"/>
  <c r="AB238" i="1" s="1"/>
  <c r="AB195" i="1"/>
  <c r="AB196" i="1" s="1"/>
  <c r="AC172" i="1"/>
  <c r="AC200" i="1"/>
  <c r="AC144" i="1"/>
  <c r="AC186" i="1"/>
  <c r="AC214" i="1"/>
  <c r="AC158" i="1"/>
  <c r="AC242" i="1"/>
  <c r="AC228" i="1"/>
  <c r="AD235" i="1"/>
  <c r="AD249" i="1"/>
  <c r="AD221" i="1"/>
  <c r="AD193" i="1"/>
  <c r="AD165" i="1"/>
  <c r="AD151" i="1"/>
  <c r="AD207" i="1"/>
  <c r="AD179" i="1"/>
  <c r="AC185" i="1"/>
  <c r="AC227" i="1"/>
  <c r="AC143" i="1"/>
  <c r="AC157" i="1"/>
  <c r="AC171" i="1"/>
  <c r="AC213" i="1"/>
  <c r="AC241" i="1"/>
  <c r="AC199" i="1"/>
  <c r="AC147" i="1"/>
  <c r="AC203" i="1"/>
  <c r="AC245" i="1"/>
  <c r="AC231" i="1"/>
  <c r="AC175" i="1"/>
  <c r="AC161" i="1"/>
  <c r="AC217" i="1"/>
  <c r="AC189" i="1"/>
  <c r="AE149" i="1"/>
  <c r="AE247" i="1"/>
  <c r="AE219" i="1"/>
  <c r="AE205" i="1"/>
  <c r="AE233" i="1"/>
  <c r="AE191" i="1"/>
  <c r="AE163" i="1"/>
  <c r="AE177" i="1"/>
  <c r="AC146" i="1"/>
  <c r="AC202" i="1"/>
  <c r="AC174" i="1"/>
  <c r="AC244" i="1"/>
  <c r="AC188" i="1"/>
  <c r="AC216" i="1"/>
  <c r="AC230" i="1"/>
  <c r="AC160" i="1"/>
  <c r="AC159" i="1"/>
  <c r="AC215" i="1"/>
  <c r="AC229" i="1"/>
  <c r="AC187" i="1"/>
  <c r="AC243" i="1"/>
  <c r="AC201" i="1"/>
  <c r="AC145" i="1"/>
  <c r="AC173" i="1"/>
  <c r="AC212" i="1"/>
  <c r="AC198" i="1"/>
  <c r="AC240" i="1"/>
  <c r="AC156" i="1"/>
  <c r="AC170" i="1"/>
  <c r="AC142" i="1"/>
  <c r="AC184" i="1"/>
  <c r="AC226" i="1"/>
  <c r="AD236" i="1"/>
  <c r="AD180" i="1"/>
  <c r="AD250" i="1"/>
  <c r="AD208" i="1"/>
  <c r="AD222" i="1"/>
  <c r="AD152" i="1"/>
  <c r="AD166" i="1"/>
  <c r="AD194" i="1"/>
  <c r="AD220" i="1"/>
  <c r="AD150" i="1"/>
  <c r="AD248" i="1"/>
  <c r="AD206" i="1"/>
  <c r="AD192" i="1"/>
  <c r="AD178" i="1"/>
  <c r="AD234" i="1"/>
  <c r="AD164" i="1"/>
  <c r="AC167" i="1" l="1"/>
  <c r="AC168" i="1" s="1"/>
  <c r="AC209" i="1"/>
  <c r="AC210" i="1" s="1"/>
  <c r="AE190" i="1"/>
  <c r="AF127" i="1"/>
  <c r="AE204" i="1"/>
  <c r="AE162" i="1"/>
  <c r="AE148" i="1"/>
  <c r="AE218" i="1"/>
  <c r="AE246" i="1"/>
  <c r="AE232" i="1"/>
  <c r="AE176" i="1"/>
  <c r="AB255" i="1"/>
  <c r="AC181" i="1"/>
  <c r="AC182" i="1" s="1"/>
  <c r="AC251" i="1"/>
  <c r="AC252" i="1" s="1"/>
  <c r="AC237" i="1"/>
  <c r="AC238" i="1" s="1"/>
  <c r="AC195" i="1"/>
  <c r="AC196" i="1" s="1"/>
  <c r="AC153" i="1"/>
  <c r="AC154" i="1" s="1"/>
  <c r="AC223" i="1"/>
  <c r="AC224" i="1" s="1"/>
  <c r="AB254" i="1"/>
  <c r="AB258" i="1" s="1"/>
  <c r="AD185" i="1"/>
  <c r="AD143" i="1"/>
  <c r="AD157" i="1"/>
  <c r="AD199" i="1"/>
  <c r="AD213" i="1"/>
  <c r="AD227" i="1"/>
  <c r="AD241" i="1"/>
  <c r="AD171" i="1"/>
  <c r="AE249" i="1"/>
  <c r="AE221" i="1"/>
  <c r="AE193" i="1"/>
  <c r="AE179" i="1"/>
  <c r="AE235" i="1"/>
  <c r="AE165" i="1"/>
  <c r="AE151" i="1"/>
  <c r="AE207" i="1"/>
  <c r="AE206" i="1"/>
  <c r="AE192" i="1"/>
  <c r="AE150" i="1"/>
  <c r="AE164" i="1"/>
  <c r="AE234" i="1"/>
  <c r="AE248" i="1"/>
  <c r="AE220" i="1"/>
  <c r="AE178" i="1"/>
  <c r="AD172" i="1"/>
  <c r="AD200" i="1"/>
  <c r="AD144" i="1"/>
  <c r="AD242" i="1"/>
  <c r="AD186" i="1"/>
  <c r="AD214" i="1"/>
  <c r="AD228" i="1"/>
  <c r="AD158" i="1"/>
  <c r="AF149" i="1"/>
  <c r="AF247" i="1"/>
  <c r="AF191" i="1"/>
  <c r="AF219" i="1"/>
  <c r="AF205" i="1"/>
  <c r="AF177" i="1"/>
  <c r="AF163" i="1"/>
  <c r="AF233" i="1"/>
  <c r="AD215" i="1"/>
  <c r="AD243" i="1"/>
  <c r="AD201" i="1"/>
  <c r="AD145" i="1"/>
  <c r="AD229" i="1"/>
  <c r="AD173" i="1"/>
  <c r="AD159" i="1"/>
  <c r="AD187" i="1"/>
  <c r="AE236" i="1"/>
  <c r="AE180" i="1"/>
  <c r="AE250" i="1"/>
  <c r="AE194" i="1"/>
  <c r="AE222" i="1"/>
  <c r="AE152" i="1"/>
  <c r="AE208" i="1"/>
  <c r="AE166" i="1"/>
  <c r="AD189" i="1"/>
  <c r="AD245" i="1"/>
  <c r="AD203" i="1"/>
  <c r="AD147" i="1"/>
  <c r="AD175" i="1"/>
  <c r="AD231" i="1"/>
  <c r="AD161" i="1"/>
  <c r="AD217" i="1"/>
  <c r="AD188" i="1"/>
  <c r="AD216" i="1"/>
  <c r="AD202" i="1"/>
  <c r="AD244" i="1"/>
  <c r="AD174" i="1"/>
  <c r="AD146" i="1"/>
  <c r="AD230" i="1"/>
  <c r="AD160" i="1"/>
  <c r="AD142" i="1"/>
  <c r="AD198" i="1"/>
  <c r="AD156" i="1"/>
  <c r="AD212" i="1"/>
  <c r="AD184" i="1"/>
  <c r="AD170" i="1"/>
  <c r="AD240" i="1"/>
  <c r="AD226" i="1"/>
  <c r="AD167" i="1" l="1"/>
  <c r="AD168" i="1" s="1"/>
  <c r="AD209" i="1"/>
  <c r="AD210" i="1" s="1"/>
  <c r="AF190" i="1"/>
  <c r="AF246" i="1"/>
  <c r="AG127" i="1"/>
  <c r="AF232" i="1"/>
  <c r="AF176" i="1"/>
  <c r="AF162" i="1"/>
  <c r="AF218" i="1"/>
  <c r="AF204" i="1"/>
  <c r="AF148" i="1"/>
  <c r="AC255" i="1"/>
  <c r="AD181" i="1"/>
  <c r="AD182" i="1" s="1"/>
  <c r="AC254" i="1"/>
  <c r="AC258" i="1" s="1"/>
  <c r="AD223" i="1"/>
  <c r="AD224" i="1" s="1"/>
  <c r="AD237" i="1"/>
  <c r="AD238" i="1" s="1"/>
  <c r="AD251" i="1"/>
  <c r="AD252" i="1" s="1"/>
  <c r="AD195" i="1"/>
  <c r="AD196" i="1" s="1"/>
  <c r="AD153" i="1"/>
  <c r="AD154" i="1" s="1"/>
  <c r="AE142" i="1"/>
  <c r="AE198" i="1"/>
  <c r="AE156" i="1"/>
  <c r="AE184" i="1"/>
  <c r="AE212" i="1"/>
  <c r="AE240" i="1"/>
  <c r="AE170" i="1"/>
  <c r="AE226" i="1"/>
  <c r="AE187" i="1"/>
  <c r="AE243" i="1"/>
  <c r="AE201" i="1"/>
  <c r="AE215" i="1"/>
  <c r="AE145" i="1"/>
  <c r="AE229" i="1"/>
  <c r="AE173" i="1"/>
  <c r="AE159" i="1"/>
  <c r="AE188" i="1"/>
  <c r="AE146" i="1"/>
  <c r="AE216" i="1"/>
  <c r="AE230" i="1"/>
  <c r="AE174" i="1"/>
  <c r="AE202" i="1"/>
  <c r="AE160" i="1"/>
  <c r="AE244" i="1"/>
  <c r="AF206" i="1"/>
  <c r="AF234" i="1"/>
  <c r="AF192" i="1"/>
  <c r="AF220" i="1"/>
  <c r="AF248" i="1"/>
  <c r="AF164" i="1"/>
  <c r="AF150" i="1"/>
  <c r="AF178" i="1"/>
  <c r="AE185" i="1"/>
  <c r="AE199" i="1"/>
  <c r="AE213" i="1"/>
  <c r="AE143" i="1"/>
  <c r="AE157" i="1"/>
  <c r="AE241" i="1"/>
  <c r="AE227" i="1"/>
  <c r="AE171" i="1"/>
  <c r="AF179" i="1"/>
  <c r="AF249" i="1"/>
  <c r="AF193" i="1"/>
  <c r="AF165" i="1"/>
  <c r="AF221" i="1"/>
  <c r="AF151" i="1"/>
  <c r="AF207" i="1"/>
  <c r="AF235" i="1"/>
  <c r="AE175" i="1"/>
  <c r="AE231" i="1"/>
  <c r="AE217" i="1"/>
  <c r="AE203" i="1"/>
  <c r="AE161" i="1"/>
  <c r="AE245" i="1"/>
  <c r="AE147" i="1"/>
  <c r="AE189" i="1"/>
  <c r="AE200" i="1"/>
  <c r="AE228" i="1"/>
  <c r="AE242" i="1"/>
  <c r="AE158" i="1"/>
  <c r="AE214" i="1"/>
  <c r="AE144" i="1"/>
  <c r="AE186" i="1"/>
  <c r="AE172" i="1"/>
  <c r="AF250" i="1"/>
  <c r="AF222" i="1"/>
  <c r="AF194" i="1"/>
  <c r="AF236" i="1"/>
  <c r="AF180" i="1"/>
  <c r="AF208" i="1"/>
  <c r="AF166" i="1"/>
  <c r="AF152" i="1"/>
  <c r="AG177" i="1"/>
  <c r="AG149" i="1"/>
  <c r="AG219" i="1"/>
  <c r="AG163" i="1"/>
  <c r="AG247" i="1"/>
  <c r="AG191" i="1"/>
  <c r="AG205" i="1"/>
  <c r="AG233" i="1"/>
  <c r="AE167" i="1" l="1"/>
  <c r="AE168" i="1" s="1"/>
  <c r="AE209" i="1"/>
  <c r="AE210" i="1" s="1"/>
  <c r="AG190" i="1"/>
  <c r="AG246" i="1"/>
  <c r="AG148" i="1"/>
  <c r="AG204" i="1"/>
  <c r="AG162" i="1"/>
  <c r="AH127" i="1"/>
  <c r="AG218" i="1"/>
  <c r="AG232" i="1"/>
  <c r="AG176" i="1"/>
  <c r="AD255" i="1"/>
  <c r="AD254" i="1"/>
  <c r="AD258" i="1" s="1"/>
  <c r="AE223" i="1"/>
  <c r="AE224" i="1" s="1"/>
  <c r="AE237" i="1"/>
  <c r="AE238" i="1" s="1"/>
  <c r="AE251" i="1"/>
  <c r="AE252" i="1" s="1"/>
  <c r="AE195" i="1"/>
  <c r="AE196" i="1" s="1"/>
  <c r="AE181" i="1"/>
  <c r="AE182" i="1" s="1"/>
  <c r="AE153" i="1"/>
  <c r="AH219" i="1"/>
  <c r="AH149" i="1"/>
  <c r="AH247" i="1"/>
  <c r="AH205" i="1"/>
  <c r="AH177" i="1"/>
  <c r="AH163" i="1"/>
  <c r="AH191" i="1"/>
  <c r="AH233" i="1"/>
  <c r="AF175" i="1"/>
  <c r="AF217" i="1"/>
  <c r="AF245" i="1"/>
  <c r="AF161" i="1"/>
  <c r="AF189" i="1"/>
  <c r="AF203" i="1"/>
  <c r="AF147" i="1"/>
  <c r="AF231" i="1"/>
  <c r="AG221" i="1"/>
  <c r="AG207" i="1"/>
  <c r="AG193" i="1"/>
  <c r="AG235" i="1"/>
  <c r="AG249" i="1"/>
  <c r="AG151" i="1"/>
  <c r="AG165" i="1"/>
  <c r="AG179" i="1"/>
  <c r="AG150" i="1"/>
  <c r="AG234" i="1"/>
  <c r="AG178" i="1"/>
  <c r="AG220" i="1"/>
  <c r="AG248" i="1"/>
  <c r="AG164" i="1"/>
  <c r="AG192" i="1"/>
  <c r="AG206" i="1"/>
  <c r="AF170" i="1"/>
  <c r="AF156" i="1"/>
  <c r="AF184" i="1"/>
  <c r="AF198" i="1"/>
  <c r="AF240" i="1"/>
  <c r="AF226" i="1"/>
  <c r="AF212" i="1"/>
  <c r="AF142" i="1"/>
  <c r="AF199" i="1"/>
  <c r="AF185" i="1"/>
  <c r="AF213" i="1"/>
  <c r="AF227" i="1"/>
  <c r="AF143" i="1"/>
  <c r="AF241" i="1"/>
  <c r="AF171" i="1"/>
  <c r="AF157" i="1"/>
  <c r="AF145" i="1"/>
  <c r="AF201" i="1"/>
  <c r="AF215" i="1"/>
  <c r="AF243" i="1"/>
  <c r="AF187" i="1"/>
  <c r="AF173" i="1"/>
  <c r="AF159" i="1"/>
  <c r="AF229" i="1"/>
  <c r="AG250" i="1"/>
  <c r="AG180" i="1"/>
  <c r="AG222" i="1"/>
  <c r="AG194" i="1"/>
  <c r="AG208" i="1"/>
  <c r="AG236" i="1"/>
  <c r="AG152" i="1"/>
  <c r="AG166" i="1"/>
  <c r="AF188" i="1"/>
  <c r="AF230" i="1"/>
  <c r="AF174" i="1"/>
  <c r="AF202" i="1"/>
  <c r="AF146" i="1"/>
  <c r="AF216" i="1"/>
  <c r="AF160" i="1"/>
  <c r="AF244" i="1"/>
  <c r="AF158" i="1"/>
  <c r="AF214" i="1"/>
  <c r="AF144" i="1"/>
  <c r="AF172" i="1"/>
  <c r="AF186" i="1"/>
  <c r="AF242" i="1"/>
  <c r="AF200" i="1"/>
  <c r="AF228" i="1"/>
  <c r="AF167" i="1" l="1"/>
  <c r="AF168" i="1" s="1"/>
  <c r="AF209" i="1"/>
  <c r="AF210" i="1" s="1"/>
  <c r="AH162" i="1"/>
  <c r="AH218" i="1"/>
  <c r="AH232" i="1"/>
  <c r="AH246" i="1"/>
  <c r="AH204" i="1"/>
  <c r="AH176" i="1"/>
  <c r="AH190" i="1"/>
  <c r="AH148" i="1"/>
  <c r="AE254" i="1"/>
  <c r="AE258" i="1" s="1"/>
  <c r="AE154" i="1"/>
  <c r="AE255" i="1" s="1"/>
  <c r="AF181" i="1"/>
  <c r="AF182" i="1" s="1"/>
  <c r="AF153" i="1"/>
  <c r="AF223" i="1"/>
  <c r="AF224" i="1" s="1"/>
  <c r="AF195" i="1"/>
  <c r="AF196" i="1" s="1"/>
  <c r="AF237" i="1"/>
  <c r="AF238" i="1" s="1"/>
  <c r="AF251" i="1"/>
  <c r="AF252" i="1" s="1"/>
  <c r="AG158" i="1"/>
  <c r="AG214" i="1"/>
  <c r="AG144" i="1"/>
  <c r="AG172" i="1"/>
  <c r="AG186" i="1"/>
  <c r="AG242" i="1"/>
  <c r="AG200" i="1"/>
  <c r="AG228" i="1"/>
  <c r="AH152" i="1"/>
  <c r="AH208" i="1"/>
  <c r="AH194" i="1"/>
  <c r="AH222" i="1"/>
  <c r="AH236" i="1"/>
  <c r="AH166" i="1"/>
  <c r="AH250" i="1"/>
  <c r="AH180" i="1"/>
  <c r="AG184" i="1"/>
  <c r="AG212" i="1"/>
  <c r="AG156" i="1"/>
  <c r="AG170" i="1"/>
  <c r="AG240" i="1"/>
  <c r="AG226" i="1"/>
  <c r="AG198" i="1"/>
  <c r="AG142" i="1"/>
  <c r="AH150" i="1"/>
  <c r="AH234" i="1"/>
  <c r="AH248" i="1"/>
  <c r="AH206" i="1"/>
  <c r="AH220" i="1"/>
  <c r="AH164" i="1"/>
  <c r="AH178" i="1"/>
  <c r="AH192" i="1"/>
  <c r="AG245" i="1"/>
  <c r="AG161" i="1"/>
  <c r="AG189" i="1"/>
  <c r="AG203" i="1"/>
  <c r="AG175" i="1"/>
  <c r="AG217" i="1"/>
  <c r="AG147" i="1"/>
  <c r="AG231" i="1"/>
  <c r="AG171" i="1"/>
  <c r="AG185" i="1"/>
  <c r="AG199" i="1"/>
  <c r="AG241" i="1"/>
  <c r="AG213" i="1"/>
  <c r="AG227" i="1"/>
  <c r="AG143" i="1"/>
  <c r="AG157" i="1"/>
  <c r="AH235" i="1"/>
  <c r="AH179" i="1"/>
  <c r="AH249" i="1"/>
  <c r="AH193" i="1"/>
  <c r="AH151" i="1"/>
  <c r="AH165" i="1"/>
  <c r="AH221" i="1"/>
  <c r="AH207" i="1"/>
  <c r="AG145" i="1"/>
  <c r="AG201" i="1"/>
  <c r="AG215" i="1"/>
  <c r="AG243" i="1"/>
  <c r="AG173" i="1"/>
  <c r="AG159" i="1"/>
  <c r="AG229" i="1"/>
  <c r="AG187" i="1"/>
  <c r="AG230" i="1"/>
  <c r="AG188" i="1"/>
  <c r="AG160" i="1"/>
  <c r="AG202" i="1"/>
  <c r="AG146" i="1"/>
  <c r="AG244" i="1"/>
  <c r="AG216" i="1"/>
  <c r="AG174" i="1"/>
  <c r="AF154" i="1" l="1"/>
  <c r="AF255" i="1" s="1"/>
  <c r="AF254" i="1"/>
  <c r="AF258" i="1" s="1"/>
  <c r="AG167" i="1"/>
  <c r="AG168" i="1" s="1"/>
  <c r="AG209" i="1"/>
  <c r="AG210" i="1" s="1"/>
  <c r="AG251" i="1"/>
  <c r="AG252" i="1" s="1"/>
  <c r="AG237" i="1"/>
  <c r="AG238" i="1" s="1"/>
  <c r="AG181" i="1"/>
  <c r="AG182" i="1" s="1"/>
  <c r="AG223" i="1"/>
  <c r="AG224" i="1" s="1"/>
  <c r="AG195" i="1"/>
  <c r="AG196" i="1" s="1"/>
  <c r="AG153" i="1"/>
  <c r="AG254" i="1" s="1"/>
  <c r="AG258" i="1" s="1"/>
  <c r="AH158" i="1"/>
  <c r="AH186" i="1"/>
  <c r="AH214" i="1"/>
  <c r="AH144" i="1"/>
  <c r="AH172" i="1"/>
  <c r="AH200" i="1"/>
  <c r="AH228" i="1"/>
  <c r="AH242" i="1"/>
  <c r="AH160" i="1"/>
  <c r="AH188" i="1"/>
  <c r="AH216" i="1"/>
  <c r="AH230" i="1"/>
  <c r="AH202" i="1"/>
  <c r="AH146" i="1"/>
  <c r="AH244" i="1"/>
  <c r="AH174" i="1"/>
  <c r="AH145" i="1"/>
  <c r="AH173" i="1"/>
  <c r="AH201" i="1"/>
  <c r="AH229" i="1"/>
  <c r="AH215" i="1"/>
  <c r="AH187" i="1"/>
  <c r="AH159" i="1"/>
  <c r="AH243" i="1"/>
  <c r="AH156" i="1"/>
  <c r="AH184" i="1"/>
  <c r="AH212" i="1"/>
  <c r="AH142" i="1"/>
  <c r="AH226" i="1"/>
  <c r="AH170" i="1"/>
  <c r="AH240" i="1"/>
  <c r="AH198" i="1"/>
  <c r="AH147" i="1"/>
  <c r="AH175" i="1"/>
  <c r="AH203" i="1"/>
  <c r="AH189" i="1"/>
  <c r="AH161" i="1"/>
  <c r="AH245" i="1"/>
  <c r="AH217" i="1"/>
  <c r="AH231" i="1"/>
  <c r="AH143" i="1"/>
  <c r="AH171" i="1"/>
  <c r="AH199" i="1"/>
  <c r="AH157" i="1"/>
  <c r="AH241" i="1"/>
  <c r="AH185" i="1"/>
  <c r="AH213" i="1"/>
  <c r="AH227" i="1"/>
  <c r="AH167" i="1" l="1"/>
  <c r="AH168" i="1" s="1"/>
  <c r="AH209" i="1"/>
  <c r="AH210" i="1" s="1"/>
  <c r="AH181" i="1"/>
  <c r="AH182" i="1" s="1"/>
  <c r="AH153" i="1"/>
  <c r="AG154" i="1"/>
  <c r="AG255" i="1" s="1"/>
  <c r="AH251" i="1"/>
  <c r="AH252" i="1" s="1"/>
  <c r="AH237" i="1"/>
  <c r="AH238" i="1" s="1"/>
  <c r="AH195" i="1"/>
  <c r="AH196" i="1" s="1"/>
  <c r="AH223" i="1"/>
  <c r="AH224" i="1" s="1"/>
  <c r="AH154" i="1" l="1"/>
  <c r="AH255" i="1" s="1"/>
  <c r="AL255" i="1" s="1"/>
  <c r="AH254" i="1"/>
  <c r="AK255" i="1" s="1"/>
  <c r="AH25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Hasya Patel</author>
  </authors>
  <commentList>
    <comment ref="C12" authorId="0" shapeId="0" xr:uid="{A3E3571F-DA7E-4283-AE85-42353A2F02E6}">
      <text>
        <r>
          <rPr>
            <b/>
            <sz val="9"/>
            <color indexed="81"/>
            <rFont val="Tahoma"/>
            <family val="2"/>
          </rPr>
          <t>From weight analysis excel sheet</t>
        </r>
      </text>
    </comment>
    <comment ref="C28" authorId="0" shapeId="0" xr:uid="{510A8D82-D812-4DC2-804C-B036692D1A0C}">
      <text>
        <r>
          <rPr>
            <b/>
            <sz val="9"/>
            <color indexed="81"/>
            <rFont val="Tahoma"/>
            <family val="2"/>
          </rPr>
          <t>Using results of detailed weight specifications from previous excel sheet</t>
        </r>
      </text>
    </comment>
    <comment ref="C120" authorId="0" shapeId="0" xr:uid="{09779EB0-A3F3-4A9D-B995-A4B13CDDAAB1}">
      <text>
        <r>
          <rPr>
            <b/>
            <sz val="9"/>
            <color indexed="81"/>
            <rFont val="Tahoma"/>
            <family val="2"/>
          </rPr>
          <t>Using Historical data of various listed commidities  detailed analysis and  fundamentals of the metal are undertaken to have a conservative growth rate of various raw materials</t>
        </r>
      </text>
    </comment>
    <comment ref="D134" authorId="0" shapeId="0" xr:uid="{2A9C0996-E399-4ECA-BC21-019D4E761726}">
      <text>
        <r>
          <rPr>
            <b/>
            <sz val="9"/>
            <color indexed="81"/>
            <rFont val="Tahoma"/>
            <family val="2"/>
          </rPr>
          <t>Since we are only calculating the overall capturable value of solar recycing market, we havent considered the efficiency of the recycling plant to be installed.</t>
        </r>
      </text>
    </comment>
    <comment ref="D135" authorId="0" shapeId="0" xr:uid="{8D52C83B-8AE4-4E08-B534-1F69DC0A061B}">
      <text>
        <r>
          <rPr>
            <b/>
            <sz val="9"/>
            <color indexed="81"/>
            <rFont val="Tahoma"/>
            <family val="2"/>
          </rPr>
          <t>Based on various estimates regarding India's growth trajectory and future prospects</t>
        </r>
      </text>
    </comment>
    <comment ref="D136" authorId="0" shapeId="0" xr:uid="{BA51A427-C365-45BD-878A-8A115495D83C}">
      <text>
        <r>
          <rPr>
            <b/>
            <sz val="9"/>
            <color indexed="81"/>
            <rFont val="Tahoma"/>
            <family val="2"/>
          </rPr>
          <t>Assuming the plant will be installed after 2030 because of no recycable volume of Solar Panel is present in current times.</t>
        </r>
      </text>
    </comment>
    <comment ref="C141" authorId="0" shapeId="0" xr:uid="{76CC011E-41F6-472E-BAE2-C7C0BEFA319B}">
      <text>
        <r>
          <rPr>
            <b/>
            <sz val="9"/>
            <color indexed="81"/>
            <rFont val="Tahoma"/>
            <family val="2"/>
          </rPr>
          <t>Grand total and NPV for each state and for each year is done to further analysis for supply chain and cost-benefit analysis.</t>
        </r>
        <r>
          <rPr>
            <sz val="9"/>
            <color indexed="81"/>
            <rFont val="Tahoma"/>
            <family val="2"/>
          </rPr>
          <t xml:space="preserve">
</t>
        </r>
      </text>
    </comment>
    <comment ref="C258" authorId="0" shapeId="0" xr:uid="{EF9C326B-E678-4C64-BA10-75FF1F473938}">
      <text>
        <r>
          <rPr>
            <b/>
            <sz val="9"/>
            <color indexed="81"/>
            <rFont val="Tahoma"/>
            <family val="2"/>
          </rPr>
          <t>This will be used further in business analysis and check the feasibilty of our solution.</t>
        </r>
      </text>
    </comment>
  </commentList>
</comments>
</file>

<file path=xl/sharedStrings.xml><?xml version="1.0" encoding="utf-8"?>
<sst xmlns="http://schemas.openxmlformats.org/spreadsheetml/2006/main" count="261" uniqueCount="49">
  <si>
    <t>Silver &amp; Other</t>
  </si>
  <si>
    <t>Copper</t>
  </si>
  <si>
    <t>Aluminium</t>
  </si>
  <si>
    <t>Silicon</t>
  </si>
  <si>
    <t>Backsheet</t>
  </si>
  <si>
    <t>EVA</t>
  </si>
  <si>
    <t>Glass</t>
  </si>
  <si>
    <t>Madhya Pradesh</t>
  </si>
  <si>
    <t>Andhra Pradesh</t>
  </si>
  <si>
    <t>Telangana</t>
  </si>
  <si>
    <t>Maharashtra</t>
  </si>
  <si>
    <t>Tamil Nadu</t>
  </si>
  <si>
    <t>Karnataka</t>
  </si>
  <si>
    <t>Gujarat</t>
  </si>
  <si>
    <t>Material/Year</t>
  </si>
  <si>
    <t>Rajasthan</t>
  </si>
  <si>
    <t>Silver</t>
  </si>
  <si>
    <t>Zinc</t>
  </si>
  <si>
    <t>Lead</t>
  </si>
  <si>
    <t>Tin</t>
  </si>
  <si>
    <t>Metals</t>
  </si>
  <si>
    <t xml:space="preserve">Percentage composition </t>
  </si>
  <si>
    <t>Total Recyclable Waste Material Yearwise and Statewise (Categorical) (Tons)</t>
  </si>
  <si>
    <t>Forecasted Market Price of Specific Material/Metal Per Ton (in INR)</t>
  </si>
  <si>
    <t>TOTAL</t>
  </si>
  <si>
    <t>GRAND TOTAL</t>
  </si>
  <si>
    <t>GRAND TOTAL (In Cr.)</t>
  </si>
  <si>
    <t>NPV</t>
  </si>
  <si>
    <t xml:space="preserve">NPV </t>
  </si>
  <si>
    <t>Present Year</t>
  </si>
  <si>
    <t>GRAND NPV (In Cr.)</t>
  </si>
  <si>
    <t>Appreciation</t>
  </si>
  <si>
    <t>Discount Rate</t>
  </si>
  <si>
    <t>Efficiency</t>
  </si>
  <si>
    <t>Detailed Financial Model For Each (In INR and Total in Cr.)</t>
  </si>
  <si>
    <t>Year Wise Weight of End of Life Solar Panels (Tons) (At 80% Discard Rate)</t>
  </si>
  <si>
    <t>SrNo</t>
  </si>
  <si>
    <t>States/year</t>
  </si>
  <si>
    <t>Total Waste (Top 8 States)</t>
  </si>
  <si>
    <t>Profit/Tons(Lacs)</t>
  </si>
  <si>
    <t>README</t>
  </si>
  <si>
    <t>Insights</t>
  </si>
  <si>
    <t>Brief Overview</t>
  </si>
  <si>
    <t>Strategically streamlining the process to focus only on the key states to optimise logistics and  profits.</t>
  </si>
  <si>
    <t>This Excel Sheet Majorly Focuses on Calculting the Economic Viability of Recycling Installed Solar Capacity Statewise for Top 15 States, Further, Detailed Breakdown of of the Value of Extractable Raw Materials is Done to Have a Rough Estimate of The Market Size in Solar Panel Recycling Sector Strategically Only Considering  Top 15 States &amp; Top 8 States. Feasibility  Analysis and Business Analysis is Continued in Next Excel Sheet.</t>
  </si>
  <si>
    <t>Detailed breakdown of the cost of raw materials which can be extracted is done over the years.</t>
  </si>
  <si>
    <t>In continuation with previous sheet, the weight calculation are further used to do cost analysis.</t>
  </si>
  <si>
    <t>Using weight and cost, thourough  financial analysis is done for top 8 states.</t>
  </si>
  <si>
    <t>Analysing statewise and materialwise revenue from recycling, finally calculating total value and NPV.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</si>
</sst>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
    <numFmt numFmtId="167" formatCode="0.0000"/>
  </numFmts>
  <fonts count="12" x14ac:knownFonts="1">
    <font>
      <sz val="11"/>
      <color theme="1"/>
      <name val="Aptos Narrow"/>
      <family val="2"/>
      <scheme val="minor"/>
    </font>
    <font>
      <sz val="11"/>
      <color rgb="FF006100"/>
      <name val="Aptos Narrow"/>
      <family val="2"/>
      <scheme val="minor"/>
    </font>
    <font>
      <b/>
      <sz val="11"/>
      <color theme="1"/>
      <name val="Aptos Narrow"/>
      <family val="2"/>
      <scheme val="minor"/>
    </font>
    <font>
      <b/>
      <i/>
      <sz val="11"/>
      <color theme="1"/>
      <name val="Aptos Narrow"/>
      <family val="2"/>
      <scheme val="minor"/>
    </font>
    <font>
      <b/>
      <i/>
      <sz val="12"/>
      <color theme="1"/>
      <name val="Aptos Narrow"/>
      <family val="2"/>
      <scheme val="minor"/>
    </font>
    <font>
      <sz val="11"/>
      <color theme="1"/>
      <name val="Aptos Narrow"/>
      <family val="2"/>
      <scheme val="minor"/>
    </font>
    <font>
      <sz val="9"/>
      <color indexed="81"/>
      <name val="Tahoma"/>
      <family val="2"/>
    </font>
    <font>
      <b/>
      <sz val="9"/>
      <color indexed="81"/>
      <name val="Tahoma"/>
      <family val="2"/>
    </font>
    <font>
      <b/>
      <i/>
      <sz val="11"/>
      <color theme="1" tint="4.9989318521683403E-2"/>
      <name val="Aptos Narrow"/>
      <family val="2"/>
      <scheme val="minor"/>
    </font>
    <font>
      <i/>
      <sz val="11"/>
      <color theme="1" tint="4.9989318521683403E-2"/>
      <name val="Aptos Narrow"/>
      <family val="2"/>
      <scheme val="minor"/>
    </font>
    <font>
      <sz val="14"/>
      <color theme="1"/>
      <name val="Aptos Narrow"/>
      <family val="2"/>
      <scheme val="minor"/>
    </font>
    <font>
      <b/>
      <sz val="14"/>
      <color theme="1"/>
      <name val="Aptos Narrow"/>
      <family val="2"/>
      <scheme val="minor"/>
    </font>
  </fonts>
  <fills count="17">
    <fill>
      <patternFill patternType="none"/>
    </fill>
    <fill>
      <patternFill patternType="gray125"/>
    </fill>
    <fill>
      <patternFill patternType="solid">
        <fgColor rgb="FFC6EFCE"/>
      </patternFill>
    </fill>
    <fill>
      <patternFill patternType="solid">
        <fgColor theme="0" tint="-0.249977111117893"/>
        <bgColor indexed="64"/>
      </patternFill>
    </fill>
    <fill>
      <patternFill patternType="solid">
        <fgColor rgb="FFFF7474"/>
        <bgColor indexed="64"/>
      </patternFill>
    </fill>
    <fill>
      <patternFill patternType="solid">
        <fgColor rgb="FFFFCE3C"/>
        <bgColor indexed="64"/>
      </patternFill>
    </fill>
    <fill>
      <patternFill patternType="solid">
        <fgColor theme="3" tint="0.749992370372631"/>
        <bgColor indexed="64"/>
      </patternFill>
    </fill>
    <fill>
      <patternFill patternType="solid">
        <fgColor theme="9" tint="0.39997558519241921"/>
        <bgColor indexed="64"/>
      </patternFill>
    </fill>
    <fill>
      <patternFill patternType="solid">
        <fgColor rgb="FFF6C3FF"/>
        <bgColor indexed="64"/>
      </patternFill>
    </fill>
    <fill>
      <patternFill patternType="solid">
        <fgColor theme="2"/>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7" tint="0.79998168889431442"/>
        <bgColor indexed="64"/>
      </patternFill>
    </fill>
  </fills>
  <borders count="48">
    <border>
      <left/>
      <right/>
      <top/>
      <bottom/>
      <diagonal/>
    </border>
    <border>
      <left/>
      <right/>
      <top style="thin">
        <color theme="4"/>
      </top>
      <bottom style="double">
        <color theme="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double">
        <color theme="4"/>
      </bottom>
      <diagonal/>
    </border>
    <border>
      <left/>
      <right style="medium">
        <color indexed="64"/>
      </right>
      <top style="medium">
        <color indexed="64"/>
      </top>
      <bottom style="double">
        <color theme="4"/>
      </bottom>
      <diagonal/>
    </border>
    <border>
      <left style="medium">
        <color indexed="64"/>
      </left>
      <right/>
      <top style="thin">
        <color theme="4"/>
      </top>
      <bottom style="medium">
        <color indexed="64"/>
      </bottom>
      <diagonal/>
    </border>
    <border>
      <left/>
      <right style="medium">
        <color indexed="64"/>
      </right>
      <top style="thin">
        <color theme="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theme="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1" fillId="2" borderId="0" applyNumberFormat="0" applyBorder="0" applyAlignment="0" applyProtection="0"/>
    <xf numFmtId="9" fontId="5" fillId="0" borderId="0" applyFont="0" applyFill="0" applyBorder="0" applyAlignment="0" applyProtection="0"/>
    <xf numFmtId="0" fontId="2" fillId="0" borderId="1" applyNumberFormat="0" applyFill="0" applyAlignment="0" applyProtection="0"/>
  </cellStyleXfs>
  <cellXfs count="174">
    <xf numFmtId="0" fontId="0" fillId="0" borderId="0" xfId="0"/>
    <xf numFmtId="164" fontId="0" fillId="3" borderId="6" xfId="0" applyNumberFormat="1" applyFill="1" applyBorder="1" applyAlignment="1">
      <alignment horizontal="center"/>
    </xf>
    <xf numFmtId="164" fontId="0" fillId="3" borderId="7" xfId="0" applyNumberFormat="1" applyFill="1" applyBorder="1" applyAlignment="1">
      <alignment horizontal="center"/>
    </xf>
    <xf numFmtId="164" fontId="0" fillId="3" borderId="8" xfId="0" applyNumberFormat="1" applyFill="1" applyBorder="1" applyAlignment="1">
      <alignment horizontal="center"/>
    </xf>
    <xf numFmtId="0" fontId="0" fillId="3" borderId="9" xfId="0" applyFill="1" applyBorder="1" applyAlignment="1">
      <alignment horizontal="center"/>
    </xf>
    <xf numFmtId="164" fontId="0" fillId="4" borderId="6" xfId="0" applyNumberFormat="1" applyFill="1" applyBorder="1" applyAlignment="1">
      <alignment horizontal="center"/>
    </xf>
    <xf numFmtId="164" fontId="0" fillId="4" borderId="7" xfId="0" applyNumberFormat="1" applyFill="1" applyBorder="1" applyAlignment="1">
      <alignment horizontal="center"/>
    </xf>
    <xf numFmtId="164" fontId="0" fillId="4" borderId="8" xfId="0" applyNumberFormat="1" applyFill="1" applyBorder="1" applyAlignment="1">
      <alignment horizontal="center"/>
    </xf>
    <xf numFmtId="0" fontId="0" fillId="4" borderId="9" xfId="0" applyFill="1" applyBorder="1" applyAlignment="1">
      <alignment horizontal="center"/>
    </xf>
    <xf numFmtId="164" fontId="0" fillId="5" borderId="6" xfId="0" applyNumberFormat="1" applyFill="1" applyBorder="1" applyAlignment="1">
      <alignment horizontal="center"/>
    </xf>
    <xf numFmtId="164" fontId="0" fillId="5" borderId="7" xfId="0" applyNumberFormat="1" applyFill="1" applyBorder="1" applyAlignment="1">
      <alignment horizontal="center"/>
    </xf>
    <xf numFmtId="164" fontId="0" fillId="5" borderId="8" xfId="0" applyNumberFormat="1" applyFill="1" applyBorder="1" applyAlignment="1">
      <alignment horizontal="center"/>
    </xf>
    <xf numFmtId="0" fontId="0" fillId="5" borderId="9" xfId="0" applyFill="1" applyBorder="1" applyAlignment="1">
      <alignment horizontal="center"/>
    </xf>
    <xf numFmtId="164" fontId="0" fillId="6" borderId="6" xfId="0" applyNumberFormat="1" applyFill="1" applyBorder="1" applyAlignment="1">
      <alignment horizontal="center"/>
    </xf>
    <xf numFmtId="164" fontId="0" fillId="6" borderId="7" xfId="0" applyNumberFormat="1" applyFill="1" applyBorder="1" applyAlignment="1">
      <alignment horizontal="center"/>
    </xf>
    <xf numFmtId="164" fontId="0" fillId="6" borderId="8" xfId="0" applyNumberFormat="1" applyFill="1" applyBorder="1" applyAlignment="1">
      <alignment horizontal="center"/>
    </xf>
    <xf numFmtId="0" fontId="0" fillId="6" borderId="9" xfId="0" applyFill="1" applyBorder="1" applyAlignment="1">
      <alignment horizontal="center"/>
    </xf>
    <xf numFmtId="164" fontId="0" fillId="7" borderId="6" xfId="0" applyNumberFormat="1" applyFill="1" applyBorder="1" applyAlignment="1">
      <alignment horizontal="center"/>
    </xf>
    <xf numFmtId="164" fontId="0" fillId="7" borderId="7" xfId="0" applyNumberFormat="1" applyFill="1" applyBorder="1" applyAlignment="1">
      <alignment horizontal="center"/>
    </xf>
    <xf numFmtId="164" fontId="0" fillId="7" borderId="8" xfId="0" applyNumberFormat="1" applyFill="1" applyBorder="1" applyAlignment="1">
      <alignment horizontal="center"/>
    </xf>
    <xf numFmtId="0" fontId="0" fillId="7" borderId="9" xfId="0" applyFill="1" applyBorder="1" applyAlignment="1">
      <alignment horizontal="center"/>
    </xf>
    <xf numFmtId="164" fontId="0" fillId="8" borderId="6" xfId="0" applyNumberFormat="1" applyFill="1" applyBorder="1" applyAlignment="1">
      <alignment horizontal="center"/>
    </xf>
    <xf numFmtId="164" fontId="0" fillId="8" borderId="7" xfId="0" applyNumberFormat="1" applyFill="1" applyBorder="1" applyAlignment="1">
      <alignment horizontal="center"/>
    </xf>
    <xf numFmtId="164" fontId="0" fillId="8" borderId="8" xfId="0" applyNumberFormat="1" applyFill="1" applyBorder="1" applyAlignment="1">
      <alignment horizontal="center"/>
    </xf>
    <xf numFmtId="0" fontId="0" fillId="8" borderId="9" xfId="0" applyFill="1" applyBorder="1" applyAlignment="1">
      <alignment horizontal="center"/>
    </xf>
    <xf numFmtId="0" fontId="0" fillId="8" borderId="20" xfId="0" applyFill="1" applyBorder="1" applyAlignment="1">
      <alignment horizontal="center"/>
    </xf>
    <xf numFmtId="0" fontId="0" fillId="8" borderId="8" xfId="0" applyFill="1" applyBorder="1" applyAlignment="1">
      <alignment horizontal="center"/>
    </xf>
    <xf numFmtId="0" fontId="0" fillId="7" borderId="8" xfId="0" applyFill="1" applyBorder="1" applyAlignment="1">
      <alignment horizontal="center"/>
    </xf>
    <xf numFmtId="0" fontId="0" fillId="6" borderId="8" xfId="0" applyFill="1" applyBorder="1" applyAlignment="1">
      <alignment horizontal="center"/>
    </xf>
    <xf numFmtId="0" fontId="0" fillId="5" borderId="8" xfId="0" applyFill="1" applyBorder="1" applyAlignment="1">
      <alignment horizontal="center"/>
    </xf>
    <xf numFmtId="0" fontId="0" fillId="4" borderId="8" xfId="0" applyFill="1" applyBorder="1" applyAlignment="1">
      <alignment horizontal="center"/>
    </xf>
    <xf numFmtId="0" fontId="0" fillId="3" borderId="8" xfId="0" applyFill="1" applyBorder="1" applyAlignment="1">
      <alignment horizontal="center"/>
    </xf>
    <xf numFmtId="0" fontId="0" fillId="9" borderId="4" xfId="0" applyFill="1" applyBorder="1" applyAlignment="1">
      <alignment horizontal="center"/>
    </xf>
    <xf numFmtId="164" fontId="0" fillId="9" borderId="8" xfId="0" applyNumberFormat="1" applyFill="1" applyBorder="1" applyAlignment="1">
      <alignment horizontal="center"/>
    </xf>
    <xf numFmtId="164" fontId="0" fillId="9" borderId="7" xfId="0" applyNumberFormat="1" applyFill="1" applyBorder="1" applyAlignment="1">
      <alignment horizontal="center"/>
    </xf>
    <xf numFmtId="164" fontId="0" fillId="9" borderId="6" xfId="0" applyNumberFormat="1" applyFill="1" applyBorder="1" applyAlignment="1">
      <alignment horizontal="center"/>
    </xf>
    <xf numFmtId="0" fontId="0" fillId="9" borderId="12" xfId="0" applyFill="1" applyBorder="1" applyAlignment="1">
      <alignment horizontal="center"/>
    </xf>
    <xf numFmtId="1" fontId="0" fillId="8" borderId="7" xfId="0" applyNumberFormat="1" applyFill="1" applyBorder="1" applyAlignment="1">
      <alignment horizontal="center"/>
    </xf>
    <xf numFmtId="1" fontId="0" fillId="7" borderId="7" xfId="0" applyNumberFormat="1" applyFill="1" applyBorder="1" applyAlignment="1">
      <alignment horizontal="center"/>
    </xf>
    <xf numFmtId="1" fontId="0" fillId="6" borderId="7" xfId="0" applyNumberFormat="1" applyFill="1" applyBorder="1" applyAlignment="1">
      <alignment horizontal="center"/>
    </xf>
    <xf numFmtId="1" fontId="0" fillId="5" borderId="7" xfId="0" applyNumberFormat="1" applyFill="1" applyBorder="1" applyAlignment="1">
      <alignment horizontal="center"/>
    </xf>
    <xf numFmtId="1" fontId="0" fillId="4" borderId="7" xfId="0" applyNumberFormat="1" applyFill="1" applyBorder="1" applyAlignment="1">
      <alignment horizontal="center"/>
    </xf>
    <xf numFmtId="1" fontId="0" fillId="3" borderId="7" xfId="0" applyNumberFormat="1" applyFill="1" applyBorder="1" applyAlignment="1">
      <alignment horizontal="center"/>
    </xf>
    <xf numFmtId="1" fontId="0" fillId="9" borderId="8" xfId="0" applyNumberFormat="1" applyFill="1" applyBorder="1" applyAlignment="1">
      <alignment horizontal="center"/>
    </xf>
    <xf numFmtId="1" fontId="0" fillId="9" borderId="7" xfId="0" applyNumberFormat="1" applyFill="1" applyBorder="1" applyAlignment="1">
      <alignment horizontal="center"/>
    </xf>
    <xf numFmtId="1" fontId="0" fillId="9" borderId="6" xfId="0" applyNumberFormat="1" applyFill="1" applyBorder="1" applyAlignment="1">
      <alignment horizontal="center"/>
    </xf>
    <xf numFmtId="1" fontId="0" fillId="8" borderId="6" xfId="0" applyNumberFormat="1" applyFill="1" applyBorder="1" applyAlignment="1">
      <alignment horizontal="center"/>
    </xf>
    <xf numFmtId="1" fontId="0" fillId="7" borderId="6" xfId="0" applyNumberFormat="1" applyFill="1" applyBorder="1" applyAlignment="1">
      <alignment horizontal="center"/>
    </xf>
    <xf numFmtId="1" fontId="0" fillId="6" borderId="6" xfId="0" applyNumberFormat="1" applyFill="1" applyBorder="1" applyAlignment="1">
      <alignment horizontal="center"/>
    </xf>
    <xf numFmtId="1" fontId="0" fillId="5" borderId="6" xfId="0" applyNumberFormat="1" applyFill="1" applyBorder="1" applyAlignment="1">
      <alignment horizontal="center"/>
    </xf>
    <xf numFmtId="1" fontId="0" fillId="4" borderId="6" xfId="0" applyNumberFormat="1" applyFill="1" applyBorder="1" applyAlignment="1">
      <alignment horizontal="center"/>
    </xf>
    <xf numFmtId="1" fontId="0" fillId="3" borderId="6" xfId="0" applyNumberFormat="1" applyFill="1" applyBorder="1" applyAlignment="1">
      <alignment horizontal="center"/>
    </xf>
    <xf numFmtId="1" fontId="0" fillId="9" borderId="3" xfId="0" applyNumberFormat="1" applyFill="1" applyBorder="1" applyAlignment="1">
      <alignment horizontal="center"/>
    </xf>
    <xf numFmtId="1" fontId="0" fillId="8" borderId="8" xfId="0" applyNumberFormat="1" applyFill="1" applyBorder="1" applyAlignment="1">
      <alignment horizontal="center"/>
    </xf>
    <xf numFmtId="1" fontId="0" fillId="7" borderId="8" xfId="0" applyNumberFormat="1" applyFill="1" applyBorder="1" applyAlignment="1">
      <alignment horizontal="center"/>
    </xf>
    <xf numFmtId="1" fontId="0" fillId="6" borderId="8" xfId="0" applyNumberFormat="1" applyFill="1" applyBorder="1" applyAlignment="1">
      <alignment horizontal="center"/>
    </xf>
    <xf numFmtId="1" fontId="0" fillId="5" borderId="8" xfId="0" applyNumberFormat="1" applyFill="1" applyBorder="1" applyAlignment="1">
      <alignment horizontal="center"/>
    </xf>
    <xf numFmtId="1" fontId="0" fillId="4" borderId="8" xfId="0" applyNumberFormat="1" applyFill="1" applyBorder="1" applyAlignment="1">
      <alignment horizontal="center"/>
    </xf>
    <xf numFmtId="1" fontId="0" fillId="3" borderId="8" xfId="0" applyNumberFormat="1" applyFill="1" applyBorder="1" applyAlignment="1">
      <alignment horizontal="center"/>
    </xf>
    <xf numFmtId="0" fontId="0" fillId="9" borderId="23" xfId="0" applyFill="1" applyBorder="1" applyAlignment="1">
      <alignment horizontal="center"/>
    </xf>
    <xf numFmtId="0" fontId="0" fillId="9" borderId="25" xfId="0" applyFill="1" applyBorder="1" applyAlignment="1">
      <alignment horizontal="center"/>
    </xf>
    <xf numFmtId="164" fontId="3" fillId="0" borderId="0" xfId="0" applyNumberFormat="1" applyFont="1" applyAlignment="1">
      <alignment horizontal="center"/>
    </xf>
    <xf numFmtId="0" fontId="2" fillId="0" borderId="0" xfId="0" applyFont="1"/>
    <xf numFmtId="0" fontId="0" fillId="0" borderId="10" xfId="0" applyBorder="1" applyAlignment="1">
      <alignment horizontal="center"/>
    </xf>
    <xf numFmtId="164" fontId="0" fillId="0" borderId="8" xfId="0" applyNumberFormat="1" applyBorder="1" applyAlignment="1">
      <alignment horizontal="center"/>
    </xf>
    <xf numFmtId="164" fontId="0" fillId="0" borderId="24" xfId="0" applyNumberFormat="1" applyBorder="1" applyAlignment="1">
      <alignment horizontal="center"/>
    </xf>
    <xf numFmtId="0" fontId="0" fillId="0" borderId="0" xfId="0" applyAlignment="1">
      <alignment horizontal="center"/>
    </xf>
    <xf numFmtId="0" fontId="1" fillId="0" borderId="0" xfId="1" applyFill="1"/>
    <xf numFmtId="0" fontId="0" fillId="8" borderId="22" xfId="0" applyFill="1" applyBorder="1" applyAlignment="1">
      <alignment horizontal="center"/>
    </xf>
    <xf numFmtId="0" fontId="0" fillId="7" borderId="22" xfId="0" applyFill="1" applyBorder="1" applyAlignment="1">
      <alignment horizontal="center"/>
    </xf>
    <xf numFmtId="0" fontId="0" fillId="6" borderId="22" xfId="0" applyFill="1" applyBorder="1" applyAlignment="1">
      <alignment horizontal="center"/>
    </xf>
    <xf numFmtId="0" fontId="0" fillId="5" borderId="22" xfId="0" applyFill="1" applyBorder="1" applyAlignment="1">
      <alignment horizontal="center"/>
    </xf>
    <xf numFmtId="0" fontId="0" fillId="4" borderId="22" xfId="0" applyFill="1" applyBorder="1" applyAlignment="1">
      <alignment horizontal="center"/>
    </xf>
    <xf numFmtId="0" fontId="0" fillId="3" borderId="22" xfId="0" applyFill="1" applyBorder="1" applyAlignment="1">
      <alignment horizontal="center"/>
    </xf>
    <xf numFmtId="165" fontId="2" fillId="8" borderId="16" xfId="2" applyNumberFormat="1" applyFont="1" applyFill="1" applyBorder="1" applyAlignment="1">
      <alignment horizontal="center"/>
    </xf>
    <xf numFmtId="165" fontId="2" fillId="7" borderId="9" xfId="2" applyNumberFormat="1" applyFont="1" applyFill="1" applyBorder="1" applyAlignment="1">
      <alignment horizontal="center"/>
    </xf>
    <xf numFmtId="165" fontId="2" fillId="6" borderId="9" xfId="2" applyNumberFormat="1" applyFont="1" applyFill="1" applyBorder="1" applyAlignment="1">
      <alignment horizontal="center"/>
    </xf>
    <xf numFmtId="165" fontId="2" fillId="5" borderId="9" xfId="2" applyNumberFormat="1" applyFont="1" applyFill="1" applyBorder="1" applyAlignment="1">
      <alignment horizontal="center"/>
    </xf>
    <xf numFmtId="165" fontId="2" fillId="4" borderId="9" xfId="2" applyNumberFormat="1" applyFont="1" applyFill="1" applyBorder="1" applyAlignment="1">
      <alignment horizontal="center"/>
    </xf>
    <xf numFmtId="165" fontId="2" fillId="3" borderId="9" xfId="2" applyNumberFormat="1" applyFont="1" applyFill="1" applyBorder="1" applyAlignment="1">
      <alignment horizontal="center"/>
    </xf>
    <xf numFmtId="165" fontId="2" fillId="9" borderId="4" xfId="2" applyNumberFormat="1" applyFont="1" applyFill="1" applyBorder="1" applyAlignment="1">
      <alignment horizontal="center"/>
    </xf>
    <xf numFmtId="165" fontId="2" fillId="9" borderId="12" xfId="2" applyNumberFormat="1" applyFont="1" applyFill="1" applyBorder="1" applyAlignment="1">
      <alignment horizontal="center"/>
    </xf>
    <xf numFmtId="9" fontId="2" fillId="0" borderId="0" xfId="0" applyNumberFormat="1" applyFont="1" applyAlignment="1">
      <alignment horizontal="center"/>
    </xf>
    <xf numFmtId="1" fontId="2" fillId="0" borderId="0" xfId="0" applyNumberFormat="1" applyFont="1" applyAlignment="1">
      <alignment horizontal="center"/>
    </xf>
    <xf numFmtId="0" fontId="2" fillId="0" borderId="0" xfId="0" applyFont="1" applyAlignment="1">
      <alignment horizontal="center"/>
    </xf>
    <xf numFmtId="164" fontId="9" fillId="2" borderId="1" xfId="1" applyNumberFormat="1" applyFont="1" applyBorder="1" applyAlignment="1">
      <alignment horizontal="center"/>
    </xf>
    <xf numFmtId="0" fontId="8" fillId="2" borderId="38" xfId="1" applyFont="1" applyBorder="1" applyAlignment="1">
      <alignment horizontal="center"/>
    </xf>
    <xf numFmtId="0" fontId="8" fillId="2" borderId="39" xfId="1" applyFont="1" applyBorder="1" applyAlignment="1">
      <alignment horizontal="center"/>
    </xf>
    <xf numFmtId="0" fontId="3" fillId="2" borderId="33" xfId="3" applyFont="1" applyFill="1" applyBorder="1" applyAlignment="1">
      <alignment horizontal="center"/>
    </xf>
    <xf numFmtId="0" fontId="3" fillId="2" borderId="34" xfId="3" applyFont="1" applyFill="1" applyBorder="1" applyAlignment="1">
      <alignment horizontal="center"/>
    </xf>
    <xf numFmtId="164" fontId="3" fillId="2" borderId="35" xfId="3" applyNumberFormat="1" applyFont="1" applyFill="1" applyBorder="1" applyAlignment="1">
      <alignment horizontal="center"/>
    </xf>
    <xf numFmtId="164" fontId="3" fillId="2" borderId="36" xfId="3" applyNumberFormat="1" applyFont="1" applyFill="1" applyBorder="1" applyAlignment="1">
      <alignment horizontal="center"/>
    </xf>
    <xf numFmtId="166" fontId="0" fillId="13" borderId="7" xfId="0" applyNumberFormat="1" applyFill="1" applyBorder="1" applyAlignment="1">
      <alignment horizontal="center"/>
    </xf>
    <xf numFmtId="166" fontId="0" fillId="3" borderId="7" xfId="0" applyNumberFormat="1" applyFill="1" applyBorder="1" applyAlignment="1">
      <alignment horizontal="center"/>
    </xf>
    <xf numFmtId="166" fontId="0" fillId="14" borderId="7" xfId="0" applyNumberFormat="1" applyFill="1" applyBorder="1" applyAlignment="1">
      <alignment horizontal="center"/>
    </xf>
    <xf numFmtId="0" fontId="3" fillId="11" borderId="1" xfId="3" applyFont="1" applyFill="1"/>
    <xf numFmtId="167" fontId="0" fillId="0" borderId="0" xfId="0" applyNumberFormat="1"/>
    <xf numFmtId="0" fontId="0" fillId="0" borderId="0" xfId="0" applyBorder="1" applyAlignment="1">
      <alignment horizontal="center"/>
    </xf>
    <xf numFmtId="167" fontId="0" fillId="0" borderId="0" xfId="0" applyNumberFormat="1" applyBorder="1"/>
    <xf numFmtId="0" fontId="0" fillId="0" borderId="0" xfId="0" applyFill="1" applyBorder="1"/>
    <xf numFmtId="0" fontId="0" fillId="0" borderId="0" xfId="0" applyFill="1" applyBorder="1" applyAlignment="1">
      <alignment horizontal="center"/>
    </xf>
    <xf numFmtId="167" fontId="0" fillId="0" borderId="0" xfId="0" applyNumberFormat="1" applyFill="1" applyBorder="1"/>
    <xf numFmtId="0" fontId="0" fillId="8" borderId="16" xfId="0" applyFill="1" applyBorder="1" applyAlignment="1">
      <alignment horizontal="center"/>
    </xf>
    <xf numFmtId="0" fontId="0" fillId="9" borderId="11" xfId="0" applyFill="1" applyBorder="1" applyAlignment="1">
      <alignment horizontal="center"/>
    </xf>
    <xf numFmtId="164" fontId="0" fillId="8" borderId="30" xfId="0" applyNumberFormat="1" applyFill="1" applyBorder="1" applyAlignment="1">
      <alignment horizontal="center"/>
    </xf>
    <xf numFmtId="164" fontId="0" fillId="8" borderId="28" xfId="0" applyNumberFormat="1" applyFill="1" applyBorder="1" applyAlignment="1">
      <alignment horizontal="center"/>
    </xf>
    <xf numFmtId="164" fontId="0" fillId="8" borderId="31" xfId="0" applyNumberFormat="1" applyFill="1" applyBorder="1" applyAlignment="1">
      <alignment horizontal="center"/>
    </xf>
    <xf numFmtId="0" fontId="0" fillId="15" borderId="7" xfId="0" applyFill="1" applyBorder="1"/>
    <xf numFmtId="0" fontId="0" fillId="15" borderId="7" xfId="0" applyFill="1" applyBorder="1" applyAlignment="1">
      <alignment horizontal="center"/>
    </xf>
    <xf numFmtId="0" fontId="0" fillId="15" borderId="13" xfId="0" applyFill="1" applyBorder="1" applyAlignment="1">
      <alignment horizontal="center"/>
    </xf>
    <xf numFmtId="0" fontId="3" fillId="15" borderId="21" xfId="0" applyFont="1" applyFill="1" applyBorder="1" applyAlignment="1">
      <alignment horizontal="center"/>
    </xf>
    <xf numFmtId="0" fontId="3" fillId="15" borderId="13" xfId="0" applyFont="1" applyFill="1" applyBorder="1" applyAlignment="1">
      <alignment horizontal="center"/>
    </xf>
    <xf numFmtId="0" fontId="3" fillId="15" borderId="32" xfId="0" applyFont="1" applyFill="1" applyBorder="1" applyAlignment="1">
      <alignment horizontal="center"/>
    </xf>
    <xf numFmtId="9" fontId="3" fillId="15" borderId="6" xfId="0" applyNumberFormat="1" applyFont="1" applyFill="1" applyBorder="1" applyAlignment="1">
      <alignment horizontal="center"/>
    </xf>
    <xf numFmtId="0" fontId="3" fillId="15" borderId="27" xfId="0" applyFont="1" applyFill="1" applyBorder="1" applyAlignment="1">
      <alignment horizontal="center"/>
    </xf>
    <xf numFmtId="9" fontId="3" fillId="15" borderId="2" xfId="0" applyNumberFormat="1" applyFont="1" applyFill="1" applyBorder="1" applyAlignment="1">
      <alignment horizontal="center"/>
    </xf>
    <xf numFmtId="166" fontId="3" fillId="12" borderId="1" xfId="3" applyNumberFormat="1" applyFont="1" applyFill="1" applyAlignment="1">
      <alignment horizontal="center"/>
    </xf>
    <xf numFmtId="0" fontId="2" fillId="10" borderId="1" xfId="3" applyFont="1" applyFill="1" applyAlignment="1">
      <alignment horizontal="center"/>
    </xf>
    <xf numFmtId="0" fontId="10" fillId="16" borderId="37" xfId="0" applyFont="1" applyFill="1" applyBorder="1" applyAlignment="1">
      <alignment horizontal="center"/>
    </xf>
    <xf numFmtId="0" fontId="10" fillId="16" borderId="19" xfId="0" applyFont="1" applyFill="1" applyBorder="1" applyAlignment="1">
      <alignment horizontal="center"/>
    </xf>
    <xf numFmtId="0" fontId="10" fillId="16" borderId="18" xfId="0" applyFont="1" applyFill="1" applyBorder="1" applyAlignment="1">
      <alignment horizontal="center"/>
    </xf>
    <xf numFmtId="0" fontId="10" fillId="16" borderId="17" xfId="0" applyFont="1" applyFill="1" applyBorder="1" applyAlignment="1">
      <alignment horizontal="center"/>
    </xf>
    <xf numFmtId="0" fontId="11" fillId="16" borderId="44" xfId="0" applyFont="1" applyFill="1" applyBorder="1" applyAlignment="1">
      <alignment horizontal="center"/>
    </xf>
    <xf numFmtId="0" fontId="11" fillId="16" borderId="19" xfId="0" applyFont="1" applyFill="1" applyBorder="1" applyAlignment="1">
      <alignment horizontal="center"/>
    </xf>
    <xf numFmtId="0" fontId="11" fillId="16" borderId="18" xfId="0" applyFont="1" applyFill="1" applyBorder="1" applyAlignment="1">
      <alignment horizontal="center"/>
    </xf>
    <xf numFmtId="0" fontId="11" fillId="16" borderId="17" xfId="0" applyFont="1" applyFill="1" applyBorder="1" applyAlignment="1">
      <alignment horizontal="center"/>
    </xf>
    <xf numFmtId="0" fontId="10" fillId="16" borderId="26" xfId="0" applyFont="1" applyFill="1" applyBorder="1" applyAlignment="1">
      <alignment horizontal="center"/>
    </xf>
    <xf numFmtId="0" fontId="10" fillId="16" borderId="21" xfId="0" applyFont="1" applyFill="1" applyBorder="1" applyAlignment="1">
      <alignment horizontal="left"/>
    </xf>
    <xf numFmtId="0" fontId="10" fillId="16" borderId="14" xfId="0" applyFont="1" applyFill="1" applyBorder="1" applyAlignment="1">
      <alignment horizontal="left"/>
    </xf>
    <xf numFmtId="0" fontId="10" fillId="16" borderId="13" xfId="0" applyFont="1" applyFill="1" applyBorder="1" applyAlignment="1">
      <alignment horizontal="left"/>
    </xf>
    <xf numFmtId="0" fontId="10" fillId="16" borderId="45" xfId="0" applyFont="1" applyFill="1" applyBorder="1" applyAlignment="1">
      <alignment horizontal="center"/>
    </xf>
    <xf numFmtId="0" fontId="10" fillId="16" borderId="32" xfId="0" applyFont="1" applyFill="1" applyBorder="1" applyAlignment="1">
      <alignment horizontal="left"/>
    </xf>
    <xf numFmtId="0" fontId="10" fillId="16" borderId="7" xfId="0" applyFont="1" applyFill="1" applyBorder="1" applyAlignment="1">
      <alignment horizontal="left"/>
    </xf>
    <xf numFmtId="0" fontId="10" fillId="16" borderId="6" xfId="0" applyFont="1" applyFill="1" applyBorder="1" applyAlignment="1">
      <alignment horizontal="left"/>
    </xf>
    <xf numFmtId="0" fontId="10" fillId="16" borderId="46" xfId="0" applyFont="1" applyFill="1" applyBorder="1" applyAlignment="1">
      <alignment horizontal="center"/>
    </xf>
    <xf numFmtId="0" fontId="10" fillId="16" borderId="27" xfId="0" applyFont="1" applyFill="1" applyBorder="1" applyAlignment="1">
      <alignment horizontal="left"/>
    </xf>
    <xf numFmtId="0" fontId="10" fillId="16" borderId="47" xfId="0" applyFont="1" applyFill="1" applyBorder="1" applyAlignment="1">
      <alignment horizontal="left"/>
    </xf>
    <xf numFmtId="0" fontId="10" fillId="16" borderId="2" xfId="0" applyFont="1" applyFill="1" applyBorder="1" applyAlignment="1">
      <alignment horizontal="left"/>
    </xf>
    <xf numFmtId="0" fontId="3" fillId="15" borderId="40" xfId="0" applyFont="1" applyFill="1" applyBorder="1" applyAlignment="1">
      <alignment horizontal="center"/>
    </xf>
    <xf numFmtId="0" fontId="3" fillId="15" borderId="24" xfId="0" applyFont="1" applyFill="1" applyBorder="1" applyAlignment="1">
      <alignment horizontal="center"/>
    </xf>
    <xf numFmtId="0" fontId="3" fillId="15" borderId="8" xfId="0" applyFont="1" applyFill="1" applyBorder="1" applyAlignment="1">
      <alignment horizontal="center"/>
    </xf>
    <xf numFmtId="0" fontId="2" fillId="15" borderId="19" xfId="0" applyFont="1" applyFill="1" applyBorder="1" applyAlignment="1">
      <alignment horizontal="center"/>
    </xf>
    <xf numFmtId="0" fontId="2" fillId="15" borderId="18" xfId="0" applyFont="1" applyFill="1" applyBorder="1" applyAlignment="1">
      <alignment horizontal="center"/>
    </xf>
    <xf numFmtId="0" fontId="2" fillId="15" borderId="17" xfId="0" applyFont="1" applyFill="1" applyBorder="1" applyAlignment="1">
      <alignment horizontal="center"/>
    </xf>
    <xf numFmtId="0" fontId="2" fillId="15" borderId="11" xfId="0" applyFont="1" applyFill="1" applyBorder="1" applyAlignment="1">
      <alignment horizontal="center" vertical="center" textRotation="90"/>
    </xf>
    <xf numFmtId="0" fontId="2" fillId="15" borderId="10" xfId="0" applyFont="1" applyFill="1" applyBorder="1" applyAlignment="1">
      <alignment horizontal="center" vertical="center" textRotation="90"/>
    </xf>
    <xf numFmtId="0" fontId="2" fillId="15" borderId="5" xfId="0" applyFont="1" applyFill="1" applyBorder="1" applyAlignment="1">
      <alignment horizontal="center" vertical="center" textRotation="90"/>
    </xf>
    <xf numFmtId="0" fontId="2" fillId="15" borderId="11" xfId="0" applyFont="1" applyFill="1" applyBorder="1" applyAlignment="1">
      <alignment horizontal="center"/>
    </xf>
    <xf numFmtId="0" fontId="0" fillId="15" borderId="41" xfId="0" applyFill="1" applyBorder="1" applyAlignment="1">
      <alignment horizontal="center"/>
    </xf>
    <xf numFmtId="0" fontId="0" fillId="15" borderId="42" xfId="0" applyFill="1" applyBorder="1" applyAlignment="1">
      <alignment horizontal="center"/>
    </xf>
    <xf numFmtId="0" fontId="0" fillId="15" borderId="43" xfId="0" applyFill="1" applyBorder="1" applyAlignment="1">
      <alignment horizontal="center"/>
    </xf>
    <xf numFmtId="0" fontId="2" fillId="15" borderId="16" xfId="0" applyFont="1" applyFill="1" applyBorder="1" applyAlignment="1">
      <alignment horizontal="center" vertical="center" textRotation="90"/>
    </xf>
    <xf numFmtId="0" fontId="2" fillId="15" borderId="9" xfId="0" applyFont="1" applyFill="1" applyBorder="1" applyAlignment="1">
      <alignment horizontal="center" vertical="center" textRotation="90"/>
    </xf>
    <xf numFmtId="0" fontId="2" fillId="15" borderId="4" xfId="0" applyFont="1" applyFill="1" applyBorder="1" applyAlignment="1">
      <alignment horizontal="center" vertical="center" textRotation="90"/>
    </xf>
    <xf numFmtId="0" fontId="0" fillId="15" borderId="19" xfId="0" applyFill="1" applyBorder="1" applyAlignment="1">
      <alignment horizontal="center"/>
    </xf>
    <xf numFmtId="0" fontId="0" fillId="15" borderId="18" xfId="0" applyFill="1" applyBorder="1" applyAlignment="1">
      <alignment horizontal="center"/>
    </xf>
    <xf numFmtId="0" fontId="0" fillId="15" borderId="17" xfId="0" applyFill="1" applyBorder="1" applyAlignment="1">
      <alignment horizontal="center"/>
    </xf>
    <xf numFmtId="0" fontId="2" fillId="15" borderId="29" xfId="0" applyFont="1" applyFill="1" applyBorder="1" applyAlignment="1">
      <alignment horizontal="center"/>
    </xf>
    <xf numFmtId="0" fontId="0" fillId="15" borderId="30" xfId="0" applyFill="1" applyBorder="1" applyAlignment="1">
      <alignment horizontal="center"/>
    </xf>
    <xf numFmtId="0" fontId="0" fillId="15" borderId="28" xfId="0" applyFill="1" applyBorder="1" applyAlignment="1">
      <alignment horizontal="center"/>
    </xf>
    <xf numFmtId="0" fontId="0" fillId="15" borderId="31" xfId="0" applyFill="1" applyBorder="1" applyAlignment="1">
      <alignment horizontal="center"/>
    </xf>
    <xf numFmtId="0" fontId="2" fillId="15" borderId="26" xfId="0" applyFont="1" applyFill="1" applyBorder="1" applyAlignment="1">
      <alignment horizontal="center"/>
    </xf>
    <xf numFmtId="164" fontId="3" fillId="15" borderId="37" xfId="0" applyNumberFormat="1" applyFont="1" applyFill="1" applyBorder="1" applyAlignment="1">
      <alignment horizontal="center"/>
    </xf>
    <xf numFmtId="165" fontId="2" fillId="15" borderId="4" xfId="0" applyNumberFormat="1" applyFont="1" applyFill="1" applyBorder="1" applyAlignment="1">
      <alignment horizontal="center"/>
    </xf>
    <xf numFmtId="0" fontId="2" fillId="15" borderId="37" xfId="0" applyFont="1" applyFill="1" applyBorder="1" applyAlignment="1">
      <alignment horizontal="center"/>
    </xf>
    <xf numFmtId="1" fontId="2" fillId="15" borderId="4" xfId="0" applyNumberFormat="1" applyFont="1" applyFill="1" applyBorder="1" applyAlignment="1">
      <alignment horizontal="center"/>
    </xf>
    <xf numFmtId="0" fontId="4" fillId="15" borderId="19" xfId="0" applyFont="1" applyFill="1" applyBorder="1" applyAlignment="1">
      <alignment horizontal="center"/>
    </xf>
    <xf numFmtId="0" fontId="4" fillId="15" borderId="18" xfId="0" applyFont="1" applyFill="1" applyBorder="1" applyAlignment="1">
      <alignment horizontal="center"/>
    </xf>
    <xf numFmtId="0" fontId="4" fillId="15" borderId="17" xfId="0" applyFont="1" applyFill="1" applyBorder="1" applyAlignment="1">
      <alignment horizontal="center"/>
    </xf>
    <xf numFmtId="0" fontId="2" fillId="15" borderId="16" xfId="0" applyFont="1" applyFill="1" applyBorder="1" applyAlignment="1">
      <alignment horizontal="center"/>
    </xf>
    <xf numFmtId="0" fontId="0" fillId="15" borderId="15" xfId="0" applyFill="1" applyBorder="1" applyAlignment="1">
      <alignment horizontal="center"/>
    </xf>
    <xf numFmtId="0" fontId="0" fillId="15" borderId="14" xfId="0" applyFill="1" applyBorder="1" applyAlignment="1">
      <alignment horizontal="center"/>
    </xf>
    <xf numFmtId="0" fontId="2" fillId="15" borderId="10" xfId="0" applyFont="1" applyFill="1" applyBorder="1" applyAlignment="1">
      <alignment horizontal="center" vertical="center" textRotation="90"/>
    </xf>
    <xf numFmtId="0" fontId="3" fillId="11" borderId="37" xfId="3" applyFont="1" applyFill="1" applyBorder="1"/>
  </cellXfs>
  <cellStyles count="4">
    <cellStyle name="Good" xfId="1" builtinId="26"/>
    <cellStyle name="Normal" xfId="0" builtinId="0"/>
    <cellStyle name="Percent" xfId="2" builtinId="5"/>
    <cellStyle name="Total" xfId="3" builtinId="25"/>
  </cellStyles>
  <dxfs count="3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7786D-7443-4278-8023-13FA53C88A84}">
  <dimension ref="A1:AM276"/>
  <sheetViews>
    <sheetView showGridLines="0" tabSelected="1" topLeftCell="A9" zoomScale="93" zoomScaleNormal="79" workbookViewId="0">
      <pane xSplit="3" topLeftCell="D1" activePane="topRight" state="frozen"/>
      <selection pane="topRight" activeCell="M7" sqref="M7"/>
    </sheetView>
  </sheetViews>
  <sheetFormatPr defaultRowHeight="14.5" x14ac:dyDescent="0.35"/>
  <cols>
    <col min="1" max="1" width="2.1796875" customWidth="1"/>
    <col min="2" max="34" width="14.6328125" customWidth="1"/>
    <col min="35" max="36" width="9.36328125" bestFit="1" customWidth="1"/>
    <col min="37" max="37" width="21.1796875" bestFit="1" customWidth="1"/>
    <col min="38" max="38" width="28.81640625" customWidth="1"/>
    <col min="39" max="39" width="28.6328125" bestFit="1" customWidth="1"/>
  </cols>
  <sheetData>
    <row r="1" spans="2:34" ht="15" thickBot="1" x14ac:dyDescent="0.4"/>
    <row r="2" spans="2:34" ht="19" thickBot="1" x14ac:dyDescent="0.5">
      <c r="C2" s="118" t="s">
        <v>40</v>
      </c>
      <c r="D2" s="119" t="s">
        <v>44</v>
      </c>
      <c r="E2" s="120"/>
      <c r="F2" s="120"/>
      <c r="G2" s="120"/>
      <c r="H2" s="120"/>
      <c r="I2" s="120"/>
      <c r="J2" s="120"/>
      <c r="K2" s="120"/>
      <c r="L2" s="120"/>
      <c r="M2" s="120"/>
      <c r="N2" s="120"/>
      <c r="O2" s="120"/>
      <c r="P2" s="120"/>
      <c r="Q2" s="120"/>
      <c r="R2" s="120"/>
      <c r="S2" s="120"/>
      <c r="T2" s="120"/>
      <c r="U2" s="120"/>
      <c r="V2" s="120"/>
      <c r="W2" s="120"/>
      <c r="X2" s="120"/>
      <c r="Y2" s="120"/>
      <c r="Z2" s="120"/>
      <c r="AA2" s="120"/>
      <c r="AB2" s="120"/>
      <c r="AC2" s="120"/>
      <c r="AD2" s="120"/>
      <c r="AE2" s="120"/>
      <c r="AF2" s="120"/>
      <c r="AG2" s="120"/>
      <c r="AH2" s="121"/>
    </row>
    <row r="3" spans="2:34" ht="15" thickBot="1" x14ac:dyDescent="0.4"/>
    <row r="4" spans="2:34" ht="19" thickBot="1" x14ac:dyDescent="0.5">
      <c r="C4" s="122" t="s">
        <v>41</v>
      </c>
      <c r="D4" s="123" t="s">
        <v>42</v>
      </c>
      <c r="E4" s="124"/>
      <c r="F4" s="124"/>
      <c r="G4" s="124"/>
      <c r="H4" s="124"/>
      <c r="I4" s="124"/>
      <c r="J4" s="125"/>
    </row>
    <row r="5" spans="2:34" ht="18.5" x14ac:dyDescent="0.45">
      <c r="C5" s="126">
        <v>1</v>
      </c>
      <c r="D5" s="127" t="s">
        <v>46</v>
      </c>
      <c r="E5" s="128"/>
      <c r="F5" s="128"/>
      <c r="G5" s="128"/>
      <c r="H5" s="128"/>
      <c r="I5" s="128"/>
      <c r="J5" s="129"/>
    </row>
    <row r="6" spans="2:34" ht="18.5" x14ac:dyDescent="0.45">
      <c r="C6" s="130">
        <v>2</v>
      </c>
      <c r="D6" s="131" t="s">
        <v>45</v>
      </c>
      <c r="E6" s="132"/>
      <c r="F6" s="132"/>
      <c r="G6" s="132"/>
      <c r="H6" s="132"/>
      <c r="I6" s="132"/>
      <c r="J6" s="133"/>
    </row>
    <row r="7" spans="2:34" ht="18.5" x14ac:dyDescent="0.45">
      <c r="C7" s="130">
        <v>3</v>
      </c>
      <c r="D7" s="131" t="s">
        <v>47</v>
      </c>
      <c r="E7" s="132"/>
      <c r="F7" s="132"/>
      <c r="G7" s="132"/>
      <c r="H7" s="132"/>
      <c r="I7" s="132"/>
      <c r="J7" s="133"/>
    </row>
    <row r="8" spans="2:34" ht="18.5" x14ac:dyDescent="0.45">
      <c r="C8" s="130">
        <v>4</v>
      </c>
      <c r="D8" s="131" t="s">
        <v>43</v>
      </c>
      <c r="E8" s="132"/>
      <c r="F8" s="132"/>
      <c r="G8" s="132"/>
      <c r="H8" s="132"/>
      <c r="I8" s="132"/>
      <c r="J8" s="133"/>
    </row>
    <row r="9" spans="2:34" ht="19" thickBot="1" x14ac:dyDescent="0.5">
      <c r="C9" s="134">
        <v>5</v>
      </c>
      <c r="D9" s="135" t="s">
        <v>48</v>
      </c>
      <c r="E9" s="136"/>
      <c r="F9" s="136"/>
      <c r="G9" s="136"/>
      <c r="H9" s="136"/>
      <c r="I9" s="136"/>
      <c r="J9" s="137"/>
    </row>
    <row r="12" spans="2:34" x14ac:dyDescent="0.35">
      <c r="B12" s="107"/>
      <c r="C12" s="107"/>
      <c r="D12" s="138" t="s">
        <v>35</v>
      </c>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c r="AE12" s="139"/>
      <c r="AF12" s="139"/>
      <c r="AG12" s="139"/>
      <c r="AH12" s="140"/>
    </row>
    <row r="13" spans="2:34" x14ac:dyDescent="0.35">
      <c r="B13" s="108" t="s">
        <v>36</v>
      </c>
      <c r="C13" s="108" t="s">
        <v>37</v>
      </c>
      <c r="D13" s="108">
        <v>2035</v>
      </c>
      <c r="E13" s="108">
        <v>2036</v>
      </c>
      <c r="F13" s="108">
        <v>2037</v>
      </c>
      <c r="G13" s="108">
        <v>2038</v>
      </c>
      <c r="H13" s="108">
        <v>2039</v>
      </c>
      <c r="I13" s="108">
        <v>2040</v>
      </c>
      <c r="J13" s="108">
        <v>2041</v>
      </c>
      <c r="K13" s="108">
        <v>2042</v>
      </c>
      <c r="L13" s="108">
        <v>2043</v>
      </c>
      <c r="M13" s="108">
        <v>2044</v>
      </c>
      <c r="N13" s="108">
        <v>2045</v>
      </c>
      <c r="O13" s="108">
        <v>2046</v>
      </c>
      <c r="P13" s="108">
        <v>2047</v>
      </c>
      <c r="Q13" s="108">
        <v>2048</v>
      </c>
      <c r="R13" s="108">
        <v>2049</v>
      </c>
      <c r="S13" s="108">
        <v>2050</v>
      </c>
      <c r="T13" s="108">
        <v>2051</v>
      </c>
      <c r="U13" s="108">
        <v>2052</v>
      </c>
      <c r="V13" s="108">
        <v>2053</v>
      </c>
      <c r="W13" s="108">
        <v>2054</v>
      </c>
      <c r="X13" s="108">
        <v>2055</v>
      </c>
      <c r="Y13" s="108">
        <v>2056</v>
      </c>
      <c r="Z13" s="108">
        <v>2057</v>
      </c>
      <c r="AA13" s="108">
        <v>2058</v>
      </c>
      <c r="AB13" s="108">
        <v>2059</v>
      </c>
      <c r="AC13" s="108">
        <v>2060</v>
      </c>
      <c r="AD13" s="108">
        <v>2061</v>
      </c>
      <c r="AE13" s="108">
        <v>2062</v>
      </c>
      <c r="AF13" s="108">
        <v>2063</v>
      </c>
      <c r="AG13" s="108">
        <v>2064</v>
      </c>
      <c r="AH13" s="108">
        <v>2065</v>
      </c>
    </row>
    <row r="14" spans="2:34" x14ac:dyDescent="0.35">
      <c r="B14" s="108">
        <v>1</v>
      </c>
      <c r="C14" s="108" t="s">
        <v>15</v>
      </c>
      <c r="D14" s="92">
        <v>2593.4333333333302</v>
      </c>
      <c r="E14" s="92">
        <v>5098.1333333333341</v>
      </c>
      <c r="F14" s="92">
        <v>7514.1</v>
      </c>
      <c r="G14" s="92">
        <v>9841.3333333333339</v>
      </c>
      <c r="H14" s="92">
        <v>12221.000000000002</v>
      </c>
      <c r="I14" s="92">
        <v>11574.411200000002</v>
      </c>
      <c r="J14" s="92">
        <v>16186.247999999996</v>
      </c>
      <c r="K14" s="92">
        <v>25757.496000000003</v>
      </c>
      <c r="L14" s="92">
        <v>23586.096799999992</v>
      </c>
      <c r="M14" s="92">
        <v>41098.86960000002</v>
      </c>
      <c r="N14" s="92">
        <v>83024.265600000013</v>
      </c>
      <c r="O14" s="92">
        <v>27678.0448</v>
      </c>
      <c r="P14" s="92">
        <v>277787.05680000002</v>
      </c>
      <c r="Q14" s="92">
        <v>186818.52800000002</v>
      </c>
      <c r="R14" s="92">
        <v>177855.50720000005</v>
      </c>
      <c r="S14" s="93">
        <v>211610.43839999975</v>
      </c>
      <c r="T14" s="93">
        <v>247661.38800000001</v>
      </c>
      <c r="U14" s="93">
        <v>272673.73999999982</v>
      </c>
      <c r="V14" s="93">
        <v>297480.23600000032</v>
      </c>
      <c r="W14" s="93">
        <v>322080.87599999993</v>
      </c>
      <c r="X14" s="93">
        <v>346475.65999999968</v>
      </c>
      <c r="Y14" s="94">
        <v>144937.67027501279</v>
      </c>
      <c r="Z14" s="94">
        <v>152640.3189563737</v>
      </c>
      <c r="AA14" s="94">
        <v>160749.69725107789</v>
      </c>
      <c r="AB14" s="94">
        <v>169287.11936196728</v>
      </c>
      <c r="AC14" s="94">
        <v>178275.00628716924</v>
      </c>
      <c r="AD14" s="94">
        <v>187736.94265508882</v>
      </c>
      <c r="AE14" s="94">
        <v>197697.73643743078</v>
      </c>
      <c r="AF14" s="94">
        <v>208183.48168340328</v>
      </c>
      <c r="AG14" s="94">
        <v>219221.62442518893</v>
      </c>
      <c r="AH14" s="94">
        <v>230841.03191204672</v>
      </c>
    </row>
    <row r="15" spans="2:34" x14ac:dyDescent="0.35">
      <c r="B15" s="108">
        <v>2</v>
      </c>
      <c r="C15" s="108" t="s">
        <v>13</v>
      </c>
      <c r="D15" s="92">
        <v>3178.1346666666668</v>
      </c>
      <c r="E15" s="92">
        <v>6247.5306666666675</v>
      </c>
      <c r="F15" s="92">
        <v>9208.1880000000001</v>
      </c>
      <c r="G15" s="92">
        <v>12060.106666666667</v>
      </c>
      <c r="H15" s="92">
        <v>14976.280000000002</v>
      </c>
      <c r="I15" s="92">
        <v>4029.5536000000025</v>
      </c>
      <c r="J15" s="92">
        <v>5902.8839999999946</v>
      </c>
      <c r="K15" s="92">
        <v>6434.5608000000057</v>
      </c>
      <c r="L15" s="92">
        <v>15673.919999999998</v>
      </c>
      <c r="M15" s="92">
        <v>37561.890400000004</v>
      </c>
      <c r="N15" s="92">
        <v>22087.067999999992</v>
      </c>
      <c r="O15" s="92">
        <v>63120.736000000004</v>
      </c>
      <c r="P15" s="92">
        <v>113393.0944</v>
      </c>
      <c r="Q15" s="92">
        <v>86300.447999999989</v>
      </c>
      <c r="R15" s="92">
        <v>177790.86079999999</v>
      </c>
      <c r="S15" s="93">
        <v>98397.43680000017</v>
      </c>
      <c r="T15" s="93">
        <v>149165.48399999991</v>
      </c>
      <c r="U15" s="93">
        <v>164545.56399999987</v>
      </c>
      <c r="V15" s="93">
        <v>179799.16080000007</v>
      </c>
      <c r="W15" s="93">
        <v>194926.27440000017</v>
      </c>
      <c r="X15" s="93">
        <v>209926.90480000011</v>
      </c>
      <c r="Y15" s="94">
        <v>94444.468940423394</v>
      </c>
      <c r="Z15" s="94">
        <v>99897.949810925711</v>
      </c>
      <c r="AA15" s="94">
        <v>105664.60453173169</v>
      </c>
      <c r="AB15" s="94">
        <v>111762.30265866607</v>
      </c>
      <c r="AC15" s="94">
        <v>118209.92568126401</v>
      </c>
      <c r="AD15" s="94">
        <v>125027.42380882027</v>
      </c>
      <c r="AE15" s="94">
        <v>132235.87590783628</v>
      </c>
      <c r="AF15" s="94">
        <v>139857.55276334996</v>
      </c>
      <c r="AG15" s="94">
        <v>147915.9838458843</v>
      </c>
      <c r="AH15" s="94">
        <v>156436.02777553137</v>
      </c>
    </row>
    <row r="16" spans="2:34" x14ac:dyDescent="0.35">
      <c r="B16" s="108">
        <v>3</v>
      </c>
      <c r="C16" s="108" t="s">
        <v>12</v>
      </c>
      <c r="D16" s="92">
        <v>126.40522666666666</v>
      </c>
      <c r="E16" s="92">
        <v>248.48554666666666</v>
      </c>
      <c r="F16" s="92">
        <v>366.24096000000003</v>
      </c>
      <c r="G16" s="92">
        <v>479.67146666666667</v>
      </c>
      <c r="H16" s="92">
        <v>595.6576</v>
      </c>
      <c r="I16" s="92">
        <v>2233.9495999999999</v>
      </c>
      <c r="J16" s="92">
        <v>3484.7280000000001</v>
      </c>
      <c r="K16" s="92">
        <v>125917.43760000002</v>
      </c>
      <c r="L16" s="92">
        <v>49541.747999999992</v>
      </c>
      <c r="M16" s="92">
        <v>93251.680800000016</v>
      </c>
      <c r="N16" s="92">
        <v>33684.244800000008</v>
      </c>
      <c r="O16" s="92">
        <v>20756.511999999995</v>
      </c>
      <c r="P16" s="92">
        <v>8657.9512000000122</v>
      </c>
      <c r="Q16" s="92">
        <v>27064.543999999973</v>
      </c>
      <c r="R16" s="92">
        <v>12567.923200000027</v>
      </c>
      <c r="S16" s="93">
        <v>188045.77440000002</v>
      </c>
      <c r="T16" s="93">
        <v>40304.471999999958</v>
      </c>
      <c r="U16" s="93">
        <v>40145.480000000032</v>
      </c>
      <c r="V16" s="93">
        <v>39986.487999999954</v>
      </c>
      <c r="W16" s="93">
        <v>39827.496000000036</v>
      </c>
      <c r="X16" s="93">
        <v>39668.50400000003</v>
      </c>
      <c r="Y16" s="94">
        <v>26478.948574054644</v>
      </c>
      <c r="Z16" s="94">
        <v>27341.066813751939</v>
      </c>
      <c r="AA16" s="94">
        <v>28230.793569200814</v>
      </c>
      <c r="AB16" s="94">
        <v>29148.99387964842</v>
      </c>
      <c r="AC16" s="94">
        <v>30096.559083498345</v>
      </c>
      <c r="AD16" s="94">
        <v>31074.407583222841</v>
      </c>
      <c r="AE16" s="94">
        <v>32083.485630983912</v>
      </c>
      <c r="AF16" s="94">
        <v>33124.768135454542</v>
      </c>
      <c r="AG16" s="94">
        <v>34199.25949033707</v>
      </c>
      <c r="AH16" s="94">
        <v>35307.994425083416</v>
      </c>
    </row>
    <row r="17" spans="2:39" x14ac:dyDescent="0.35">
      <c r="B17" s="108">
        <v>4</v>
      </c>
      <c r="C17" s="108" t="s">
        <v>11</v>
      </c>
      <c r="D17" s="92">
        <v>372.08266666666668</v>
      </c>
      <c r="E17" s="92">
        <v>731.43466666666677</v>
      </c>
      <c r="F17" s="92">
        <v>1078.056</v>
      </c>
      <c r="G17" s="92">
        <v>1411.9466666666667</v>
      </c>
      <c r="H17" s="92">
        <v>1753.36</v>
      </c>
      <c r="I17" s="92">
        <v>2292.7752000000005</v>
      </c>
      <c r="J17" s="92">
        <v>43699.031999999999</v>
      </c>
      <c r="K17" s="92">
        <v>29243.628000000004</v>
      </c>
      <c r="L17" s="92">
        <v>10014.193599999997</v>
      </c>
      <c r="M17" s="92">
        <v>29438.828000000009</v>
      </c>
      <c r="N17" s="92">
        <v>58333.403999999995</v>
      </c>
      <c r="O17" s="92">
        <v>24085.129600000015</v>
      </c>
      <c r="P17" s="92">
        <v>22581.466400000001</v>
      </c>
      <c r="Q17" s="92">
        <v>69440.800000000003</v>
      </c>
      <c r="R17" s="92">
        <v>61106.180799999987</v>
      </c>
      <c r="S17" s="93">
        <v>391180.94745599991</v>
      </c>
      <c r="T17" s="93">
        <v>105734.66342400014</v>
      </c>
      <c r="U17" s="93">
        <v>117153.34207999991</v>
      </c>
      <c r="V17" s="93">
        <v>129584.453504</v>
      </c>
      <c r="W17" s="93">
        <v>143014.802688</v>
      </c>
      <c r="X17" s="93">
        <v>157431.19462399988</v>
      </c>
      <c r="Y17" s="94">
        <v>58282.803815138002</v>
      </c>
      <c r="Z17" s="94">
        <v>60546.787976701948</v>
      </c>
      <c r="AA17" s="94">
        <v>62897.689348992943</v>
      </c>
      <c r="AB17" s="94">
        <v>65338.795821633343</v>
      </c>
      <c r="AC17" s="94">
        <v>67873.517294771867</v>
      </c>
      <c r="AD17" s="94">
        <v>70505.390091041976</v>
      </c>
      <c r="AE17" s="94">
        <v>73238.08152128027</v>
      </c>
      <c r="AF17" s="94">
        <v>76075.394609068215</v>
      </c>
      <c r="AG17" s="94">
        <v>79021.272979311543</v>
      </c>
      <c r="AH17" s="94">
        <v>82079.805916222147</v>
      </c>
    </row>
    <row r="18" spans="2:39" x14ac:dyDescent="0.35">
      <c r="B18" s="108">
        <v>5</v>
      </c>
      <c r="C18" s="108" t="s">
        <v>10</v>
      </c>
      <c r="D18" s="92">
        <v>861.86005333333333</v>
      </c>
      <c r="E18" s="92">
        <v>1694.2318933333333</v>
      </c>
      <c r="F18" s="92">
        <v>2497.1155200000003</v>
      </c>
      <c r="G18" s="92">
        <v>3270.510933333333</v>
      </c>
      <c r="H18" s="92">
        <v>4061.3312000000001</v>
      </c>
      <c r="I18" s="92">
        <v>5334.6279999999997</v>
      </c>
      <c r="J18" s="92">
        <v>1268.7480000000007</v>
      </c>
      <c r="K18" s="92">
        <v>3200.0904</v>
      </c>
      <c r="L18" s="92">
        <v>35613.578399999999</v>
      </c>
      <c r="M18" s="92">
        <v>17502.4048</v>
      </c>
      <c r="N18" s="92">
        <v>8130.2303999999931</v>
      </c>
      <c r="O18" s="92">
        <v>20776.515200000005</v>
      </c>
      <c r="P18" s="92">
        <v>12854.503200000001</v>
      </c>
      <c r="Q18" s="92">
        <v>87009.728000000017</v>
      </c>
      <c r="R18" s="92">
        <v>63281.780799999986</v>
      </c>
      <c r="S18" s="93">
        <v>77199.011999999973</v>
      </c>
      <c r="T18" s="93">
        <v>105399.2160000002</v>
      </c>
      <c r="U18" s="93">
        <v>128375.0399999998</v>
      </c>
      <c r="V18" s="93">
        <v>153652.41599999997</v>
      </c>
      <c r="W18" s="93">
        <v>181201.68000000002</v>
      </c>
      <c r="X18" s="93">
        <v>210993.16800000006</v>
      </c>
      <c r="Y18" s="94">
        <v>63590.216111102636</v>
      </c>
      <c r="Z18" s="94">
        <v>67011.511769843404</v>
      </c>
      <c r="AA18" s="94">
        <v>70615.727965629296</v>
      </c>
      <c r="AB18" s="94">
        <v>74412.572367451838</v>
      </c>
      <c r="AC18" s="94">
        <v>78412.263280316169</v>
      </c>
      <c r="AD18" s="94">
        <v>82625.556216094905</v>
      </c>
      <c r="AE18" s="94">
        <v>87063.7718284523</v>
      </c>
      <c r="AF18" s="94">
        <v>91738.825280667937</v>
      </c>
      <c r="AG18" s="94">
        <v>96663.257118579524</v>
      </c>
      <c r="AH18" s="94">
        <v>101850.26572442109</v>
      </c>
    </row>
    <row r="19" spans="2:39" x14ac:dyDescent="0.35">
      <c r="B19" s="108">
        <v>6</v>
      </c>
      <c r="C19" s="108" t="s">
        <v>9</v>
      </c>
      <c r="D19" s="92">
        <v>11.694026666666666</v>
      </c>
      <c r="E19" s="92">
        <v>22.987946666666669</v>
      </c>
      <c r="F19" s="92">
        <v>33.881760000000007</v>
      </c>
      <c r="G19" s="92">
        <v>44.375466666666668</v>
      </c>
      <c r="H19" s="92">
        <v>55.10560000000001</v>
      </c>
      <c r="I19" s="92">
        <v>2830.7448000000004</v>
      </c>
      <c r="J19" s="92">
        <v>21944.520000000004</v>
      </c>
      <c r="K19" s="92">
        <v>34891.116000000002</v>
      </c>
      <c r="L19" s="92">
        <v>90353.392799999987</v>
      </c>
      <c r="M19" s="92">
        <v>13276.014400000015</v>
      </c>
      <c r="N19" s="92">
        <v>1247.5967999999912</v>
      </c>
      <c r="O19" s="92">
        <v>14148.646400000005</v>
      </c>
      <c r="P19" s="92">
        <v>23386.049599999984</v>
      </c>
      <c r="Q19" s="92">
        <v>6054.8800000000083</v>
      </c>
      <c r="R19" s="92">
        <v>3811.2368000000106</v>
      </c>
      <c r="S19" s="93">
        <v>51229.832000000017</v>
      </c>
      <c r="T19" s="93">
        <v>22052.471999999994</v>
      </c>
      <c r="U19" s="93">
        <v>21965.480000000029</v>
      </c>
      <c r="V19" s="93">
        <v>21878.487999999994</v>
      </c>
      <c r="W19" s="93">
        <v>21791.495999999996</v>
      </c>
      <c r="X19" s="93">
        <v>21704.504000000066</v>
      </c>
      <c r="Y19" s="94">
        <v>10178.441208208704</v>
      </c>
      <c r="Z19" s="94">
        <v>10434.594893913594</v>
      </c>
      <c r="AA19" s="94">
        <v>10697.020389371526</v>
      </c>
      <c r="AB19" s="94">
        <v>10965.865296554663</v>
      </c>
      <c r="AC19" s="94">
        <v>11241.28048201817</v>
      </c>
      <c r="AD19" s="94">
        <v>11523.420141471805</v>
      </c>
      <c r="AE19" s="94">
        <v>11812.44186533291</v>
      </c>
      <c r="AF19" s="94">
        <v>12108.506705261741</v>
      </c>
      <c r="AG19" s="94">
        <v>12411.779241681415</v>
      </c>
      <c r="AH19" s="94">
        <v>12722.427652281678</v>
      </c>
    </row>
    <row r="20" spans="2:39" x14ac:dyDescent="0.35">
      <c r="B20" s="108">
        <v>7</v>
      </c>
      <c r="C20" s="108" t="s">
        <v>8</v>
      </c>
      <c r="D20" s="92">
        <v>466.28645333333327</v>
      </c>
      <c r="E20" s="92">
        <v>916.61909333333335</v>
      </c>
      <c r="F20" s="92">
        <v>1350.99792</v>
      </c>
      <c r="G20" s="92">
        <v>1769.4229333333333</v>
      </c>
      <c r="H20" s="92">
        <v>2197.2752000000005</v>
      </c>
      <c r="I20" s="92">
        <v>5332.2560000000003</v>
      </c>
      <c r="J20" s="92">
        <v>15933.996000000003</v>
      </c>
      <c r="K20" s="92">
        <v>59735.937599999997</v>
      </c>
      <c r="L20" s="92">
        <v>16482.387999999992</v>
      </c>
      <c r="M20" s="92">
        <v>40374.635200000004</v>
      </c>
      <c r="N20" s="92">
        <v>22782.108000000011</v>
      </c>
      <c r="O20" s="92">
        <v>25238.931200000003</v>
      </c>
      <c r="P20" s="92">
        <v>3992.3728000000033</v>
      </c>
      <c r="Q20" s="92">
        <v>6133.0879999999743</v>
      </c>
      <c r="R20" s="92">
        <v>2104.7375999999981</v>
      </c>
      <c r="S20" s="93">
        <v>-15116.078400000011</v>
      </c>
      <c r="T20" s="93">
        <v>15197.832000000548</v>
      </c>
      <c r="U20" s="93">
        <v>36267.079999999587</v>
      </c>
      <c r="V20" s="93">
        <v>68376.612799999828</v>
      </c>
      <c r="W20" s="93">
        <v>113201.15039999934</v>
      </c>
      <c r="X20" s="93">
        <v>172386.53599999985</v>
      </c>
      <c r="Y20" s="94">
        <v>26426.078278578952</v>
      </c>
      <c r="Z20" s="94">
        <v>27540.636989282604</v>
      </c>
      <c r="AA20" s="94">
        <v>28701.735292960831</v>
      </c>
      <c r="AB20" s="94">
        <v>29911.292594968691</v>
      </c>
      <c r="AC20" s="94">
        <v>31171.306229692796</v>
      </c>
      <c r="AD20" s="94">
        <v>32483.854560245323</v>
      </c>
      <c r="AE20" s="94">
        <v>33851.100198044143</v>
      </c>
      <c r="AF20" s="94">
        <v>35275.29334673375</v>
      </c>
      <c r="AG20" s="94">
        <v>36758.775275050277</v>
      </c>
      <c r="AH20" s="94">
        <v>38303.981923404259</v>
      </c>
    </row>
    <row r="21" spans="2:39" x14ac:dyDescent="0.35">
      <c r="B21" s="108">
        <v>8</v>
      </c>
      <c r="C21" s="108" t="s">
        <v>7</v>
      </c>
      <c r="D21" s="92">
        <v>1200.0952</v>
      </c>
      <c r="E21" s="92">
        <v>2359.1295999999998</v>
      </c>
      <c r="F21" s="92">
        <v>3477.1032</v>
      </c>
      <c r="G21" s="92">
        <v>4554.0159999999996</v>
      </c>
      <c r="H21" s="92">
        <v>5655.1920000000009</v>
      </c>
      <c r="I21" s="92">
        <v>10054.907999999999</v>
      </c>
      <c r="J21" s="92">
        <v>10347.480000000003</v>
      </c>
      <c r="K21" s="92">
        <v>3906.026400000002</v>
      </c>
      <c r="L21" s="92">
        <v>20465.725599999994</v>
      </c>
      <c r="M21" s="92">
        <v>25051.986400000009</v>
      </c>
      <c r="N21" s="92">
        <v>18173.558399999994</v>
      </c>
      <c r="O21" s="92">
        <v>10019.475200000004</v>
      </c>
      <c r="P21" s="92">
        <v>7248.3615999999911</v>
      </c>
      <c r="Q21" s="92">
        <v>3502.3040000000024</v>
      </c>
      <c r="R21" s="92">
        <v>49449.937599999997</v>
      </c>
      <c r="S21" s="93">
        <v>1441.8952000000127</v>
      </c>
      <c r="T21" s="93">
        <v>20533.905600000013</v>
      </c>
      <c r="U21" s="93">
        <v>21689.952000000005</v>
      </c>
      <c r="V21" s="93">
        <v>22882.073599999974</v>
      </c>
      <c r="W21" s="93">
        <v>24109.723200000037</v>
      </c>
      <c r="X21" s="93">
        <v>25372.353599999962</v>
      </c>
      <c r="Y21" s="94">
        <v>13727.739662414147</v>
      </c>
      <c r="Z21" s="94">
        <v>14358.662116655643</v>
      </c>
      <c r="AA21" s="94">
        <v>15018.336385570743</v>
      </c>
      <c r="AB21" s="94">
        <v>15708.059284492812</v>
      </c>
      <c r="AC21" s="94">
        <v>16429.185377454629</v>
      </c>
      <c r="AD21" s="94">
        <v>17183.129507339978</v>
      </c>
      <c r="AE21" s="94">
        <v>17971.369434544173</v>
      </c>
      <c r="AF21" s="94">
        <v>18795.448588662366</v>
      </c>
      <c r="AG21" s="94">
        <v>19656.97893790303</v>
      </c>
      <c r="AH21" s="94">
        <v>20557.643981115201</v>
      </c>
    </row>
    <row r="23" spans="2:39" ht="15" thickBot="1" x14ac:dyDescent="0.4">
      <c r="B23" s="117" t="s">
        <v>38</v>
      </c>
      <c r="C23" s="117"/>
      <c r="D23" s="116">
        <f>SUM(D14:D21)</f>
        <v>8809.9916266666642</v>
      </c>
      <c r="E23" s="116">
        <f t="shared" ref="E23:AH23" si="0">SUM(E14:E21)</f>
        <v>17318.552746666664</v>
      </c>
      <c r="F23" s="116">
        <f t="shared" si="0"/>
        <v>25525.683360000003</v>
      </c>
      <c r="G23" s="116">
        <f t="shared" si="0"/>
        <v>33431.383466666666</v>
      </c>
      <c r="H23" s="116">
        <f t="shared" si="0"/>
        <v>41515.201600000015</v>
      </c>
      <c r="I23" s="116">
        <f t="shared" si="0"/>
        <v>43683.2264</v>
      </c>
      <c r="J23" s="116">
        <f t="shared" si="0"/>
        <v>118767.636</v>
      </c>
      <c r="K23" s="116">
        <f t="shared" si="0"/>
        <v>289086.2928</v>
      </c>
      <c r="L23" s="116">
        <f t="shared" si="0"/>
        <v>261731.04319999996</v>
      </c>
      <c r="M23" s="116">
        <f t="shared" si="0"/>
        <v>297556.30960000004</v>
      </c>
      <c r="N23" s="116">
        <f t="shared" si="0"/>
        <v>247462.47600000002</v>
      </c>
      <c r="O23" s="116">
        <f t="shared" si="0"/>
        <v>205823.99040000001</v>
      </c>
      <c r="P23" s="116">
        <f t="shared" si="0"/>
        <v>469900.85599999997</v>
      </c>
      <c r="Q23" s="116">
        <f t="shared" si="0"/>
        <v>472324.32</v>
      </c>
      <c r="R23" s="116">
        <f t="shared" si="0"/>
        <v>547968.16480000003</v>
      </c>
      <c r="S23" s="116">
        <f t="shared" si="0"/>
        <v>1003989.2578559999</v>
      </c>
      <c r="T23" s="116">
        <f t="shared" si="0"/>
        <v>706049.43302400073</v>
      </c>
      <c r="U23" s="116">
        <f t="shared" si="0"/>
        <v>802815.67807999905</v>
      </c>
      <c r="V23" s="116">
        <f t="shared" si="0"/>
        <v>913639.92870400008</v>
      </c>
      <c r="W23" s="116">
        <f t="shared" si="0"/>
        <v>1040153.4986879996</v>
      </c>
      <c r="X23" s="116">
        <f t="shared" si="0"/>
        <v>1183958.8250239999</v>
      </c>
      <c r="Y23" s="116">
        <f t="shared" si="0"/>
        <v>438066.36686493322</v>
      </c>
      <c r="Z23" s="116">
        <f t="shared" si="0"/>
        <v>459771.52932744857</v>
      </c>
      <c r="AA23" s="116">
        <f t="shared" si="0"/>
        <v>482575.60473453574</v>
      </c>
      <c r="AB23" s="116">
        <f t="shared" si="0"/>
        <v>506535.00126538309</v>
      </c>
      <c r="AC23" s="116">
        <f t="shared" si="0"/>
        <v>531709.04371618526</v>
      </c>
      <c r="AD23" s="116">
        <f t="shared" si="0"/>
        <v>558160.12456332589</v>
      </c>
      <c r="AE23" s="116">
        <f t="shared" si="0"/>
        <v>585953.86282390472</v>
      </c>
      <c r="AF23" s="116">
        <f t="shared" si="0"/>
        <v>615159.27111260185</v>
      </c>
      <c r="AG23" s="116">
        <f t="shared" si="0"/>
        <v>645848.93131393613</v>
      </c>
      <c r="AH23" s="116">
        <f t="shared" si="0"/>
        <v>678099.17931010597</v>
      </c>
    </row>
    <row r="24" spans="2:39" ht="15" thickTop="1" x14ac:dyDescent="0.35"/>
    <row r="26" spans="2:39" ht="15" thickBot="1" x14ac:dyDescent="0.4"/>
    <row r="27" spans="2:39" ht="15" thickBot="1" x14ac:dyDescent="0.4">
      <c r="B27" s="141" t="s">
        <v>22</v>
      </c>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2"/>
      <c r="AB27" s="142"/>
      <c r="AC27" s="142"/>
      <c r="AD27" s="142"/>
      <c r="AE27" s="142"/>
      <c r="AF27" s="142"/>
      <c r="AG27" s="142"/>
      <c r="AH27" s="143"/>
      <c r="AJ27" s="110" t="s">
        <v>20</v>
      </c>
      <c r="AK27" s="111" t="s">
        <v>21</v>
      </c>
      <c r="AM27" s="62"/>
    </row>
    <row r="28" spans="2:39" ht="14.5" customHeight="1" thickBot="1" x14ac:dyDescent="0.4">
      <c r="B28" s="144" t="s">
        <v>15</v>
      </c>
      <c r="C28" s="147" t="s">
        <v>14</v>
      </c>
      <c r="D28" s="148">
        <v>2035</v>
      </c>
      <c r="E28" s="149">
        <v>2036</v>
      </c>
      <c r="F28" s="149">
        <v>2037</v>
      </c>
      <c r="G28" s="149">
        <v>2038</v>
      </c>
      <c r="H28" s="149">
        <v>2039</v>
      </c>
      <c r="I28" s="149">
        <v>2040</v>
      </c>
      <c r="J28" s="149">
        <v>2041</v>
      </c>
      <c r="K28" s="149">
        <v>2042</v>
      </c>
      <c r="L28" s="149">
        <v>2043</v>
      </c>
      <c r="M28" s="149">
        <v>2044</v>
      </c>
      <c r="N28" s="149">
        <v>2045</v>
      </c>
      <c r="O28" s="149">
        <v>2046</v>
      </c>
      <c r="P28" s="149">
        <v>2047</v>
      </c>
      <c r="Q28" s="149">
        <v>2048</v>
      </c>
      <c r="R28" s="149">
        <v>2049</v>
      </c>
      <c r="S28" s="149">
        <v>2050</v>
      </c>
      <c r="T28" s="149">
        <v>2051</v>
      </c>
      <c r="U28" s="149">
        <v>2052</v>
      </c>
      <c r="V28" s="149">
        <v>2053</v>
      </c>
      <c r="W28" s="149">
        <v>2054</v>
      </c>
      <c r="X28" s="149">
        <v>2055</v>
      </c>
      <c r="Y28" s="149">
        <v>2056</v>
      </c>
      <c r="Z28" s="149">
        <v>2057</v>
      </c>
      <c r="AA28" s="149">
        <v>2058</v>
      </c>
      <c r="AB28" s="149">
        <v>2059</v>
      </c>
      <c r="AC28" s="149">
        <v>2060</v>
      </c>
      <c r="AD28" s="149">
        <v>2061</v>
      </c>
      <c r="AE28" s="149">
        <v>2062</v>
      </c>
      <c r="AF28" s="149">
        <v>2063</v>
      </c>
      <c r="AG28" s="149">
        <v>2064</v>
      </c>
      <c r="AH28" s="150">
        <v>2065</v>
      </c>
      <c r="AJ28" s="112" t="s">
        <v>16</v>
      </c>
      <c r="AK28" s="113">
        <v>0.05</v>
      </c>
      <c r="AM28" s="61"/>
    </row>
    <row r="29" spans="2:39" x14ac:dyDescent="0.35">
      <c r="B29" s="145"/>
      <c r="C29" s="102" t="s">
        <v>6</v>
      </c>
      <c r="D29" s="104">
        <v>1971.00933333333</v>
      </c>
      <c r="E29" s="105">
        <v>3881.8716639999998</v>
      </c>
      <c r="F29" s="105">
        <v>5732.2063260000004</v>
      </c>
      <c r="G29" s="105">
        <v>7521.632653333334</v>
      </c>
      <c r="H29" s="105">
        <v>9357.864120000002</v>
      </c>
      <c r="I29" s="105">
        <v>8879.3095520800034</v>
      </c>
      <c r="J29" s="105">
        <v>12440.426487839997</v>
      </c>
      <c r="K29" s="105">
        <v>19833.529494960003</v>
      </c>
      <c r="L29" s="105">
        <v>18195.258515391994</v>
      </c>
      <c r="M29" s="105">
        <v>31764.083347752021</v>
      </c>
      <c r="N29" s="105">
        <v>64285.688854080021</v>
      </c>
      <c r="O29" s="105">
        <v>21470.689692704003</v>
      </c>
      <c r="P29" s="105">
        <v>215884.98906268805</v>
      </c>
      <c r="Q29" s="105">
        <v>145455.03771552004</v>
      </c>
      <c r="R29" s="105">
        <v>138730.85272614408</v>
      </c>
      <c r="S29" s="105">
        <v>165362.97708767981</v>
      </c>
      <c r="T29" s="105">
        <v>193889.14743744006</v>
      </c>
      <c r="U29" s="105">
        <v>213860.74101939987</v>
      </c>
      <c r="V29" s="105">
        <v>233742.12063464031</v>
      </c>
      <c r="W29" s="105">
        <v>253532.40316091999</v>
      </c>
      <c r="X29" s="105">
        <v>273230.7054759998</v>
      </c>
      <c r="Y29" s="105">
        <v>114318.13805271359</v>
      </c>
      <c r="Z29" s="105">
        <v>120414.89481830409</v>
      </c>
      <c r="AA29" s="105">
        <v>126834.72612504548</v>
      </c>
      <c r="AB29" s="105">
        <v>133594.6231156901</v>
      </c>
      <c r="AC29" s="105">
        <v>140712.46246246269</v>
      </c>
      <c r="AD29" s="105">
        <v>148207.05200963331</v>
      </c>
      <c r="AE29" s="105">
        <v>156098.17873626656</v>
      </c>
      <c r="AF29" s="105">
        <v>164406.6591550172</v>
      </c>
      <c r="AG29" s="105">
        <v>173154.39226847969</v>
      </c>
      <c r="AH29" s="106">
        <v>182364.41521051683</v>
      </c>
      <c r="AJ29" s="112" t="s">
        <v>17</v>
      </c>
      <c r="AK29" s="113">
        <v>0.25</v>
      </c>
      <c r="AM29" s="61"/>
    </row>
    <row r="30" spans="2:39" x14ac:dyDescent="0.35">
      <c r="B30" s="145"/>
      <c r="C30" s="20" t="s">
        <v>5</v>
      </c>
      <c r="D30" s="19">
        <v>204.88123333333334</v>
      </c>
      <c r="E30" s="18">
        <v>403.00744000000009</v>
      </c>
      <c r="F30" s="18">
        <v>594.36531000000002</v>
      </c>
      <c r="G30" s="18">
        <v>778.94153333333338</v>
      </c>
      <c r="H30" s="18">
        <v>967.90319999999997</v>
      </c>
      <c r="I30" s="18">
        <v>917.2720876000003</v>
      </c>
      <c r="J30" s="18">
        <v>1283.5694663999998</v>
      </c>
      <c r="K30" s="18">
        <v>2043.8573076</v>
      </c>
      <c r="L30" s="18">
        <v>1872.7360859199991</v>
      </c>
      <c r="M30" s="18">
        <v>3265.3051897200012</v>
      </c>
      <c r="N30" s="18">
        <v>6600.4291152000005</v>
      </c>
      <c r="O30" s="18">
        <v>2201.7884638399996</v>
      </c>
      <c r="P30" s="18">
        <v>22111.849721280003</v>
      </c>
      <c r="Q30" s="18">
        <v>14880.0957552</v>
      </c>
      <c r="R30" s="18">
        <v>14175.083923840002</v>
      </c>
      <c r="S30" s="18">
        <v>16875.932462399978</v>
      </c>
      <c r="T30" s="18">
        <v>19763.378762399996</v>
      </c>
      <c r="U30" s="18">
        <v>21772.998138999981</v>
      </c>
      <c r="V30" s="18">
        <v>23768.670856400022</v>
      </c>
      <c r="W30" s="18">
        <v>25750.36603619999</v>
      </c>
      <c r="X30" s="18">
        <v>27718.052799999972</v>
      </c>
      <c r="Y30" s="18">
        <v>11595.013622001023</v>
      </c>
      <c r="Z30" s="18">
        <v>12211.225516509896</v>
      </c>
      <c r="AA30" s="18">
        <v>12859.975780086232</v>
      </c>
      <c r="AB30" s="18">
        <v>13542.969548957382</v>
      </c>
      <c r="AC30" s="18">
        <v>14262.000502973538</v>
      </c>
      <c r="AD30" s="18">
        <v>15018.955412407106</v>
      </c>
      <c r="AE30" s="18">
        <v>15815.818914994463</v>
      </c>
      <c r="AF30" s="18">
        <v>16654.678534672265</v>
      </c>
      <c r="AG30" s="18">
        <v>17537.729954015114</v>
      </c>
      <c r="AH30" s="17">
        <v>18467.282552963738</v>
      </c>
      <c r="AJ30" s="112" t="s">
        <v>18</v>
      </c>
      <c r="AK30" s="113">
        <v>0.15</v>
      </c>
      <c r="AM30" s="61"/>
    </row>
    <row r="31" spans="2:39" ht="15" thickBot="1" x14ac:dyDescent="0.4">
      <c r="B31" s="145"/>
      <c r="C31" s="16" t="s">
        <v>4</v>
      </c>
      <c r="D31" s="15">
        <v>51.86866666666667</v>
      </c>
      <c r="E31" s="14">
        <v>101.96266666666668</v>
      </c>
      <c r="F31" s="14">
        <v>150.28200000000001</v>
      </c>
      <c r="G31" s="14">
        <v>196.82666666666668</v>
      </c>
      <c r="H31" s="14">
        <v>244.42000000000004</v>
      </c>
      <c r="I31" s="14">
        <v>231.48822400000006</v>
      </c>
      <c r="J31" s="14">
        <v>323.72495999999995</v>
      </c>
      <c r="K31" s="14">
        <v>515.14992000000007</v>
      </c>
      <c r="L31" s="14">
        <v>471.72193599999986</v>
      </c>
      <c r="M31" s="14">
        <v>821.97739200000046</v>
      </c>
      <c r="N31" s="14">
        <v>1660.4853120000002</v>
      </c>
      <c r="O31" s="14">
        <v>553.56089599999996</v>
      </c>
      <c r="P31" s="14">
        <v>5555.7411360000006</v>
      </c>
      <c r="Q31" s="14">
        <v>3736.3705600000003</v>
      </c>
      <c r="R31" s="14">
        <v>3557.1101440000011</v>
      </c>
      <c r="S31" s="14">
        <v>4232.208767999995</v>
      </c>
      <c r="T31" s="14">
        <v>4953.2277600000007</v>
      </c>
      <c r="U31" s="14">
        <v>5453.4747999999963</v>
      </c>
      <c r="V31" s="14">
        <v>5949.6047200000066</v>
      </c>
      <c r="W31" s="14">
        <v>6441.6175199999989</v>
      </c>
      <c r="X31" s="14">
        <v>6929.513199999994</v>
      </c>
      <c r="Y31" s="14">
        <v>2898.7534055002557</v>
      </c>
      <c r="Z31" s="14">
        <v>3052.806379127474</v>
      </c>
      <c r="AA31" s="14">
        <v>3214.9939450215579</v>
      </c>
      <c r="AB31" s="14">
        <v>3385.7423872393456</v>
      </c>
      <c r="AC31" s="14">
        <v>3565.5001257433846</v>
      </c>
      <c r="AD31" s="14">
        <v>3754.7388531017764</v>
      </c>
      <c r="AE31" s="14">
        <v>3953.9547287486157</v>
      </c>
      <c r="AF31" s="14">
        <v>4163.6696336680661</v>
      </c>
      <c r="AG31" s="14">
        <v>4384.4324885037786</v>
      </c>
      <c r="AH31" s="13">
        <v>4616.8206382409344</v>
      </c>
      <c r="AJ31" s="114" t="s">
        <v>19</v>
      </c>
      <c r="AK31" s="115">
        <v>0.25</v>
      </c>
      <c r="AM31" s="61"/>
    </row>
    <row r="32" spans="2:39" x14ac:dyDescent="0.35">
      <c r="B32" s="145"/>
      <c r="C32" s="12" t="s">
        <v>3</v>
      </c>
      <c r="D32" s="11">
        <v>129.67166666666668</v>
      </c>
      <c r="E32" s="10">
        <v>249.8085333333334</v>
      </c>
      <c r="F32" s="10">
        <v>360.67680000000007</v>
      </c>
      <c r="G32" s="10">
        <v>462.54266666666678</v>
      </c>
      <c r="H32" s="10">
        <v>562.16600000000028</v>
      </c>
      <c r="I32" s="10">
        <v>520.84850400000028</v>
      </c>
      <c r="J32" s="10">
        <v>712.19491200000016</v>
      </c>
      <c r="K32" s="10">
        <v>1107.5723280000007</v>
      </c>
      <c r="L32" s="10">
        <v>990.6160656000003</v>
      </c>
      <c r="M32" s="10">
        <v>1685.053653600002</v>
      </c>
      <c r="N32" s="10">
        <v>3320.9706240000037</v>
      </c>
      <c r="O32" s="10">
        <v>1079.4437472000009</v>
      </c>
      <c r="P32" s="10">
        <v>10555.908158400011</v>
      </c>
      <c r="Q32" s="10">
        <v>6912.2855360000067</v>
      </c>
      <c r="R32" s="10">
        <v>6402.798259200008</v>
      </c>
      <c r="S32" s="10">
        <v>7406.365343999998</v>
      </c>
      <c r="T32" s="10">
        <v>8420.4871920000078</v>
      </c>
      <c r="U32" s="10">
        <v>8998.2334200000023</v>
      </c>
      <c r="V32" s="10">
        <v>9519.3675520000197</v>
      </c>
      <c r="W32" s="10">
        <v>9984.5071560000069</v>
      </c>
      <c r="X32" s="10">
        <v>10394.269799999991</v>
      </c>
      <c r="Y32" s="10">
        <v>4348.1301082503833</v>
      </c>
      <c r="Z32" s="10">
        <v>4579.2095686912107</v>
      </c>
      <c r="AA32" s="10">
        <v>4822.4909175323373</v>
      </c>
      <c r="AB32" s="10">
        <v>5078.6135808590179</v>
      </c>
      <c r="AC32" s="10">
        <v>5348.2501886150776</v>
      </c>
      <c r="AD32" s="10">
        <v>5632.1082796526644</v>
      </c>
      <c r="AE32" s="10">
        <v>5930.9320931229231</v>
      </c>
      <c r="AF32" s="10">
        <v>6245.5044505020987</v>
      </c>
      <c r="AG32" s="10">
        <v>6576.6487327556688</v>
      </c>
      <c r="AH32" s="9">
        <v>6925.230957361402</v>
      </c>
      <c r="AM32" s="61"/>
    </row>
    <row r="33" spans="2:39" x14ac:dyDescent="0.35">
      <c r="B33" s="145"/>
      <c r="C33" s="8" t="s">
        <v>2</v>
      </c>
      <c r="D33" s="7">
        <v>207.47466666666668</v>
      </c>
      <c r="E33" s="6">
        <v>405.30160000000012</v>
      </c>
      <c r="F33" s="6">
        <v>593.61390000000006</v>
      </c>
      <c r="G33" s="6">
        <v>772.54466666666679</v>
      </c>
      <c r="H33" s="6">
        <v>953.23800000000017</v>
      </c>
      <c r="I33" s="6">
        <v>897.01686800000027</v>
      </c>
      <c r="J33" s="6">
        <v>1246.3410959999999</v>
      </c>
      <c r="K33" s="6">
        <v>1970.4484440000006</v>
      </c>
      <c r="L33" s="6">
        <v>1792.5433567999996</v>
      </c>
      <c r="M33" s="6">
        <v>3102.9646548000019</v>
      </c>
      <c r="N33" s="6">
        <v>6226.8199200000017</v>
      </c>
      <c r="O33" s="6">
        <v>2062.0143376000005</v>
      </c>
      <c r="P33" s="6">
        <v>20556.242203200007</v>
      </c>
      <c r="Q33" s="6">
        <v>13731.161808000006</v>
      </c>
      <c r="R33" s="6">
        <v>12983.452025600009</v>
      </c>
      <c r="S33" s="6">
        <v>15341.756783999987</v>
      </c>
      <c r="T33" s="6">
        <v>17831.61993600001</v>
      </c>
      <c r="U33" s="6">
        <v>19496.172409999996</v>
      </c>
      <c r="V33" s="6">
        <v>21121.096756000035</v>
      </c>
      <c r="W33" s="6">
        <v>22706.701758000007</v>
      </c>
      <c r="X33" s="6">
        <v>24253.296199999979</v>
      </c>
      <c r="Y33" s="6">
        <v>10118.823450250016</v>
      </c>
      <c r="Z33" s="6">
        <v>10628.345408932299</v>
      </c>
      <c r="AA33" s="6">
        <v>11163.262725601102</v>
      </c>
      <c r="AB33" s="6">
        <v>11724.825887009851</v>
      </c>
      <c r="AC33" s="6">
        <v>12314.34605928621</v>
      </c>
      <c r="AD33" s="6">
        <v>12933.197979509065</v>
      </c>
      <c r="AE33" s="6">
        <v>13582.822981933678</v>
      </c>
      <c r="AF33" s="6">
        <v>14264.732164946785</v>
      </c>
      <c r="AG33" s="6">
        <v>14980.509705095277</v>
      </c>
      <c r="AH33" s="5">
        <v>15731.816324805974</v>
      </c>
      <c r="AM33" s="61"/>
    </row>
    <row r="34" spans="2:39" x14ac:dyDescent="0.35">
      <c r="B34" s="145"/>
      <c r="C34" s="4" t="s">
        <v>1</v>
      </c>
      <c r="D34" s="3">
        <v>25.934333333333335</v>
      </c>
      <c r="E34" s="2">
        <v>51.108786666666674</v>
      </c>
      <c r="F34" s="2">
        <v>75.516704999999988</v>
      </c>
      <c r="G34" s="2">
        <v>99.151433333333316</v>
      </c>
      <c r="H34" s="2">
        <v>123.43209999999999</v>
      </c>
      <c r="I34" s="2">
        <v>117.1909134</v>
      </c>
      <c r="J34" s="2">
        <v>164.29041719999989</v>
      </c>
      <c r="K34" s="2">
        <v>262.08252179999994</v>
      </c>
      <c r="L34" s="2">
        <v>240.57818735999984</v>
      </c>
      <c r="M34" s="2">
        <v>420.23594166000004</v>
      </c>
      <c r="N34" s="2">
        <v>850.99872239999968</v>
      </c>
      <c r="O34" s="2">
        <v>284.39191031999985</v>
      </c>
      <c r="P34" s="2">
        <v>2861.2066850399983</v>
      </c>
      <c r="Q34" s="2">
        <v>1928.901301599999</v>
      </c>
      <c r="R34" s="2">
        <v>1840.8044995199991</v>
      </c>
      <c r="S34" s="2">
        <v>2195.4582983999958</v>
      </c>
      <c r="T34" s="2">
        <v>2575.6784351999981</v>
      </c>
      <c r="U34" s="2">
        <v>2842.6237394999957</v>
      </c>
      <c r="V34" s="2">
        <v>3108.6684662000002</v>
      </c>
      <c r="W34" s="2">
        <v>3373.7971760999958</v>
      </c>
      <c r="X34" s="2">
        <v>3637.994429999997</v>
      </c>
      <c r="Y34" s="2">
        <v>1529.0924214013849</v>
      </c>
      <c r="Z34" s="2">
        <v>1617.9873809375608</v>
      </c>
      <c r="AA34" s="2">
        <v>1711.984275723979</v>
      </c>
      <c r="AB34" s="2">
        <v>1811.3721771730495</v>
      </c>
      <c r="AC34" s="2">
        <v>1916.4563175870685</v>
      </c>
      <c r="AD34" s="2">
        <v>2027.5589806749581</v>
      </c>
      <c r="AE34" s="2">
        <v>2145.0204403461225</v>
      </c>
      <c r="AF34" s="2">
        <v>2269.1999503490943</v>
      </c>
      <c r="AG34" s="2">
        <v>2400.476787455817</v>
      </c>
      <c r="AH34" s="1">
        <v>2539.2513510325116</v>
      </c>
      <c r="AM34" s="61"/>
    </row>
    <row r="35" spans="2:39" ht="15" thickBot="1" x14ac:dyDescent="0.4">
      <c r="B35" s="145"/>
      <c r="C35" s="32" t="s">
        <v>0</v>
      </c>
      <c r="D35" s="33">
        <v>2.5934333333333299</v>
      </c>
      <c r="E35" s="34">
        <v>5.0726426666666677</v>
      </c>
      <c r="F35" s="34">
        <v>7.4389590000000014</v>
      </c>
      <c r="G35" s="34">
        <v>9.6937133333333332</v>
      </c>
      <c r="H35" s="34">
        <v>11.976580000000002</v>
      </c>
      <c r="I35" s="34">
        <v>11.285050920000003</v>
      </c>
      <c r="J35" s="34">
        <v>15.700660559999998</v>
      </c>
      <c r="K35" s="34">
        <v>24.855983640000005</v>
      </c>
      <c r="L35" s="34">
        <v>22.642652927999993</v>
      </c>
      <c r="M35" s="34">
        <v>39.249420468000025</v>
      </c>
      <c r="N35" s="34">
        <v>78.873052320000014</v>
      </c>
      <c r="O35" s="34">
        <v>26.155752336000003</v>
      </c>
      <c r="P35" s="34">
        <v>261.11983339200003</v>
      </c>
      <c r="Q35" s="34">
        <v>174.67532367999999</v>
      </c>
      <c r="R35" s="34">
        <v>165.40562169600005</v>
      </c>
      <c r="S35" s="34">
        <v>195.73965551999976</v>
      </c>
      <c r="T35" s="34">
        <v>227.84847696</v>
      </c>
      <c r="U35" s="34">
        <v>249.49647209999981</v>
      </c>
      <c r="V35" s="34">
        <v>270.70701476000028</v>
      </c>
      <c r="W35" s="34">
        <v>291.48319277999991</v>
      </c>
      <c r="X35" s="34">
        <v>311.82809399999968</v>
      </c>
      <c r="Y35" s="34">
        <v>129.71921489613644</v>
      </c>
      <c r="Z35" s="34">
        <v>135.84988387117258</v>
      </c>
      <c r="AA35" s="34">
        <v>142.26348206720394</v>
      </c>
      <c r="AB35" s="34">
        <v>148.9726650385312</v>
      </c>
      <c r="AC35" s="34">
        <v>155.99063050127307</v>
      </c>
      <c r="AD35" s="34">
        <v>163.33114010992725</v>
      </c>
      <c r="AE35" s="34">
        <v>171.00854201837763</v>
      </c>
      <c r="AF35" s="34">
        <v>179.03779424772682</v>
      </c>
      <c r="AG35" s="34">
        <v>187.43448888353652</v>
      </c>
      <c r="AH35" s="35">
        <v>196.21487712523972</v>
      </c>
    </row>
    <row r="36" spans="2:39" x14ac:dyDescent="0.35">
      <c r="B36" s="145"/>
      <c r="C36" s="36" t="s">
        <v>16</v>
      </c>
      <c r="D36" s="33">
        <f>D35*$AK$28</f>
        <v>0.12967166666666649</v>
      </c>
      <c r="E36" s="33">
        <f>E35*$AK$28</f>
        <v>0.2536321333333334</v>
      </c>
      <c r="F36" s="33">
        <f t="shared" ref="F36:AH36" si="1">F35*$AK$28</f>
        <v>0.37194795000000008</v>
      </c>
      <c r="G36" s="33">
        <f t="shared" si="1"/>
        <v>0.48468566666666668</v>
      </c>
      <c r="H36" s="33">
        <f t="shared" si="1"/>
        <v>0.59882900000000017</v>
      </c>
      <c r="I36" s="33">
        <f t="shared" si="1"/>
        <v>0.56425254600000019</v>
      </c>
      <c r="J36" s="33">
        <f t="shared" si="1"/>
        <v>0.78503302799999997</v>
      </c>
      <c r="K36" s="33">
        <f t="shared" si="1"/>
        <v>1.2427991820000004</v>
      </c>
      <c r="L36" s="33">
        <f t="shared" si="1"/>
        <v>1.1321326463999997</v>
      </c>
      <c r="M36" s="33">
        <f t="shared" si="1"/>
        <v>1.9624710234000013</v>
      </c>
      <c r="N36" s="33">
        <f t="shared" si="1"/>
        <v>3.9436526160000009</v>
      </c>
      <c r="O36" s="33">
        <f t="shared" si="1"/>
        <v>1.3077876168000002</v>
      </c>
      <c r="P36" s="33">
        <f t="shared" si="1"/>
        <v>13.055991669600003</v>
      </c>
      <c r="Q36" s="33">
        <f t="shared" si="1"/>
        <v>8.7337661840000003</v>
      </c>
      <c r="R36" s="33">
        <f t="shared" si="1"/>
        <v>8.2702810848000023</v>
      </c>
      <c r="S36" s="33">
        <f t="shared" si="1"/>
        <v>9.7869827759999879</v>
      </c>
      <c r="T36" s="33">
        <f t="shared" si="1"/>
        <v>11.392423848</v>
      </c>
      <c r="U36" s="33">
        <f t="shared" si="1"/>
        <v>12.47482360499999</v>
      </c>
      <c r="V36" s="33">
        <f t="shared" si="1"/>
        <v>13.535350738000014</v>
      </c>
      <c r="W36" s="33">
        <f t="shared" si="1"/>
        <v>14.574159638999996</v>
      </c>
      <c r="X36" s="33">
        <f t="shared" si="1"/>
        <v>15.591404699999984</v>
      </c>
      <c r="Y36" s="33">
        <f t="shared" si="1"/>
        <v>6.4859607448068219</v>
      </c>
      <c r="Z36" s="33">
        <f t="shared" si="1"/>
        <v>6.7924941935586292</v>
      </c>
      <c r="AA36" s="33">
        <f t="shared" si="1"/>
        <v>7.1131741033601976</v>
      </c>
      <c r="AB36" s="33">
        <f t="shared" si="1"/>
        <v>7.4486332519265606</v>
      </c>
      <c r="AC36" s="33">
        <f t="shared" si="1"/>
        <v>7.7995315250636539</v>
      </c>
      <c r="AD36" s="33">
        <f t="shared" si="1"/>
        <v>8.1665570054963634</v>
      </c>
      <c r="AE36" s="33">
        <f t="shared" si="1"/>
        <v>8.5504271009188813</v>
      </c>
      <c r="AF36" s="33">
        <f t="shared" si="1"/>
        <v>8.9518897123863415</v>
      </c>
      <c r="AG36" s="33">
        <f t="shared" si="1"/>
        <v>9.3717244441768255</v>
      </c>
      <c r="AH36" s="33">
        <f t="shared" si="1"/>
        <v>9.8107438562619862</v>
      </c>
    </row>
    <row r="37" spans="2:39" x14ac:dyDescent="0.35">
      <c r="B37" s="145"/>
      <c r="C37" s="36" t="s">
        <v>17</v>
      </c>
      <c r="D37" s="33">
        <f>D35*$AK$29</f>
        <v>0.64835833333333248</v>
      </c>
      <c r="E37" s="33">
        <f>E35*$AK$29</f>
        <v>1.2681606666666669</v>
      </c>
      <c r="F37" s="33">
        <f t="shared" ref="F37:AH37" si="2">F35*$AK$29</f>
        <v>1.8597397500000004</v>
      </c>
      <c r="G37" s="33">
        <f t="shared" si="2"/>
        <v>2.4234283333333333</v>
      </c>
      <c r="H37" s="33">
        <f t="shared" si="2"/>
        <v>2.9941450000000005</v>
      </c>
      <c r="I37" s="33">
        <f t="shared" si="2"/>
        <v>2.8212627300000008</v>
      </c>
      <c r="J37" s="33">
        <f t="shared" si="2"/>
        <v>3.9251651399999994</v>
      </c>
      <c r="K37" s="33">
        <f t="shared" si="2"/>
        <v>6.2139959100000013</v>
      </c>
      <c r="L37" s="33">
        <f t="shared" si="2"/>
        <v>5.6606632319999983</v>
      </c>
      <c r="M37" s="33">
        <f t="shared" si="2"/>
        <v>9.8123551170000063</v>
      </c>
      <c r="N37" s="33">
        <f t="shared" si="2"/>
        <v>19.718263080000003</v>
      </c>
      <c r="O37" s="33">
        <f t="shared" si="2"/>
        <v>6.5389380840000007</v>
      </c>
      <c r="P37" s="33">
        <f t="shared" si="2"/>
        <v>65.279958348000008</v>
      </c>
      <c r="Q37" s="33">
        <f t="shared" si="2"/>
        <v>43.668830919999998</v>
      </c>
      <c r="R37" s="33">
        <f t="shared" si="2"/>
        <v>41.351405424000014</v>
      </c>
      <c r="S37" s="33">
        <f t="shared" si="2"/>
        <v>48.934913879999939</v>
      </c>
      <c r="T37" s="33">
        <f t="shared" si="2"/>
        <v>56.96211924</v>
      </c>
      <c r="U37" s="33">
        <f t="shared" si="2"/>
        <v>62.374118024999952</v>
      </c>
      <c r="V37" s="33">
        <f t="shared" si="2"/>
        <v>67.676753690000069</v>
      </c>
      <c r="W37" s="33">
        <f t="shared" si="2"/>
        <v>72.870798194999978</v>
      </c>
      <c r="X37" s="33">
        <f t="shared" si="2"/>
        <v>77.95702349999992</v>
      </c>
      <c r="Y37" s="33">
        <f t="shared" si="2"/>
        <v>32.429803724034109</v>
      </c>
      <c r="Z37" s="33">
        <f t="shared" si="2"/>
        <v>33.962470967793145</v>
      </c>
      <c r="AA37" s="33">
        <f t="shared" si="2"/>
        <v>35.565870516800985</v>
      </c>
      <c r="AB37" s="33">
        <f t="shared" si="2"/>
        <v>37.243166259632801</v>
      </c>
      <c r="AC37" s="33">
        <f t="shared" si="2"/>
        <v>38.997657625318269</v>
      </c>
      <c r="AD37" s="33">
        <f t="shared" si="2"/>
        <v>40.832785027481812</v>
      </c>
      <c r="AE37" s="33">
        <f t="shared" si="2"/>
        <v>42.752135504594406</v>
      </c>
      <c r="AF37" s="33">
        <f t="shared" si="2"/>
        <v>44.759448561931706</v>
      </c>
      <c r="AG37" s="33">
        <f t="shared" si="2"/>
        <v>46.858622220884129</v>
      </c>
      <c r="AH37" s="33">
        <f t="shared" si="2"/>
        <v>49.053719281309931</v>
      </c>
    </row>
    <row r="38" spans="2:39" x14ac:dyDescent="0.35">
      <c r="B38" s="145"/>
      <c r="C38" s="36" t="s">
        <v>18</v>
      </c>
      <c r="D38" s="33">
        <f>D35*$AK$30</f>
        <v>0.3890149999999995</v>
      </c>
      <c r="E38" s="33">
        <f>E35*$AK$30</f>
        <v>0.76089640000000014</v>
      </c>
      <c r="F38" s="33">
        <f t="shared" ref="F38:AH38" si="3">F35*$AK$30</f>
        <v>1.1158438500000001</v>
      </c>
      <c r="G38" s="33">
        <f t="shared" si="3"/>
        <v>1.4540569999999999</v>
      </c>
      <c r="H38" s="33">
        <f t="shared" si="3"/>
        <v>1.7964870000000002</v>
      </c>
      <c r="I38" s="33">
        <f t="shared" si="3"/>
        <v>1.6927576380000005</v>
      </c>
      <c r="J38" s="33">
        <f t="shared" si="3"/>
        <v>2.3550990839999995</v>
      </c>
      <c r="K38" s="33">
        <f t="shared" si="3"/>
        <v>3.7283975460000005</v>
      </c>
      <c r="L38" s="33">
        <f t="shared" si="3"/>
        <v>3.396397939199999</v>
      </c>
      <c r="M38" s="33">
        <f t="shared" si="3"/>
        <v>5.8874130702000036</v>
      </c>
      <c r="N38" s="33">
        <f t="shared" si="3"/>
        <v>11.830957848000002</v>
      </c>
      <c r="O38" s="33">
        <f t="shared" si="3"/>
        <v>3.9233628504000002</v>
      </c>
      <c r="P38" s="33">
        <f t="shared" si="3"/>
        <v>39.167975008800006</v>
      </c>
      <c r="Q38" s="33">
        <f t="shared" si="3"/>
        <v>26.201298551999997</v>
      </c>
      <c r="R38" s="33">
        <f t="shared" si="3"/>
        <v>24.810843254400009</v>
      </c>
      <c r="S38" s="33">
        <f t="shared" si="3"/>
        <v>29.360948327999964</v>
      </c>
      <c r="T38" s="33">
        <f t="shared" si="3"/>
        <v>34.177271544</v>
      </c>
      <c r="U38" s="33">
        <f t="shared" si="3"/>
        <v>37.424470814999971</v>
      </c>
      <c r="V38" s="33">
        <f t="shared" si="3"/>
        <v>40.606052214000037</v>
      </c>
      <c r="W38" s="33">
        <f t="shared" si="3"/>
        <v>43.722478916999982</v>
      </c>
      <c r="X38" s="33">
        <f t="shared" si="3"/>
        <v>46.774214099999952</v>
      </c>
      <c r="Y38" s="33">
        <f t="shared" si="3"/>
        <v>19.457882234420463</v>
      </c>
      <c r="Z38" s="33">
        <f t="shared" si="3"/>
        <v>20.377482580675885</v>
      </c>
      <c r="AA38" s="33">
        <f t="shared" si="3"/>
        <v>21.339522310080589</v>
      </c>
      <c r="AB38" s="33">
        <f t="shared" si="3"/>
        <v>22.34589975577968</v>
      </c>
      <c r="AC38" s="33">
        <f t="shared" si="3"/>
        <v>23.398594575190959</v>
      </c>
      <c r="AD38" s="33">
        <f t="shared" si="3"/>
        <v>24.499671016489085</v>
      </c>
      <c r="AE38" s="33">
        <f t="shared" si="3"/>
        <v>25.651281302756644</v>
      </c>
      <c r="AF38" s="33">
        <f t="shared" si="3"/>
        <v>26.855669137159023</v>
      </c>
      <c r="AG38" s="33">
        <f t="shared" si="3"/>
        <v>28.115173332530478</v>
      </c>
      <c r="AH38" s="33">
        <f t="shared" si="3"/>
        <v>29.432231568785959</v>
      </c>
    </row>
    <row r="39" spans="2:39" ht="15" thickBot="1" x14ac:dyDescent="0.4">
      <c r="B39" s="146"/>
      <c r="C39" s="32" t="s">
        <v>19</v>
      </c>
      <c r="D39" s="33">
        <f>D35*$AK$31</f>
        <v>0.64835833333333248</v>
      </c>
      <c r="E39" s="33">
        <f>E35*$AK$31</f>
        <v>1.2681606666666669</v>
      </c>
      <c r="F39" s="33">
        <f t="shared" ref="F39:AH39" si="4">F35*$AK$31</f>
        <v>1.8597397500000004</v>
      </c>
      <c r="G39" s="33">
        <f t="shared" si="4"/>
        <v>2.4234283333333333</v>
      </c>
      <c r="H39" s="33">
        <f t="shared" si="4"/>
        <v>2.9941450000000005</v>
      </c>
      <c r="I39" s="33">
        <f t="shared" si="4"/>
        <v>2.8212627300000008</v>
      </c>
      <c r="J39" s="33">
        <f t="shared" si="4"/>
        <v>3.9251651399999994</v>
      </c>
      <c r="K39" s="33">
        <f t="shared" si="4"/>
        <v>6.2139959100000013</v>
      </c>
      <c r="L39" s="33">
        <f t="shared" si="4"/>
        <v>5.6606632319999983</v>
      </c>
      <c r="M39" s="33">
        <f t="shared" si="4"/>
        <v>9.8123551170000063</v>
      </c>
      <c r="N39" s="33">
        <f t="shared" si="4"/>
        <v>19.718263080000003</v>
      </c>
      <c r="O39" s="33">
        <f t="shared" si="4"/>
        <v>6.5389380840000007</v>
      </c>
      <c r="P39" s="33">
        <f t="shared" si="4"/>
        <v>65.279958348000008</v>
      </c>
      <c r="Q39" s="33">
        <f t="shared" si="4"/>
        <v>43.668830919999998</v>
      </c>
      <c r="R39" s="33">
        <f t="shared" si="4"/>
        <v>41.351405424000014</v>
      </c>
      <c r="S39" s="33">
        <f t="shared" si="4"/>
        <v>48.934913879999939</v>
      </c>
      <c r="T39" s="33">
        <f t="shared" si="4"/>
        <v>56.96211924</v>
      </c>
      <c r="U39" s="33">
        <f t="shared" si="4"/>
        <v>62.374118024999952</v>
      </c>
      <c r="V39" s="33">
        <f t="shared" si="4"/>
        <v>67.676753690000069</v>
      </c>
      <c r="W39" s="33">
        <f t="shared" si="4"/>
        <v>72.870798194999978</v>
      </c>
      <c r="X39" s="33">
        <f t="shared" si="4"/>
        <v>77.95702349999992</v>
      </c>
      <c r="Y39" s="33">
        <f t="shared" si="4"/>
        <v>32.429803724034109</v>
      </c>
      <c r="Z39" s="33">
        <f t="shared" si="4"/>
        <v>33.962470967793145</v>
      </c>
      <c r="AA39" s="33">
        <f t="shared" si="4"/>
        <v>35.565870516800985</v>
      </c>
      <c r="AB39" s="33">
        <f t="shared" si="4"/>
        <v>37.243166259632801</v>
      </c>
      <c r="AC39" s="33">
        <f t="shared" si="4"/>
        <v>38.997657625318269</v>
      </c>
      <c r="AD39" s="33">
        <f t="shared" si="4"/>
        <v>40.832785027481812</v>
      </c>
      <c r="AE39" s="33">
        <f t="shared" si="4"/>
        <v>42.752135504594406</v>
      </c>
      <c r="AF39" s="33">
        <f t="shared" si="4"/>
        <v>44.759448561931706</v>
      </c>
      <c r="AG39" s="33">
        <f t="shared" si="4"/>
        <v>46.858622220884129</v>
      </c>
      <c r="AH39" s="33">
        <f t="shared" si="4"/>
        <v>49.053719281309931</v>
      </c>
    </row>
    <row r="40" spans="2:39" ht="14.5" customHeight="1" x14ac:dyDescent="0.35">
      <c r="B40" s="144" t="s">
        <v>13</v>
      </c>
      <c r="C40" s="25" t="s">
        <v>6</v>
      </c>
      <c r="D40" s="23">
        <v>2415.3823466666668</v>
      </c>
      <c r="E40" s="22">
        <v>4757.057275520001</v>
      </c>
      <c r="F40" s="22">
        <v>7024.5582976800006</v>
      </c>
      <c r="G40" s="22">
        <v>9217.4189242666671</v>
      </c>
      <c r="H40" s="22">
        <v>11467.637121600001</v>
      </c>
      <c r="I40" s="22">
        <v>3091.2720442400023</v>
      </c>
      <c r="J40" s="22">
        <v>4536.8385847199961</v>
      </c>
      <c r="K40" s="22">
        <v>4954.6761616080048</v>
      </c>
      <c r="L40" s="22">
        <v>12091.4888448</v>
      </c>
      <c r="M40" s="22">
        <v>29030.458233448007</v>
      </c>
      <c r="N40" s="22">
        <v>17102.016752399995</v>
      </c>
      <c r="O40" s="22">
        <v>48964.648537280009</v>
      </c>
      <c r="P40" s="22">
        <v>88124.577243904001</v>
      </c>
      <c r="Q40" s="22">
        <v>67192.665808320002</v>
      </c>
      <c r="R40" s="22">
        <v>138680.42724121601</v>
      </c>
      <c r="S40" s="22">
        <v>76892.676987360144</v>
      </c>
      <c r="T40" s="22">
        <v>116778.67411391994</v>
      </c>
      <c r="U40" s="22">
        <v>129054.73130083992</v>
      </c>
      <c r="V40" s="22">
        <v>141275.39260699207</v>
      </c>
      <c r="W40" s="22">
        <v>153440.11541944818</v>
      </c>
      <c r="X40" s="22">
        <v>165548.3571252801</v>
      </c>
      <c r="Y40" s="22">
        <v>74492.130432069549</v>
      </c>
      <c r="Z40" s="22">
        <v>78807.494646843072</v>
      </c>
      <c r="AA40" s="22">
        <v>83371.48626762694</v>
      </c>
      <c r="AB40" s="22">
        <v>88198.338766112909</v>
      </c>
      <c r="AC40" s="22">
        <v>93303.09434022168</v>
      </c>
      <c r="AD40" s="22">
        <v>98701.64945163505</v>
      </c>
      <c r="AE40" s="22">
        <v>104410.80289930935</v>
      </c>
      <c r="AF40" s="22">
        <v>110448.30656827272</v>
      </c>
      <c r="AG40" s="22">
        <v>116832.91900051014</v>
      </c>
      <c r="AH40" s="21">
        <v>123584.46194266975</v>
      </c>
    </row>
    <row r="41" spans="2:39" x14ac:dyDescent="0.35">
      <c r="B41" s="145"/>
      <c r="C41" s="20" t="s">
        <v>5</v>
      </c>
      <c r="D41" s="19">
        <v>251.07263866666668</v>
      </c>
      <c r="E41" s="18">
        <v>493.86729920000005</v>
      </c>
      <c r="F41" s="18">
        <v>728.36767080000004</v>
      </c>
      <c r="G41" s="18">
        <v>954.55744266666659</v>
      </c>
      <c r="H41" s="18">
        <v>1186.1213760000003</v>
      </c>
      <c r="I41" s="18">
        <v>319.3421228000002</v>
      </c>
      <c r="J41" s="18">
        <v>468.0987011999996</v>
      </c>
      <c r="K41" s="18">
        <v>510.58239948000045</v>
      </c>
      <c r="L41" s="18">
        <v>1244.5092479999998</v>
      </c>
      <c r="M41" s="18">
        <v>2984.2921922800006</v>
      </c>
      <c r="N41" s="18">
        <v>1755.9219059999991</v>
      </c>
      <c r="O41" s="18">
        <v>5021.2545487999996</v>
      </c>
      <c r="P41" s="18">
        <v>9026.0903142400002</v>
      </c>
      <c r="Q41" s="18">
        <v>6873.8306831999989</v>
      </c>
      <c r="R41" s="18">
        <v>14169.931605759997</v>
      </c>
      <c r="S41" s="18">
        <v>7847.1955848000134</v>
      </c>
      <c r="T41" s="18">
        <v>11903.405623199991</v>
      </c>
      <c r="U41" s="18">
        <v>13138.963285399988</v>
      </c>
      <c r="V41" s="18">
        <v>14365.952947920003</v>
      </c>
      <c r="W41" s="18">
        <v>15584.355638280011</v>
      </c>
      <c r="X41" s="18">
        <v>16794.152384000005</v>
      </c>
      <c r="Y41" s="18">
        <v>7555.5575152338706</v>
      </c>
      <c r="Z41" s="18">
        <v>7991.8359848740574</v>
      </c>
      <c r="AA41" s="18">
        <v>8453.1683625385358</v>
      </c>
      <c r="AB41" s="18">
        <v>8940.9842126932854</v>
      </c>
      <c r="AC41" s="18">
        <v>9456.7940545011206</v>
      </c>
      <c r="AD41" s="18">
        <v>10002.193904705622</v>
      </c>
      <c r="AE41" s="18">
        <v>10578.870072626902</v>
      </c>
      <c r="AF41" s="18">
        <v>11188.604221067997</v>
      </c>
      <c r="AG41" s="18">
        <v>11833.278707670745</v>
      </c>
      <c r="AH41" s="17">
        <v>12514.88222204251</v>
      </c>
    </row>
    <row r="42" spans="2:39" x14ac:dyDescent="0.35">
      <c r="B42" s="145"/>
      <c r="C42" s="16" t="s">
        <v>4</v>
      </c>
      <c r="D42" s="15">
        <v>63.562693333333335</v>
      </c>
      <c r="E42" s="14">
        <v>124.95061333333335</v>
      </c>
      <c r="F42" s="14">
        <v>184.16376</v>
      </c>
      <c r="G42" s="14">
        <v>241.20213333333334</v>
      </c>
      <c r="H42" s="14">
        <v>299.52560000000005</v>
      </c>
      <c r="I42" s="14">
        <v>80.591072000000054</v>
      </c>
      <c r="J42" s="14">
        <v>118.05767999999989</v>
      </c>
      <c r="K42" s="14">
        <v>128.69121600000011</v>
      </c>
      <c r="L42" s="14">
        <v>313.47839999999997</v>
      </c>
      <c r="M42" s="14">
        <v>751.23780800000009</v>
      </c>
      <c r="N42" s="14">
        <v>441.74135999999987</v>
      </c>
      <c r="O42" s="14">
        <v>1262.4147200000002</v>
      </c>
      <c r="P42" s="14">
        <v>2267.8618879999999</v>
      </c>
      <c r="Q42" s="14">
        <v>1726.0089599999999</v>
      </c>
      <c r="R42" s="14">
        <v>3555.8172159999999</v>
      </c>
      <c r="S42" s="14">
        <v>1967.9487360000035</v>
      </c>
      <c r="T42" s="14">
        <v>2983.309679999998</v>
      </c>
      <c r="U42" s="14">
        <v>3290.9112799999975</v>
      </c>
      <c r="V42" s="14">
        <v>3595.9832160000014</v>
      </c>
      <c r="W42" s="14">
        <v>3898.5254880000034</v>
      </c>
      <c r="X42" s="14">
        <v>4198.538096000002</v>
      </c>
      <c r="Y42" s="14">
        <v>1888.8893788084677</v>
      </c>
      <c r="Z42" s="14">
        <v>1997.9589962185144</v>
      </c>
      <c r="AA42" s="14">
        <v>2113.292090634634</v>
      </c>
      <c r="AB42" s="14">
        <v>2235.2460531733213</v>
      </c>
      <c r="AC42" s="14">
        <v>2364.1985136252802</v>
      </c>
      <c r="AD42" s="14">
        <v>2500.5484761764055</v>
      </c>
      <c r="AE42" s="14">
        <v>2644.7175181567254</v>
      </c>
      <c r="AF42" s="14">
        <v>2797.1510552669993</v>
      </c>
      <c r="AG42" s="14">
        <v>2958.3196769176861</v>
      </c>
      <c r="AH42" s="13">
        <v>3128.7205555106275</v>
      </c>
    </row>
    <row r="43" spans="2:39" x14ac:dyDescent="0.35">
      <c r="B43" s="145"/>
      <c r="C43" s="12" t="s">
        <v>3</v>
      </c>
      <c r="D43" s="11">
        <v>158.90673333333334</v>
      </c>
      <c r="E43" s="10">
        <v>306.12900266666674</v>
      </c>
      <c r="F43" s="10">
        <v>441.9930240000001</v>
      </c>
      <c r="G43" s="10">
        <v>566.82501333333346</v>
      </c>
      <c r="H43" s="10">
        <v>688.90888000000041</v>
      </c>
      <c r="I43" s="10">
        <v>181.32991200000018</v>
      </c>
      <c r="J43" s="10">
        <v>259.7268959999999</v>
      </c>
      <c r="K43" s="10">
        <v>276.68611440000041</v>
      </c>
      <c r="L43" s="10">
        <v>658.3046400000004</v>
      </c>
      <c r="M43" s="10">
        <v>1540.0375064000013</v>
      </c>
      <c r="N43" s="10">
        <v>883.48272000000043</v>
      </c>
      <c r="O43" s="10">
        <v>2461.7087040000024</v>
      </c>
      <c r="P43" s="10">
        <v>4308.9375872000037</v>
      </c>
      <c r="Q43" s="10">
        <v>3193.1165760000026</v>
      </c>
      <c r="R43" s="10">
        <v>6400.4709888000052</v>
      </c>
      <c r="S43" s="10">
        <v>3443.9102880000091</v>
      </c>
      <c r="T43" s="10">
        <v>5071.6264560000018</v>
      </c>
      <c r="U43" s="10">
        <v>5430.0036120000004</v>
      </c>
      <c r="V43" s="10">
        <v>5753.5731456000076</v>
      </c>
      <c r="W43" s="10">
        <v>6042.7145064000115</v>
      </c>
      <c r="X43" s="10">
        <v>6297.8071440000031</v>
      </c>
      <c r="Y43" s="10">
        <v>2833.3340682127014</v>
      </c>
      <c r="Z43" s="10">
        <v>2996.9384943277714</v>
      </c>
      <c r="AA43" s="10">
        <v>3169.9381359519507</v>
      </c>
      <c r="AB43" s="10">
        <v>3352.8690797599825</v>
      </c>
      <c r="AC43" s="10">
        <v>3546.29777043792</v>
      </c>
      <c r="AD43" s="10">
        <v>3750.8227142646083</v>
      </c>
      <c r="AE43" s="10">
        <v>3967.0762772350886</v>
      </c>
      <c r="AF43" s="10">
        <v>4195.7265829004991</v>
      </c>
      <c r="AG43" s="10">
        <v>4437.479515376529</v>
      </c>
      <c r="AH43" s="9">
        <v>4693.0808332659408</v>
      </c>
    </row>
    <row r="44" spans="2:39" x14ac:dyDescent="0.35">
      <c r="B44" s="145"/>
      <c r="C44" s="8" t="s">
        <v>2</v>
      </c>
      <c r="D44" s="7">
        <v>254.25077333333334</v>
      </c>
      <c r="E44" s="6">
        <v>496.67868800000002</v>
      </c>
      <c r="F44" s="6">
        <v>727.44685200000004</v>
      </c>
      <c r="G44" s="6">
        <v>946.71837333333349</v>
      </c>
      <c r="H44" s="6">
        <v>1168.1498400000003</v>
      </c>
      <c r="I44" s="6">
        <v>312.29040400000025</v>
      </c>
      <c r="J44" s="6">
        <v>454.52206799999965</v>
      </c>
      <c r="K44" s="6">
        <v>492.24390120000055</v>
      </c>
      <c r="L44" s="6">
        <v>1191.2179200000003</v>
      </c>
      <c r="M44" s="6">
        <v>2835.9227252000014</v>
      </c>
      <c r="N44" s="6">
        <v>1656.5300999999999</v>
      </c>
      <c r="O44" s="6">
        <v>4702.4948320000012</v>
      </c>
      <c r="P44" s="6">
        <v>8391.0889856000031</v>
      </c>
      <c r="Q44" s="6">
        <v>6343.0829280000016</v>
      </c>
      <c r="R44" s="6">
        <v>12978.732838400005</v>
      </c>
      <c r="S44" s="6">
        <v>7133.8141680000153</v>
      </c>
      <c r="T44" s="6">
        <v>10739.914847999999</v>
      </c>
      <c r="U44" s="6">
        <v>11765.007825999995</v>
      </c>
      <c r="V44" s="6">
        <v>12765.740416800012</v>
      </c>
      <c r="W44" s="6">
        <v>13742.302345200018</v>
      </c>
      <c r="X44" s="6">
        <v>14694.883336000008</v>
      </c>
      <c r="Y44" s="6">
        <v>6593.6405990756584</v>
      </c>
      <c r="Z44" s="6">
        <v>6955.8942453347563</v>
      </c>
      <c r="AA44" s="6">
        <v>7337.8784617061065</v>
      </c>
      <c r="AB44" s="6">
        <v>7740.6570821392106</v>
      </c>
      <c r="AC44" s="6">
        <v>8165.3506164333085</v>
      </c>
      <c r="AD44" s="6">
        <v>8613.1392261896253</v>
      </c>
      <c r="AE44" s="6">
        <v>9085.2658542478875</v>
      </c>
      <c r="AF44" s="6">
        <v>9583.0395153447353</v>
      </c>
      <c r="AG44" s="6">
        <v>10107.838756108498</v>
      </c>
      <c r="AH44" s="5">
        <v>10661.115292902456</v>
      </c>
    </row>
    <row r="45" spans="2:39" x14ac:dyDescent="0.35">
      <c r="B45" s="145"/>
      <c r="C45" s="4" t="s">
        <v>1</v>
      </c>
      <c r="D45" s="3">
        <v>31.781346666666668</v>
      </c>
      <c r="E45" s="2">
        <v>62.631494933333336</v>
      </c>
      <c r="F45" s="2">
        <v>92.542289399999987</v>
      </c>
      <c r="G45" s="2">
        <v>121.50557466666666</v>
      </c>
      <c r="H45" s="2">
        <v>151.26042799999999</v>
      </c>
      <c r="I45" s="2">
        <v>40.799230200000018</v>
      </c>
      <c r="J45" s="2">
        <v>59.914272599999926</v>
      </c>
      <c r="K45" s="2">
        <v>65.471656140000036</v>
      </c>
      <c r="L45" s="2">
        <v>159.87398399999992</v>
      </c>
      <c r="M45" s="2">
        <v>384.07032933999989</v>
      </c>
      <c r="N45" s="2">
        <v>226.39244699999981</v>
      </c>
      <c r="O45" s="2">
        <v>648.56556239999975</v>
      </c>
      <c r="P45" s="2">
        <v>1167.9488723199993</v>
      </c>
      <c r="Q45" s="2">
        <v>891.05212559999927</v>
      </c>
      <c r="R45" s="2">
        <v>1840.1354092799986</v>
      </c>
      <c r="S45" s="2">
        <v>1020.873406800001</v>
      </c>
      <c r="T45" s="2">
        <v>1551.3210335999977</v>
      </c>
      <c r="U45" s="2">
        <v>1715.3875046999972</v>
      </c>
      <c r="V45" s="2">
        <v>1878.9012303599989</v>
      </c>
      <c r="W45" s="2">
        <v>2041.8527243399999</v>
      </c>
      <c r="X45" s="2">
        <v>2204.2325004000013</v>
      </c>
      <c r="Y45" s="2">
        <v>996.38914732146657</v>
      </c>
      <c r="Z45" s="2">
        <v>1058.9182679958124</v>
      </c>
      <c r="AA45" s="2">
        <v>1125.3280382629421</v>
      </c>
      <c r="AB45" s="2">
        <v>1195.8566384477267</v>
      </c>
      <c r="AC45" s="2">
        <v>1270.7567010735875</v>
      </c>
      <c r="AD45" s="2">
        <v>1350.2961771352582</v>
      </c>
      <c r="AE45" s="2">
        <v>1434.7592536000227</v>
      </c>
      <c r="AF45" s="2">
        <v>1524.4473251205136</v>
      </c>
      <c r="AG45" s="2">
        <v>1619.6800231124319</v>
      </c>
      <c r="AH45" s="1">
        <v>1720.7963055308435</v>
      </c>
    </row>
    <row r="46" spans="2:39" ht="15" thickBot="1" x14ac:dyDescent="0.4">
      <c r="B46" s="145"/>
      <c r="C46" s="32" t="s">
        <v>0</v>
      </c>
      <c r="D46" s="33">
        <v>3.1781346666666699</v>
      </c>
      <c r="E46" s="34">
        <v>6.2162930133333338</v>
      </c>
      <c r="F46" s="34">
        <v>9.1161061200000013</v>
      </c>
      <c r="G46" s="34">
        <v>11.879205066666666</v>
      </c>
      <c r="H46" s="34">
        <v>14.676754400000002</v>
      </c>
      <c r="I46" s="34">
        <v>3.9288147600000025</v>
      </c>
      <c r="J46" s="34">
        <v>5.7257974799999953</v>
      </c>
      <c r="K46" s="34">
        <v>6.2093511720000061</v>
      </c>
      <c r="L46" s="34">
        <v>15.046963199999999</v>
      </c>
      <c r="M46" s="34">
        <v>35.871605332000001</v>
      </c>
      <c r="N46" s="34">
        <v>20.982714599999994</v>
      </c>
      <c r="O46" s="34">
        <v>59.649095520000003</v>
      </c>
      <c r="P46" s="34">
        <v>106.58950873600001</v>
      </c>
      <c r="Q46" s="34">
        <v>80.690918879999998</v>
      </c>
      <c r="R46" s="34">
        <v>165.345500544</v>
      </c>
      <c r="S46" s="34">
        <v>91.017629040000159</v>
      </c>
      <c r="T46" s="34">
        <v>137.23224527999992</v>
      </c>
      <c r="U46" s="34">
        <v>150.55919105999988</v>
      </c>
      <c r="V46" s="34">
        <v>163.61723632800005</v>
      </c>
      <c r="W46" s="34">
        <v>176.40827833200015</v>
      </c>
      <c r="X46" s="34">
        <v>188.93421432000011</v>
      </c>
      <c r="Y46" s="34">
        <v>84.52779970167893</v>
      </c>
      <c r="Z46" s="34">
        <v>88.909175331723873</v>
      </c>
      <c r="AA46" s="34">
        <v>93.513175010582543</v>
      </c>
      <c r="AB46" s="34">
        <v>98.350826339626124</v>
      </c>
      <c r="AC46" s="34">
        <v>103.433684971106</v>
      </c>
      <c r="AD46" s="34">
        <v>108.77385871367363</v>
      </c>
      <c r="AE46" s="34">
        <v>114.38403266027838</v>
      </c>
      <c r="AF46" s="34">
        <v>120.27749537648094</v>
      </c>
      <c r="AG46" s="34">
        <v>126.46816618823107</v>
      </c>
      <c r="AH46" s="35">
        <v>132.97062360920168</v>
      </c>
    </row>
    <row r="47" spans="2:39" x14ac:dyDescent="0.35">
      <c r="B47" s="145"/>
      <c r="C47" s="36" t="s">
        <v>16</v>
      </c>
      <c r="D47" s="33">
        <f>D46*$AK$28</f>
        <v>0.15890673333333349</v>
      </c>
      <c r="E47" s="33">
        <f t="shared" ref="E47:AH47" si="5">E46*$AK$28</f>
        <v>0.31081465066666669</v>
      </c>
      <c r="F47" s="33">
        <f t="shared" si="5"/>
        <v>0.45580530600000008</v>
      </c>
      <c r="G47" s="33">
        <f t="shared" si="5"/>
        <v>0.59396025333333335</v>
      </c>
      <c r="H47" s="33">
        <f t="shared" si="5"/>
        <v>0.73383772000000014</v>
      </c>
      <c r="I47" s="33">
        <f t="shared" si="5"/>
        <v>0.19644073800000014</v>
      </c>
      <c r="J47" s="33">
        <f t="shared" si="5"/>
        <v>0.28628987399999978</v>
      </c>
      <c r="K47" s="33">
        <f t="shared" si="5"/>
        <v>0.3104675586000003</v>
      </c>
      <c r="L47" s="33">
        <f t="shared" si="5"/>
        <v>0.75234815999999993</v>
      </c>
      <c r="M47" s="33">
        <f t="shared" si="5"/>
        <v>1.7935802666000003</v>
      </c>
      <c r="N47" s="33">
        <f t="shared" si="5"/>
        <v>1.0491357299999997</v>
      </c>
      <c r="O47" s="33">
        <f t="shared" si="5"/>
        <v>2.9824547760000004</v>
      </c>
      <c r="P47" s="33">
        <f t="shared" si="5"/>
        <v>5.329475436800001</v>
      </c>
      <c r="Q47" s="33">
        <f t="shared" si="5"/>
        <v>4.0345459440000004</v>
      </c>
      <c r="R47" s="33">
        <f t="shared" si="5"/>
        <v>8.2672750272000002</v>
      </c>
      <c r="S47" s="33">
        <f t="shared" si="5"/>
        <v>4.5508814520000085</v>
      </c>
      <c r="T47" s="33">
        <f t="shared" si="5"/>
        <v>6.8616122639999961</v>
      </c>
      <c r="U47" s="33">
        <f t="shared" si="5"/>
        <v>7.5279595529999943</v>
      </c>
      <c r="V47" s="33">
        <f t="shared" si="5"/>
        <v>8.180861816400002</v>
      </c>
      <c r="W47" s="33">
        <f t="shared" si="5"/>
        <v>8.8204139166000086</v>
      </c>
      <c r="X47" s="33">
        <f t="shared" si="5"/>
        <v>9.4467107160000054</v>
      </c>
      <c r="Y47" s="33">
        <f t="shared" si="5"/>
        <v>4.226389985083947</v>
      </c>
      <c r="Z47" s="33">
        <f t="shared" si="5"/>
        <v>4.445458766586194</v>
      </c>
      <c r="AA47" s="33">
        <f t="shared" si="5"/>
        <v>4.6756587505291272</v>
      </c>
      <c r="AB47" s="33">
        <f t="shared" si="5"/>
        <v>4.9175413169813069</v>
      </c>
      <c r="AC47" s="33">
        <f t="shared" si="5"/>
        <v>5.1716842485553007</v>
      </c>
      <c r="AD47" s="33">
        <f t="shared" si="5"/>
        <v>5.4386929356836822</v>
      </c>
      <c r="AE47" s="33">
        <f t="shared" si="5"/>
        <v>5.7192016330139195</v>
      </c>
      <c r="AF47" s="33">
        <f t="shared" si="5"/>
        <v>6.0138747688240475</v>
      </c>
      <c r="AG47" s="33">
        <f t="shared" si="5"/>
        <v>6.3234083094115539</v>
      </c>
      <c r="AH47" s="33">
        <f t="shared" si="5"/>
        <v>6.6485311804600844</v>
      </c>
    </row>
    <row r="48" spans="2:39" x14ac:dyDescent="0.35">
      <c r="B48" s="145"/>
      <c r="C48" s="36" t="s">
        <v>17</v>
      </c>
      <c r="D48" s="33">
        <f>D46*$AK$29</f>
        <v>0.79453366666666747</v>
      </c>
      <c r="E48" s="33">
        <f t="shared" ref="E48:AH48" si="6">E46*$AK$29</f>
        <v>1.5540732533333335</v>
      </c>
      <c r="F48" s="33">
        <f t="shared" si="6"/>
        <v>2.2790265300000003</v>
      </c>
      <c r="G48" s="33">
        <f t="shared" si="6"/>
        <v>2.9698012666666664</v>
      </c>
      <c r="H48" s="33">
        <f t="shared" si="6"/>
        <v>3.6691886000000005</v>
      </c>
      <c r="I48" s="33">
        <f t="shared" si="6"/>
        <v>0.98220369000000063</v>
      </c>
      <c r="J48" s="33">
        <f t="shared" si="6"/>
        <v>1.4314493699999988</v>
      </c>
      <c r="K48" s="33">
        <f t="shared" si="6"/>
        <v>1.5523377930000015</v>
      </c>
      <c r="L48" s="33">
        <f t="shared" si="6"/>
        <v>3.7617407999999997</v>
      </c>
      <c r="M48" s="33">
        <f t="shared" si="6"/>
        <v>8.9679013330000004</v>
      </c>
      <c r="N48" s="33">
        <f t="shared" si="6"/>
        <v>5.2456786499999986</v>
      </c>
      <c r="O48" s="33">
        <f t="shared" si="6"/>
        <v>14.912273880000001</v>
      </c>
      <c r="P48" s="33">
        <f t="shared" si="6"/>
        <v>26.647377184000003</v>
      </c>
      <c r="Q48" s="33">
        <f t="shared" si="6"/>
        <v>20.17272972</v>
      </c>
      <c r="R48" s="33">
        <f t="shared" si="6"/>
        <v>41.336375136000001</v>
      </c>
      <c r="S48" s="33">
        <f t="shared" si="6"/>
        <v>22.75440726000004</v>
      </c>
      <c r="T48" s="33">
        <f t="shared" si="6"/>
        <v>34.308061319999979</v>
      </c>
      <c r="U48" s="33">
        <f t="shared" si="6"/>
        <v>37.639797764999969</v>
      </c>
      <c r="V48" s="33">
        <f t="shared" si="6"/>
        <v>40.904309082000012</v>
      </c>
      <c r="W48" s="33">
        <f t="shared" si="6"/>
        <v>44.102069583000038</v>
      </c>
      <c r="X48" s="33">
        <f t="shared" si="6"/>
        <v>47.233553580000027</v>
      </c>
      <c r="Y48" s="33">
        <f t="shared" si="6"/>
        <v>21.131949925419732</v>
      </c>
      <c r="Z48" s="33">
        <f t="shared" si="6"/>
        <v>22.227293832930968</v>
      </c>
      <c r="AA48" s="33">
        <f t="shared" si="6"/>
        <v>23.378293752645636</v>
      </c>
      <c r="AB48" s="33">
        <f t="shared" si="6"/>
        <v>24.587706584906531</v>
      </c>
      <c r="AC48" s="33">
        <f t="shared" si="6"/>
        <v>25.858421242776501</v>
      </c>
      <c r="AD48" s="33">
        <f t="shared" si="6"/>
        <v>27.193464678418408</v>
      </c>
      <c r="AE48" s="33">
        <f t="shared" si="6"/>
        <v>28.596008165069595</v>
      </c>
      <c r="AF48" s="33">
        <f t="shared" si="6"/>
        <v>30.069373844120236</v>
      </c>
      <c r="AG48" s="33">
        <f t="shared" si="6"/>
        <v>31.617041547057767</v>
      </c>
      <c r="AH48" s="33">
        <f t="shared" si="6"/>
        <v>33.24265590230042</v>
      </c>
    </row>
    <row r="49" spans="2:34" x14ac:dyDescent="0.35">
      <c r="B49" s="145"/>
      <c r="C49" s="36" t="s">
        <v>18</v>
      </c>
      <c r="D49" s="33">
        <f>D46*$AK$30</f>
        <v>0.47672020000000048</v>
      </c>
      <c r="E49" s="33">
        <f t="shared" ref="E49:AH49" si="7">E46*$AK$30</f>
        <v>0.93244395200000008</v>
      </c>
      <c r="F49" s="33">
        <f t="shared" si="7"/>
        <v>1.3674159180000001</v>
      </c>
      <c r="G49" s="33">
        <f t="shared" si="7"/>
        <v>1.7818807599999997</v>
      </c>
      <c r="H49" s="33">
        <f t="shared" si="7"/>
        <v>2.2015131600000002</v>
      </c>
      <c r="I49" s="33">
        <f t="shared" si="7"/>
        <v>0.5893222140000004</v>
      </c>
      <c r="J49" s="33">
        <f t="shared" si="7"/>
        <v>0.85886962199999928</v>
      </c>
      <c r="K49" s="33">
        <f t="shared" si="7"/>
        <v>0.93140267580000091</v>
      </c>
      <c r="L49" s="33">
        <f t="shared" si="7"/>
        <v>2.2570444799999998</v>
      </c>
      <c r="M49" s="33">
        <f t="shared" si="7"/>
        <v>5.3807407997999999</v>
      </c>
      <c r="N49" s="33">
        <f t="shared" si="7"/>
        <v>3.1474071899999991</v>
      </c>
      <c r="O49" s="33">
        <f t="shared" si="7"/>
        <v>8.9473643280000008</v>
      </c>
      <c r="P49" s="33">
        <f t="shared" si="7"/>
        <v>15.988426310400001</v>
      </c>
      <c r="Q49" s="33">
        <f t="shared" si="7"/>
        <v>12.103637831999999</v>
      </c>
      <c r="R49" s="33">
        <f t="shared" si="7"/>
        <v>24.801825081600001</v>
      </c>
      <c r="S49" s="33">
        <f t="shared" si="7"/>
        <v>13.652644356000023</v>
      </c>
      <c r="T49" s="33">
        <f t="shared" si="7"/>
        <v>20.584836791999987</v>
      </c>
      <c r="U49" s="33">
        <f t="shared" si="7"/>
        <v>22.583878658999982</v>
      </c>
      <c r="V49" s="33">
        <f t="shared" si="7"/>
        <v>24.542585449200008</v>
      </c>
      <c r="W49" s="33">
        <f t="shared" si="7"/>
        <v>26.461241749800021</v>
      </c>
      <c r="X49" s="33">
        <f t="shared" si="7"/>
        <v>28.340132148000016</v>
      </c>
      <c r="Y49" s="33">
        <f t="shared" si="7"/>
        <v>12.679169955251838</v>
      </c>
      <c r="Z49" s="33">
        <f t="shared" si="7"/>
        <v>13.33637629975858</v>
      </c>
      <c r="AA49" s="33">
        <f t="shared" si="7"/>
        <v>14.026976251587381</v>
      </c>
      <c r="AB49" s="33">
        <f t="shared" si="7"/>
        <v>14.752623950943917</v>
      </c>
      <c r="AC49" s="33">
        <f t="shared" si="7"/>
        <v>15.5150527456659</v>
      </c>
      <c r="AD49" s="33">
        <f t="shared" si="7"/>
        <v>16.316078807051046</v>
      </c>
      <c r="AE49" s="33">
        <f t="shared" si="7"/>
        <v>17.157604899041758</v>
      </c>
      <c r="AF49" s="33">
        <f t="shared" si="7"/>
        <v>18.041624306472141</v>
      </c>
      <c r="AG49" s="33">
        <f t="shared" si="7"/>
        <v>18.970224928234661</v>
      </c>
      <c r="AH49" s="33">
        <f t="shared" si="7"/>
        <v>19.945593541380251</v>
      </c>
    </row>
    <row r="50" spans="2:34" ht="15" thickBot="1" x14ac:dyDescent="0.4">
      <c r="B50" s="146"/>
      <c r="C50" s="32" t="s">
        <v>19</v>
      </c>
      <c r="D50" s="33">
        <f>D46*$AK$31</f>
        <v>0.79453366666666747</v>
      </c>
      <c r="E50" s="33">
        <f t="shared" ref="E50:AH50" si="8">E46*$AK$31</f>
        <v>1.5540732533333335</v>
      </c>
      <c r="F50" s="33">
        <f t="shared" si="8"/>
        <v>2.2790265300000003</v>
      </c>
      <c r="G50" s="33">
        <f t="shared" si="8"/>
        <v>2.9698012666666664</v>
      </c>
      <c r="H50" s="33">
        <f t="shared" si="8"/>
        <v>3.6691886000000005</v>
      </c>
      <c r="I50" s="33">
        <f t="shared" si="8"/>
        <v>0.98220369000000063</v>
      </c>
      <c r="J50" s="33">
        <f t="shared" si="8"/>
        <v>1.4314493699999988</v>
      </c>
      <c r="K50" s="33">
        <f t="shared" si="8"/>
        <v>1.5523377930000015</v>
      </c>
      <c r="L50" s="33">
        <f t="shared" si="8"/>
        <v>3.7617407999999997</v>
      </c>
      <c r="M50" s="33">
        <f t="shared" si="8"/>
        <v>8.9679013330000004</v>
      </c>
      <c r="N50" s="33">
        <f t="shared" si="8"/>
        <v>5.2456786499999986</v>
      </c>
      <c r="O50" s="33">
        <f t="shared" si="8"/>
        <v>14.912273880000001</v>
      </c>
      <c r="P50" s="33">
        <f t="shared" si="8"/>
        <v>26.647377184000003</v>
      </c>
      <c r="Q50" s="33">
        <f t="shared" si="8"/>
        <v>20.17272972</v>
      </c>
      <c r="R50" s="33">
        <f t="shared" si="8"/>
        <v>41.336375136000001</v>
      </c>
      <c r="S50" s="33">
        <f t="shared" si="8"/>
        <v>22.75440726000004</v>
      </c>
      <c r="T50" s="33">
        <f t="shared" si="8"/>
        <v>34.308061319999979</v>
      </c>
      <c r="U50" s="33">
        <f t="shared" si="8"/>
        <v>37.639797764999969</v>
      </c>
      <c r="V50" s="33">
        <f t="shared" si="8"/>
        <v>40.904309082000012</v>
      </c>
      <c r="W50" s="33">
        <f t="shared" si="8"/>
        <v>44.102069583000038</v>
      </c>
      <c r="X50" s="33">
        <f t="shared" si="8"/>
        <v>47.233553580000027</v>
      </c>
      <c r="Y50" s="33">
        <f t="shared" si="8"/>
        <v>21.131949925419732</v>
      </c>
      <c r="Z50" s="33">
        <f t="shared" si="8"/>
        <v>22.227293832930968</v>
      </c>
      <c r="AA50" s="33">
        <f t="shared" si="8"/>
        <v>23.378293752645636</v>
      </c>
      <c r="AB50" s="33">
        <f t="shared" si="8"/>
        <v>24.587706584906531</v>
      </c>
      <c r="AC50" s="33">
        <f t="shared" si="8"/>
        <v>25.858421242776501</v>
      </c>
      <c r="AD50" s="33">
        <f t="shared" si="8"/>
        <v>27.193464678418408</v>
      </c>
      <c r="AE50" s="33">
        <f t="shared" si="8"/>
        <v>28.596008165069595</v>
      </c>
      <c r="AF50" s="33">
        <f t="shared" si="8"/>
        <v>30.069373844120236</v>
      </c>
      <c r="AG50" s="33">
        <f t="shared" si="8"/>
        <v>31.617041547057767</v>
      </c>
      <c r="AH50" s="33">
        <f t="shared" si="8"/>
        <v>33.24265590230042</v>
      </c>
    </row>
    <row r="51" spans="2:34" ht="14.5" customHeight="1" x14ac:dyDescent="0.35">
      <c r="B51" s="144" t="s">
        <v>12</v>
      </c>
      <c r="C51" s="24" t="s">
        <v>6</v>
      </c>
      <c r="D51" s="23">
        <v>96.067972266666658</v>
      </c>
      <c r="E51" s="22">
        <v>189.20434979839999</v>
      </c>
      <c r="F51" s="22">
        <v>279.39057874560007</v>
      </c>
      <c r="G51" s="22">
        <v>366.60810525866668</v>
      </c>
      <c r="H51" s="22">
        <v>456.10693747200003</v>
      </c>
      <c r="I51" s="22">
        <v>1713.7744356400001</v>
      </c>
      <c r="J51" s="22">
        <v>2678.2922462400002</v>
      </c>
      <c r="K51" s="22">
        <v>96957.686126376022</v>
      </c>
      <c r="L51" s="22">
        <v>38218.486077119996</v>
      </c>
      <c r="M51" s="22">
        <v>72071.426539896027</v>
      </c>
      <c r="N51" s="22">
        <v>26081.710748640009</v>
      </c>
      <c r="O51" s="22">
        <v>16101.44905376</v>
      </c>
      <c r="P51" s="22">
        <v>6728.6133545920102</v>
      </c>
      <c r="Q51" s="22">
        <v>21072.183312959984</v>
      </c>
      <c r="R51" s="22">
        <v>9803.2314544640212</v>
      </c>
      <c r="S51" s="22">
        <v>146948.37040488006</v>
      </c>
      <c r="T51" s="22">
        <v>31553.565039359975</v>
      </c>
      <c r="U51" s="22">
        <v>31486.501418800028</v>
      </c>
      <c r="V51" s="22">
        <v>31418.983081119968</v>
      </c>
      <c r="W51" s="22">
        <v>31351.010026320033</v>
      </c>
      <c r="X51" s="22">
        <v>31282.582254400029</v>
      </c>
      <c r="Y51" s="22">
        <v>20885.005898299863</v>
      </c>
      <c r="Z51" s="22">
        <v>21568.820788032634</v>
      </c>
      <c r="AA51" s="22">
        <v>22274.660741970827</v>
      </c>
      <c r="AB51" s="22">
        <v>23003.220010063345</v>
      </c>
      <c r="AC51" s="22">
        <v>23755.214084605239</v>
      </c>
      <c r="AD51" s="22">
        <v>24531.380322499437</v>
      </c>
      <c r="AE51" s="22">
        <v>25332.478584512271</v>
      </c>
      <c r="AF51" s="22">
        <v>26159.291891931156</v>
      </c>
      <c r="AG51" s="22">
        <v>27012.627101037629</v>
      </c>
      <c r="AH51" s="21">
        <v>27893.31559581589</v>
      </c>
    </row>
    <row r="52" spans="2:34" x14ac:dyDescent="0.35">
      <c r="B52" s="145"/>
      <c r="C52" s="20" t="s">
        <v>5</v>
      </c>
      <c r="D52" s="19">
        <v>9.9860129066666676</v>
      </c>
      <c r="E52" s="18">
        <v>19.642782464</v>
      </c>
      <c r="F52" s="18">
        <v>28.969659936000003</v>
      </c>
      <c r="G52" s="18">
        <v>37.96599658666667</v>
      </c>
      <c r="H52" s="18">
        <v>47.176081919999994</v>
      </c>
      <c r="I52" s="18">
        <v>177.04050580000001</v>
      </c>
      <c r="J52" s="18">
        <v>276.33893039999998</v>
      </c>
      <c r="K52" s="18">
        <v>9991.5486735600007</v>
      </c>
      <c r="L52" s="18">
        <v>3933.6147911999992</v>
      </c>
      <c r="M52" s="18">
        <v>7408.8460395600005</v>
      </c>
      <c r="N52" s="18">
        <v>2677.8974616000005</v>
      </c>
      <c r="O52" s="18">
        <v>1651.1805295999995</v>
      </c>
      <c r="P52" s="18">
        <v>689.17291552000086</v>
      </c>
      <c r="Q52" s="18">
        <v>2155.6909295999976</v>
      </c>
      <c r="R52" s="18">
        <v>1001.663479040002</v>
      </c>
      <c r="S52" s="18">
        <v>14996.6505084</v>
      </c>
      <c r="T52" s="18">
        <v>3216.2968655999962</v>
      </c>
      <c r="U52" s="18">
        <v>3205.6165780000024</v>
      </c>
      <c r="V52" s="18">
        <v>3194.9203911999957</v>
      </c>
      <c r="W52" s="18">
        <v>3184.2083052000021</v>
      </c>
      <c r="X52" s="18">
        <v>3173.4803200000019</v>
      </c>
      <c r="Y52" s="18">
        <v>2118.3158859243717</v>
      </c>
      <c r="Z52" s="18">
        <v>2187.2853451001552</v>
      </c>
      <c r="AA52" s="18">
        <v>2258.463485536065</v>
      </c>
      <c r="AB52" s="18">
        <v>2331.9195103718735</v>
      </c>
      <c r="AC52" s="18">
        <v>2407.7247266798677</v>
      </c>
      <c r="AD52" s="18">
        <v>2485.9526066578273</v>
      </c>
      <c r="AE52" s="18">
        <v>2566.6788504787132</v>
      </c>
      <c r="AF52" s="18">
        <v>2649.9814508363634</v>
      </c>
      <c r="AG52" s="18">
        <v>2735.9407592269658</v>
      </c>
      <c r="AH52" s="17">
        <v>2824.6395540066733</v>
      </c>
    </row>
    <row r="53" spans="2:34" x14ac:dyDescent="0.35">
      <c r="B53" s="145"/>
      <c r="C53" s="16" t="s">
        <v>4</v>
      </c>
      <c r="D53" s="15">
        <v>2.5281045333333334</v>
      </c>
      <c r="E53" s="14">
        <v>4.9697109333333334</v>
      </c>
      <c r="F53" s="14">
        <v>7.3248192000000003</v>
      </c>
      <c r="G53" s="14">
        <v>9.5934293333333329</v>
      </c>
      <c r="H53" s="14">
        <v>11.913152</v>
      </c>
      <c r="I53" s="14">
        <v>44.678992000000001</v>
      </c>
      <c r="J53" s="14">
        <v>69.69456000000001</v>
      </c>
      <c r="K53" s="14">
        <v>2518.3487520000003</v>
      </c>
      <c r="L53" s="14">
        <v>990.83495999999991</v>
      </c>
      <c r="M53" s="14">
        <v>1865.0336160000004</v>
      </c>
      <c r="N53" s="14">
        <v>673.68489600000021</v>
      </c>
      <c r="O53" s="14">
        <v>415.1302399999999</v>
      </c>
      <c r="P53" s="14">
        <v>173.15902400000024</v>
      </c>
      <c r="Q53" s="14">
        <v>541.29087999999945</v>
      </c>
      <c r="R53" s="14">
        <v>251.35846400000054</v>
      </c>
      <c r="S53" s="14">
        <v>3760.9154880000006</v>
      </c>
      <c r="T53" s="14">
        <v>806.08943999999917</v>
      </c>
      <c r="U53" s="14">
        <v>802.90960000000064</v>
      </c>
      <c r="V53" s="14">
        <v>799.72975999999915</v>
      </c>
      <c r="W53" s="14">
        <v>796.54992000000072</v>
      </c>
      <c r="X53" s="14">
        <v>793.3700800000006</v>
      </c>
      <c r="Y53" s="14">
        <v>529.57897148109294</v>
      </c>
      <c r="Z53" s="14">
        <v>546.82133627503879</v>
      </c>
      <c r="AA53" s="14">
        <v>564.61587138401626</v>
      </c>
      <c r="AB53" s="14">
        <v>582.97987759296836</v>
      </c>
      <c r="AC53" s="14">
        <v>601.93118166996692</v>
      </c>
      <c r="AD53" s="14">
        <v>621.48815166445684</v>
      </c>
      <c r="AE53" s="14">
        <v>641.66971261967831</v>
      </c>
      <c r="AF53" s="14">
        <v>662.49536270909084</v>
      </c>
      <c r="AG53" s="14">
        <v>683.98518980674146</v>
      </c>
      <c r="AH53" s="13">
        <v>706.15988850166832</v>
      </c>
    </row>
    <row r="54" spans="2:34" x14ac:dyDescent="0.35">
      <c r="B54" s="145"/>
      <c r="C54" s="12" t="s">
        <v>3</v>
      </c>
      <c r="D54" s="11">
        <v>6.3202613333333328</v>
      </c>
      <c r="E54" s="10">
        <v>12.175791786666668</v>
      </c>
      <c r="F54" s="10">
        <v>17.579566080000003</v>
      </c>
      <c r="G54" s="10">
        <v>22.544558933333338</v>
      </c>
      <c r="H54" s="10">
        <v>27.400249600000006</v>
      </c>
      <c r="I54" s="10">
        <v>100.52773200000003</v>
      </c>
      <c r="J54" s="10">
        <v>153.32803200000009</v>
      </c>
      <c r="K54" s="10">
        <v>5414.4498168000046</v>
      </c>
      <c r="L54" s="10">
        <v>2080.7534160000009</v>
      </c>
      <c r="M54" s="10">
        <v>3823.318912800004</v>
      </c>
      <c r="N54" s="10">
        <v>1347.3697920000016</v>
      </c>
      <c r="O54" s="10">
        <v>809.50396800000044</v>
      </c>
      <c r="P54" s="10">
        <v>329.00214560000074</v>
      </c>
      <c r="Q54" s="10">
        <v>1001.3881279999998</v>
      </c>
      <c r="R54" s="10">
        <v>452.44523520000132</v>
      </c>
      <c r="S54" s="10">
        <v>6581.6021040000069</v>
      </c>
      <c r="T54" s="10">
        <v>1370.3520479999997</v>
      </c>
      <c r="U54" s="10">
        <v>1324.8008400000024</v>
      </c>
      <c r="V54" s="10">
        <v>1279.5676159999998</v>
      </c>
      <c r="W54" s="10">
        <v>1234.6523760000023</v>
      </c>
      <c r="X54" s="10">
        <v>1190.0551200000009</v>
      </c>
      <c r="Y54" s="10">
        <v>794.36845722163946</v>
      </c>
      <c r="Z54" s="10">
        <v>820.23200441255813</v>
      </c>
      <c r="AA54" s="10">
        <v>846.92380707602445</v>
      </c>
      <c r="AB54" s="10">
        <v>874.4698163894526</v>
      </c>
      <c r="AC54" s="10">
        <v>902.89677250495038</v>
      </c>
      <c r="AD54" s="10">
        <v>932.23222749668525</v>
      </c>
      <c r="AE54" s="10">
        <v>962.5045689295174</v>
      </c>
      <c r="AF54" s="10">
        <v>993.74304406363638</v>
      </c>
      <c r="AG54" s="10">
        <v>1025.977784710112</v>
      </c>
      <c r="AH54" s="9">
        <v>1059.2398327525025</v>
      </c>
    </row>
    <row r="55" spans="2:34" x14ac:dyDescent="0.35">
      <c r="B55" s="145"/>
      <c r="C55" s="8" t="s">
        <v>2</v>
      </c>
      <c r="D55" s="7">
        <v>10.112418133333334</v>
      </c>
      <c r="E55" s="6">
        <v>19.754600960000001</v>
      </c>
      <c r="F55" s="6">
        <v>28.933035840000002</v>
      </c>
      <c r="G55" s="6">
        <v>37.654210133333336</v>
      </c>
      <c r="H55" s="6">
        <v>46.461292800000003</v>
      </c>
      <c r="I55" s="6">
        <v>173.13109400000002</v>
      </c>
      <c r="J55" s="6">
        <v>268.32405600000004</v>
      </c>
      <c r="K55" s="6">
        <v>9632.6839764000033</v>
      </c>
      <c r="L55" s="6">
        <v>3765.1728480000002</v>
      </c>
      <c r="M55" s="6">
        <v>7040.5019004000023</v>
      </c>
      <c r="N55" s="6">
        <v>2526.3183600000011</v>
      </c>
      <c r="O55" s="6">
        <v>1546.3601440000002</v>
      </c>
      <c r="P55" s="6">
        <v>640.68838880000112</v>
      </c>
      <c r="Q55" s="6">
        <v>1989.2439839999986</v>
      </c>
      <c r="R55" s="6">
        <v>917.4583936000023</v>
      </c>
      <c r="S55" s="6">
        <v>13633.318644000008</v>
      </c>
      <c r="T55" s="6">
        <v>2901.9219839999982</v>
      </c>
      <c r="U55" s="6">
        <v>2870.4018200000037</v>
      </c>
      <c r="V55" s="6">
        <v>2839.0406479999983</v>
      </c>
      <c r="W55" s="6">
        <v>2807.838468000004</v>
      </c>
      <c r="X55" s="6">
        <v>2776.7952800000021</v>
      </c>
      <c r="Y55" s="6">
        <v>1848.6277946976249</v>
      </c>
      <c r="Z55" s="6">
        <v>1903.7584822415474</v>
      </c>
      <c r="AA55" s="6">
        <v>1960.4874594131502</v>
      </c>
      <c r="AB55" s="6">
        <v>2018.8593161044491</v>
      </c>
      <c r="AC55" s="6">
        <v>2078.9198186926478</v>
      </c>
      <c r="AD55" s="6">
        <v>2140.7159384082211</v>
      </c>
      <c r="AE55" s="6">
        <v>2204.2958802767489</v>
      </c>
      <c r="AF55" s="6">
        <v>2269.7091126413443</v>
      </c>
      <c r="AG55" s="6">
        <v>2337.0063972721828</v>
      </c>
      <c r="AH55" s="5">
        <v>2406.2398200694333</v>
      </c>
    </row>
    <row r="56" spans="2:34" x14ac:dyDescent="0.35">
      <c r="B56" s="145"/>
      <c r="C56" s="4" t="s">
        <v>1</v>
      </c>
      <c r="D56" s="3">
        <v>1.2640522666666667</v>
      </c>
      <c r="E56" s="2">
        <v>2.4910676053333334</v>
      </c>
      <c r="F56" s="2">
        <v>3.680721648</v>
      </c>
      <c r="G56" s="2">
        <v>4.8326900266666666</v>
      </c>
      <c r="H56" s="2">
        <v>6.0161417599999991</v>
      </c>
      <c r="I56" s="2">
        <v>22.618739699999992</v>
      </c>
      <c r="J56" s="2">
        <v>35.369989199999992</v>
      </c>
      <c r="K56" s="2">
        <v>1281.2099275799999</v>
      </c>
      <c r="L56" s="2">
        <v>505.32582959999974</v>
      </c>
      <c r="M56" s="2">
        <v>953.49843617999977</v>
      </c>
      <c r="N56" s="2">
        <v>345.26350919999993</v>
      </c>
      <c r="O56" s="2">
        <v>213.27316079999983</v>
      </c>
      <c r="P56" s="2">
        <v>89.176897360000083</v>
      </c>
      <c r="Q56" s="2">
        <v>279.44141679999956</v>
      </c>
      <c r="R56" s="2">
        <v>130.07800512000017</v>
      </c>
      <c r="S56" s="2">
        <v>1950.9749093999988</v>
      </c>
      <c r="T56" s="2">
        <v>419.16650879999924</v>
      </c>
      <c r="U56" s="2">
        <v>418.51662899999997</v>
      </c>
      <c r="V56" s="2">
        <v>417.85879959999914</v>
      </c>
      <c r="W56" s="2">
        <v>417.19302059999995</v>
      </c>
      <c r="X56" s="2">
        <v>416.51929200000035</v>
      </c>
      <c r="Y56" s="2">
        <v>279.35290745627651</v>
      </c>
      <c r="Z56" s="2">
        <v>289.81530822577048</v>
      </c>
      <c r="AA56" s="2">
        <v>300.65795151198859</v>
      </c>
      <c r="AB56" s="2">
        <v>311.89423451223803</v>
      </c>
      <c r="AC56" s="2">
        <v>323.53801014760705</v>
      </c>
      <c r="AD56" s="2">
        <v>335.60360189880652</v>
      </c>
      <c r="AE56" s="2">
        <v>348.10581909617525</v>
      </c>
      <c r="AF56" s="2">
        <v>361.05997267645427</v>
      </c>
      <c r="AG56" s="2">
        <v>374.48189141919056</v>
      </c>
      <c r="AH56" s="1">
        <v>388.38793867591727</v>
      </c>
    </row>
    <row r="57" spans="2:34" ht="15" thickBot="1" x14ac:dyDescent="0.4">
      <c r="B57" s="145"/>
      <c r="C57" s="32" t="s">
        <v>0</v>
      </c>
      <c r="D57" s="33">
        <v>0.12640522666666668</v>
      </c>
      <c r="E57" s="34">
        <v>0.24724311893333334</v>
      </c>
      <c r="F57" s="34">
        <v>0.36257855040000003</v>
      </c>
      <c r="G57" s="34">
        <v>0.47247639466666669</v>
      </c>
      <c r="H57" s="34">
        <v>0.58374444800000003</v>
      </c>
      <c r="I57" s="34">
        <v>2.1781008600000002</v>
      </c>
      <c r="J57" s="34">
        <v>3.3801861600000001</v>
      </c>
      <c r="K57" s="34">
        <v>121.51032728400001</v>
      </c>
      <c r="L57" s="34">
        <v>47.560078079999997</v>
      </c>
      <c r="M57" s="34">
        <v>89.055355164000019</v>
      </c>
      <c r="N57" s="34">
        <v>32.000032560000008</v>
      </c>
      <c r="O57" s="34">
        <v>19.614903839999997</v>
      </c>
      <c r="P57" s="34">
        <v>8.138474128000011</v>
      </c>
      <c r="Q57" s="34">
        <v>25.305348639999977</v>
      </c>
      <c r="R57" s="34">
        <v>11.688168576000026</v>
      </c>
      <c r="S57" s="34">
        <v>173.94234132000003</v>
      </c>
      <c r="T57" s="34">
        <v>37.080114239999965</v>
      </c>
      <c r="U57" s="34">
        <v>36.733114200000031</v>
      </c>
      <c r="V57" s="34">
        <v>36.387704079999956</v>
      </c>
      <c r="W57" s="34">
        <v>36.043883880000031</v>
      </c>
      <c r="X57" s="34">
        <v>35.701653600000029</v>
      </c>
      <c r="Y57" s="34">
        <v>23.698658973778908</v>
      </c>
      <c r="Z57" s="34">
        <v>24.333549464239223</v>
      </c>
      <c r="AA57" s="34">
        <v>24.984252308742722</v>
      </c>
      <c r="AB57" s="34">
        <v>25.651114614090606</v>
      </c>
      <c r="AC57" s="34">
        <v>26.33448919806105</v>
      </c>
      <c r="AD57" s="34">
        <v>27.034734597403872</v>
      </c>
      <c r="AE57" s="34">
        <v>27.752215070801082</v>
      </c>
      <c r="AF57" s="34">
        <v>28.487300596490904</v>
      </c>
      <c r="AG57" s="34">
        <v>29.240366864238194</v>
      </c>
      <c r="AH57" s="35">
        <v>30.011795261320906</v>
      </c>
    </row>
    <row r="58" spans="2:34" x14ac:dyDescent="0.35">
      <c r="B58" s="145"/>
      <c r="C58" s="36" t="s">
        <v>16</v>
      </c>
      <c r="D58" s="33">
        <f>D57*$AK$28</f>
        <v>6.3202613333333338E-3</v>
      </c>
      <c r="E58" s="33">
        <f t="shared" ref="E58:AH58" si="9">E57*$AK$28</f>
        <v>1.2362155946666668E-2</v>
      </c>
      <c r="F58" s="33">
        <f t="shared" si="9"/>
        <v>1.8128927520000001E-2</v>
      </c>
      <c r="G58" s="33">
        <f t="shared" si="9"/>
        <v>2.3623819733333336E-2</v>
      </c>
      <c r="H58" s="33">
        <f t="shared" si="9"/>
        <v>2.9187222400000004E-2</v>
      </c>
      <c r="I58" s="33">
        <f t="shared" si="9"/>
        <v>0.10890504300000002</v>
      </c>
      <c r="J58" s="33">
        <f t="shared" si="9"/>
        <v>0.16900930800000002</v>
      </c>
      <c r="K58" s="33">
        <f t="shared" si="9"/>
        <v>6.0755163642000012</v>
      </c>
      <c r="L58" s="33">
        <f t="shared" si="9"/>
        <v>2.3780039039999998</v>
      </c>
      <c r="M58" s="33">
        <f t="shared" si="9"/>
        <v>4.4527677582000011</v>
      </c>
      <c r="N58" s="33">
        <f t="shared" si="9"/>
        <v>1.6000016280000005</v>
      </c>
      <c r="O58" s="33">
        <f t="shared" si="9"/>
        <v>0.98074519199999988</v>
      </c>
      <c r="P58" s="33">
        <f t="shared" si="9"/>
        <v>0.40692370640000058</v>
      </c>
      <c r="Q58" s="33">
        <f t="shared" si="9"/>
        <v>1.265267431999999</v>
      </c>
      <c r="R58" s="33">
        <f t="shared" si="9"/>
        <v>0.58440842880000132</v>
      </c>
      <c r="S58" s="33">
        <f t="shared" si="9"/>
        <v>8.6971170660000023</v>
      </c>
      <c r="T58" s="33">
        <f t="shared" si="9"/>
        <v>1.8540057119999984</v>
      </c>
      <c r="U58" s="33">
        <f t="shared" si="9"/>
        <v>1.8366557100000016</v>
      </c>
      <c r="V58" s="33">
        <f t="shared" si="9"/>
        <v>1.8193852039999978</v>
      </c>
      <c r="W58" s="33">
        <f t="shared" si="9"/>
        <v>1.8021941940000017</v>
      </c>
      <c r="X58" s="33">
        <f t="shared" si="9"/>
        <v>1.7850826800000015</v>
      </c>
      <c r="Y58" s="33">
        <f t="shared" si="9"/>
        <v>1.1849329486889455</v>
      </c>
      <c r="Z58" s="33">
        <f t="shared" si="9"/>
        <v>1.2166774732119612</v>
      </c>
      <c r="AA58" s="33">
        <f t="shared" si="9"/>
        <v>1.2492126154371361</v>
      </c>
      <c r="AB58" s="33">
        <f t="shared" si="9"/>
        <v>1.2825557307045303</v>
      </c>
      <c r="AC58" s="33">
        <f t="shared" si="9"/>
        <v>1.3167244599030525</v>
      </c>
      <c r="AD58" s="33">
        <f t="shared" si="9"/>
        <v>1.3517367298701937</v>
      </c>
      <c r="AE58" s="33">
        <f t="shared" si="9"/>
        <v>1.3876107535400541</v>
      </c>
      <c r="AF58" s="33">
        <f t="shared" si="9"/>
        <v>1.4243650298245454</v>
      </c>
      <c r="AG58" s="33">
        <f t="shared" si="9"/>
        <v>1.4620183432119098</v>
      </c>
      <c r="AH58" s="33">
        <f t="shared" si="9"/>
        <v>1.5005897630660454</v>
      </c>
    </row>
    <row r="59" spans="2:34" x14ac:dyDescent="0.35">
      <c r="B59" s="145"/>
      <c r="C59" s="36" t="s">
        <v>17</v>
      </c>
      <c r="D59" s="33">
        <f>D57*$AK$29</f>
        <v>3.1601306666666669E-2</v>
      </c>
      <c r="E59" s="33">
        <f t="shared" ref="E59:AH59" si="10">E57*$AK$29</f>
        <v>6.1810779733333335E-2</v>
      </c>
      <c r="F59" s="33">
        <f t="shared" si="10"/>
        <v>9.0644637600000008E-2</v>
      </c>
      <c r="G59" s="33">
        <f t="shared" si="10"/>
        <v>0.11811909866666667</v>
      </c>
      <c r="H59" s="33">
        <f t="shared" si="10"/>
        <v>0.14593611200000001</v>
      </c>
      <c r="I59" s="33">
        <f t="shared" si="10"/>
        <v>0.54452521500000006</v>
      </c>
      <c r="J59" s="33">
        <f t="shared" si="10"/>
        <v>0.84504654000000001</v>
      </c>
      <c r="K59" s="33">
        <f t="shared" si="10"/>
        <v>30.377581821000003</v>
      </c>
      <c r="L59" s="33">
        <f t="shared" si="10"/>
        <v>11.890019519999999</v>
      </c>
      <c r="M59" s="33">
        <f t="shared" si="10"/>
        <v>22.263838791000005</v>
      </c>
      <c r="N59" s="33">
        <f t="shared" si="10"/>
        <v>8.000008140000002</v>
      </c>
      <c r="O59" s="33">
        <f t="shared" si="10"/>
        <v>4.9037259599999992</v>
      </c>
      <c r="P59" s="33">
        <f t="shared" si="10"/>
        <v>2.0346185320000028</v>
      </c>
      <c r="Q59" s="33">
        <f t="shared" si="10"/>
        <v>6.3263371599999942</v>
      </c>
      <c r="R59" s="33">
        <f t="shared" si="10"/>
        <v>2.9220421440000064</v>
      </c>
      <c r="S59" s="33">
        <f t="shared" si="10"/>
        <v>43.485585330000006</v>
      </c>
      <c r="T59" s="33">
        <f t="shared" si="10"/>
        <v>9.2700285599999912</v>
      </c>
      <c r="U59" s="33">
        <f t="shared" si="10"/>
        <v>9.1832785500000078</v>
      </c>
      <c r="V59" s="33">
        <f t="shared" si="10"/>
        <v>9.0969260199999891</v>
      </c>
      <c r="W59" s="33">
        <f t="shared" si="10"/>
        <v>9.0109709700000078</v>
      </c>
      <c r="X59" s="33">
        <f t="shared" si="10"/>
        <v>8.9254134000000072</v>
      </c>
      <c r="Y59" s="33">
        <f t="shared" si="10"/>
        <v>5.924664743444727</v>
      </c>
      <c r="Z59" s="33">
        <f t="shared" si="10"/>
        <v>6.0833873660598057</v>
      </c>
      <c r="AA59" s="33">
        <f t="shared" si="10"/>
        <v>6.2460630771856804</v>
      </c>
      <c r="AB59" s="33">
        <f t="shared" si="10"/>
        <v>6.4127786535226514</v>
      </c>
      <c r="AC59" s="33">
        <f t="shared" si="10"/>
        <v>6.5836222995152625</v>
      </c>
      <c r="AD59" s="33">
        <f t="shared" si="10"/>
        <v>6.7586836493509681</v>
      </c>
      <c r="AE59" s="33">
        <f t="shared" si="10"/>
        <v>6.9380537677002705</v>
      </c>
      <c r="AF59" s="33">
        <f t="shared" si="10"/>
        <v>7.121825149122726</v>
      </c>
      <c r="AG59" s="33">
        <f t="shared" si="10"/>
        <v>7.3100917160595484</v>
      </c>
      <c r="AH59" s="33">
        <f t="shared" si="10"/>
        <v>7.5029488153302264</v>
      </c>
    </row>
    <row r="60" spans="2:34" x14ac:dyDescent="0.35">
      <c r="B60" s="145"/>
      <c r="C60" s="36" t="s">
        <v>18</v>
      </c>
      <c r="D60" s="33">
        <f>D57*$AK$30</f>
        <v>1.8960784000000001E-2</v>
      </c>
      <c r="E60" s="33">
        <f t="shared" ref="E60:AH60" si="11">E57*$AK$30</f>
        <v>3.7086467839999998E-2</v>
      </c>
      <c r="F60" s="33">
        <f t="shared" si="11"/>
        <v>5.4386782560000006E-2</v>
      </c>
      <c r="G60" s="33">
        <f t="shared" si="11"/>
        <v>7.08714592E-2</v>
      </c>
      <c r="H60" s="33">
        <f t="shared" si="11"/>
        <v>8.7561667199999998E-2</v>
      </c>
      <c r="I60" s="33">
        <f t="shared" si="11"/>
        <v>0.32671512900000005</v>
      </c>
      <c r="J60" s="33">
        <f t="shared" si="11"/>
        <v>0.50702792399999996</v>
      </c>
      <c r="K60" s="33">
        <f t="shared" si="11"/>
        <v>18.226549092600003</v>
      </c>
      <c r="L60" s="33">
        <f t="shared" si="11"/>
        <v>7.1340117119999995</v>
      </c>
      <c r="M60" s="33">
        <f t="shared" si="11"/>
        <v>13.358303274600003</v>
      </c>
      <c r="N60" s="33">
        <f t="shared" si="11"/>
        <v>4.8000048840000007</v>
      </c>
      <c r="O60" s="33">
        <f t="shared" si="11"/>
        <v>2.9422355759999994</v>
      </c>
      <c r="P60" s="33">
        <f t="shared" si="11"/>
        <v>1.2207711192000017</v>
      </c>
      <c r="Q60" s="33">
        <f t="shared" si="11"/>
        <v>3.7958022959999962</v>
      </c>
      <c r="R60" s="33">
        <f t="shared" si="11"/>
        <v>1.7532252864000037</v>
      </c>
      <c r="S60" s="33">
        <f t="shared" si="11"/>
        <v>26.091351198000002</v>
      </c>
      <c r="T60" s="33">
        <f t="shared" si="11"/>
        <v>5.5620171359999944</v>
      </c>
      <c r="U60" s="33">
        <f t="shared" si="11"/>
        <v>5.5099671300000042</v>
      </c>
      <c r="V60" s="33">
        <f t="shared" si="11"/>
        <v>5.4581556119999934</v>
      </c>
      <c r="W60" s="33">
        <f t="shared" si="11"/>
        <v>5.4065825820000049</v>
      </c>
      <c r="X60" s="33">
        <f t="shared" si="11"/>
        <v>5.3552480400000038</v>
      </c>
      <c r="Y60" s="33">
        <f t="shared" si="11"/>
        <v>3.554798846066836</v>
      </c>
      <c r="Z60" s="33">
        <f t="shared" si="11"/>
        <v>3.6500324196358833</v>
      </c>
      <c r="AA60" s="33">
        <f t="shared" si="11"/>
        <v>3.7476378463114082</v>
      </c>
      <c r="AB60" s="33">
        <f t="shared" si="11"/>
        <v>3.8476671921135908</v>
      </c>
      <c r="AC60" s="33">
        <f t="shared" si="11"/>
        <v>3.9501733797091574</v>
      </c>
      <c r="AD60" s="33">
        <f t="shared" si="11"/>
        <v>4.0552101896105803</v>
      </c>
      <c r="AE60" s="33">
        <f t="shared" si="11"/>
        <v>4.1628322606201618</v>
      </c>
      <c r="AF60" s="33">
        <f t="shared" si="11"/>
        <v>4.2730950894736353</v>
      </c>
      <c r="AG60" s="33">
        <f t="shared" si="11"/>
        <v>4.3860550296357292</v>
      </c>
      <c r="AH60" s="33">
        <f t="shared" si="11"/>
        <v>4.501769289198136</v>
      </c>
    </row>
    <row r="61" spans="2:34" ht="15" thickBot="1" x14ac:dyDescent="0.4">
      <c r="B61" s="146"/>
      <c r="C61" s="32" t="s">
        <v>19</v>
      </c>
      <c r="D61" s="33">
        <f>D57*$AK$31</f>
        <v>3.1601306666666669E-2</v>
      </c>
      <c r="E61" s="33">
        <f t="shared" ref="E61:AH61" si="12">E57*$AK$31</f>
        <v>6.1810779733333335E-2</v>
      </c>
      <c r="F61" s="33">
        <f t="shared" si="12"/>
        <v>9.0644637600000008E-2</v>
      </c>
      <c r="G61" s="33">
        <f t="shared" si="12"/>
        <v>0.11811909866666667</v>
      </c>
      <c r="H61" s="33">
        <f t="shared" si="12"/>
        <v>0.14593611200000001</v>
      </c>
      <c r="I61" s="33">
        <f t="shared" si="12"/>
        <v>0.54452521500000006</v>
      </c>
      <c r="J61" s="33">
        <f t="shared" si="12"/>
        <v>0.84504654000000001</v>
      </c>
      <c r="K61" s="33">
        <f t="shared" si="12"/>
        <v>30.377581821000003</v>
      </c>
      <c r="L61" s="33">
        <f t="shared" si="12"/>
        <v>11.890019519999999</v>
      </c>
      <c r="M61" s="33">
        <f t="shared" si="12"/>
        <v>22.263838791000005</v>
      </c>
      <c r="N61" s="33">
        <f t="shared" si="12"/>
        <v>8.000008140000002</v>
      </c>
      <c r="O61" s="33">
        <f t="shared" si="12"/>
        <v>4.9037259599999992</v>
      </c>
      <c r="P61" s="33">
        <f t="shared" si="12"/>
        <v>2.0346185320000028</v>
      </c>
      <c r="Q61" s="33">
        <f t="shared" si="12"/>
        <v>6.3263371599999942</v>
      </c>
      <c r="R61" s="33">
        <f t="shared" si="12"/>
        <v>2.9220421440000064</v>
      </c>
      <c r="S61" s="33">
        <f t="shared" si="12"/>
        <v>43.485585330000006</v>
      </c>
      <c r="T61" s="33">
        <f t="shared" si="12"/>
        <v>9.2700285599999912</v>
      </c>
      <c r="U61" s="33">
        <f t="shared" si="12"/>
        <v>9.1832785500000078</v>
      </c>
      <c r="V61" s="33">
        <f t="shared" si="12"/>
        <v>9.0969260199999891</v>
      </c>
      <c r="W61" s="33">
        <f t="shared" si="12"/>
        <v>9.0109709700000078</v>
      </c>
      <c r="X61" s="33">
        <f t="shared" si="12"/>
        <v>8.9254134000000072</v>
      </c>
      <c r="Y61" s="33">
        <f t="shared" si="12"/>
        <v>5.924664743444727</v>
      </c>
      <c r="Z61" s="33">
        <f t="shared" si="12"/>
        <v>6.0833873660598057</v>
      </c>
      <c r="AA61" s="33">
        <f t="shared" si="12"/>
        <v>6.2460630771856804</v>
      </c>
      <c r="AB61" s="33">
        <f t="shared" si="12"/>
        <v>6.4127786535226514</v>
      </c>
      <c r="AC61" s="33">
        <f t="shared" si="12"/>
        <v>6.5836222995152625</v>
      </c>
      <c r="AD61" s="33">
        <f t="shared" si="12"/>
        <v>6.7586836493509681</v>
      </c>
      <c r="AE61" s="33">
        <f t="shared" si="12"/>
        <v>6.9380537677002705</v>
      </c>
      <c r="AF61" s="33">
        <f t="shared" si="12"/>
        <v>7.121825149122726</v>
      </c>
      <c r="AG61" s="33">
        <f t="shared" si="12"/>
        <v>7.3100917160595484</v>
      </c>
      <c r="AH61" s="33">
        <f t="shared" si="12"/>
        <v>7.5029488153302264</v>
      </c>
    </row>
    <row r="62" spans="2:34" ht="14.5" customHeight="1" x14ac:dyDescent="0.35">
      <c r="B62" s="144" t="s">
        <v>11</v>
      </c>
      <c r="C62" s="24" t="s">
        <v>6</v>
      </c>
      <c r="D62" s="23">
        <v>282.78282666666667</v>
      </c>
      <c r="E62" s="22">
        <v>556.93629824000016</v>
      </c>
      <c r="F62" s="22">
        <v>822.40580016000013</v>
      </c>
      <c r="G62" s="22">
        <v>1079.1367178666667</v>
      </c>
      <c r="H62" s="22">
        <v>1342.5828192000001</v>
      </c>
      <c r="I62" s="22">
        <v>1758.9024946800005</v>
      </c>
      <c r="J62" s="22">
        <v>33586.202014560004</v>
      </c>
      <c r="K62" s="22">
        <v>22517.885996280005</v>
      </c>
      <c r="L62" s="22">
        <v>7725.3495107839981</v>
      </c>
      <c r="M62" s="22">
        <v>22752.386996360008</v>
      </c>
      <c r="N62" s="22">
        <v>45167.554717200001</v>
      </c>
      <c r="O62" s="22">
        <v>18683.557584608014</v>
      </c>
      <c r="P62" s="22">
        <v>17549.412427424006</v>
      </c>
      <c r="Q62" s="22">
        <v>54065.912472000011</v>
      </c>
      <c r="R62" s="22">
        <v>47664.043147615994</v>
      </c>
      <c r="S62" s="22">
        <v>305688.35138949117</v>
      </c>
      <c r="T62" s="22">
        <v>82777.553301381253</v>
      </c>
      <c r="U62" s="22">
        <v>91884.537726764756</v>
      </c>
      <c r="V62" s="22">
        <v>101819.68849623298</v>
      </c>
      <c r="W62" s="22">
        <v>112576.96223191297</v>
      </c>
      <c r="X62" s="22">
        <v>124150.24008048633</v>
      </c>
      <c r="Y62" s="22">
        <v>45969.978681151952</v>
      </c>
      <c r="Z62" s="22">
        <v>47764.150099060636</v>
      </c>
      <c r="AA62" s="22">
        <v>49627.534850142416</v>
      </c>
      <c r="AB62" s="22">
        <v>51562.764110600168</v>
      </c>
      <c r="AC62" s="22">
        <v>53572.567200763435</v>
      </c>
      <c r="AD62" s="22">
        <v>55659.775153472176</v>
      </c>
      <c r="AE62" s="22">
        <v>57827.324407572465</v>
      </c>
      <c r="AF62" s="22">
        <v>60078.260630673336</v>
      </c>
      <c r="AG62" s="22">
        <v>62415.742675438996</v>
      </c>
      <c r="AH62" s="21">
        <v>64843.046673815472</v>
      </c>
    </row>
    <row r="63" spans="2:34" x14ac:dyDescent="0.35">
      <c r="B63" s="145"/>
      <c r="C63" s="20" t="s">
        <v>5</v>
      </c>
      <c r="D63" s="19">
        <v>29.394530666666668</v>
      </c>
      <c r="E63" s="18">
        <v>57.819910400000012</v>
      </c>
      <c r="F63" s="18">
        <v>85.274229599999998</v>
      </c>
      <c r="G63" s="18">
        <v>111.75557866666668</v>
      </c>
      <c r="H63" s="18">
        <v>138.86611199999999</v>
      </c>
      <c r="I63" s="18">
        <v>181.70243460000006</v>
      </c>
      <c r="J63" s="18">
        <v>3465.3332375999998</v>
      </c>
      <c r="K63" s="18">
        <v>2320.4818818000003</v>
      </c>
      <c r="L63" s="18">
        <v>795.12697183999978</v>
      </c>
      <c r="M63" s="18">
        <v>2338.9148846000007</v>
      </c>
      <c r="N63" s="18">
        <v>4637.5056179999992</v>
      </c>
      <c r="O63" s="18">
        <v>1915.9720596800012</v>
      </c>
      <c r="P63" s="18">
        <v>1797.4847254399999</v>
      </c>
      <c r="Q63" s="18">
        <v>5530.9597199999998</v>
      </c>
      <c r="R63" s="18">
        <v>4870.1626097599983</v>
      </c>
      <c r="S63" s="18">
        <v>31196.680559615987</v>
      </c>
      <c r="T63" s="18">
        <v>8437.6261412352105</v>
      </c>
      <c r="U63" s="18">
        <v>9354.694365087993</v>
      </c>
      <c r="V63" s="18">
        <v>10353.797834969599</v>
      </c>
      <c r="W63" s="18">
        <v>11434.033474905598</v>
      </c>
      <c r="X63" s="18">
        <v>12594.495569919989</v>
      </c>
      <c r="Y63" s="18">
        <v>4662.6243052110403</v>
      </c>
      <c r="Z63" s="18">
        <v>4843.7430381361555</v>
      </c>
      <c r="AA63" s="18">
        <v>5031.8151479194357</v>
      </c>
      <c r="AB63" s="18">
        <v>5227.1036657306677</v>
      </c>
      <c r="AC63" s="18">
        <v>5429.8813835817491</v>
      </c>
      <c r="AD63" s="18">
        <v>5640.4312072833582</v>
      </c>
      <c r="AE63" s="18">
        <v>5859.0465217024221</v>
      </c>
      <c r="AF63" s="18">
        <v>6086.031568725457</v>
      </c>
      <c r="AG63" s="18">
        <v>6321.701838344924</v>
      </c>
      <c r="AH63" s="17">
        <v>6566.3844732977723</v>
      </c>
    </row>
    <row r="64" spans="2:34" x14ac:dyDescent="0.35">
      <c r="B64" s="145"/>
      <c r="C64" s="16" t="s">
        <v>4</v>
      </c>
      <c r="D64" s="15">
        <v>7.4416533333333339</v>
      </c>
      <c r="E64" s="14">
        <v>14.628693333333336</v>
      </c>
      <c r="F64" s="14">
        <v>21.561120000000003</v>
      </c>
      <c r="G64" s="14">
        <v>28.238933333333335</v>
      </c>
      <c r="H64" s="14">
        <v>35.0672</v>
      </c>
      <c r="I64" s="14">
        <v>45.85550400000001</v>
      </c>
      <c r="J64" s="14">
        <v>873.98063999999999</v>
      </c>
      <c r="K64" s="14">
        <v>584.87256000000014</v>
      </c>
      <c r="L64" s="14">
        <v>200.28387199999995</v>
      </c>
      <c r="M64" s="14">
        <v>588.77656000000013</v>
      </c>
      <c r="N64" s="14">
        <v>1166.6680799999999</v>
      </c>
      <c r="O64" s="14">
        <v>481.70259200000032</v>
      </c>
      <c r="P64" s="14">
        <v>451.62932800000004</v>
      </c>
      <c r="Q64" s="14">
        <v>1388.816</v>
      </c>
      <c r="R64" s="14">
        <v>1222.1236159999999</v>
      </c>
      <c r="S64" s="14">
        <v>7823.6189491199984</v>
      </c>
      <c r="T64" s="14">
        <v>2114.6932684800031</v>
      </c>
      <c r="U64" s="14">
        <v>2343.0668415999985</v>
      </c>
      <c r="V64" s="14">
        <v>2591.68907008</v>
      </c>
      <c r="W64" s="14">
        <v>2860.2960537600002</v>
      </c>
      <c r="X64" s="14">
        <v>3148.6238924799977</v>
      </c>
      <c r="Y64" s="14">
        <v>1165.6560763027601</v>
      </c>
      <c r="Z64" s="14">
        <v>1210.9357595340389</v>
      </c>
      <c r="AA64" s="14">
        <v>1257.9537869798589</v>
      </c>
      <c r="AB64" s="14">
        <v>1306.7759164326669</v>
      </c>
      <c r="AC64" s="14">
        <v>1357.4703458954373</v>
      </c>
      <c r="AD64" s="14">
        <v>1410.1078018208395</v>
      </c>
      <c r="AE64" s="14">
        <v>1464.7616304256055</v>
      </c>
      <c r="AF64" s="14">
        <v>1521.5078921813642</v>
      </c>
      <c r="AG64" s="14">
        <v>1580.425459586231</v>
      </c>
      <c r="AH64" s="13">
        <v>1641.5961183244431</v>
      </c>
    </row>
    <row r="65" spans="2:34" x14ac:dyDescent="0.35">
      <c r="B65" s="145"/>
      <c r="C65" s="12" t="s">
        <v>3</v>
      </c>
      <c r="D65" s="11">
        <v>18.604133333333333</v>
      </c>
      <c r="E65" s="10">
        <v>35.840298666666676</v>
      </c>
      <c r="F65" s="10">
        <v>51.746688000000013</v>
      </c>
      <c r="G65" s="10">
        <v>66.361493333333343</v>
      </c>
      <c r="H65" s="10">
        <v>80.654560000000018</v>
      </c>
      <c r="I65" s="10">
        <v>103.17488400000006</v>
      </c>
      <c r="J65" s="10">
        <v>1922.7574080000009</v>
      </c>
      <c r="K65" s="10">
        <v>1257.476004000001</v>
      </c>
      <c r="L65" s="10">
        <v>420.59613120000017</v>
      </c>
      <c r="M65" s="10">
        <v>1206.9919480000012</v>
      </c>
      <c r="N65" s="10">
        <v>2333.3361600000021</v>
      </c>
      <c r="O65" s="10">
        <v>939.32005440000137</v>
      </c>
      <c r="P65" s="10">
        <v>858.09572320000086</v>
      </c>
      <c r="Q65" s="10">
        <v>2569.3096000000023</v>
      </c>
      <c r="R65" s="10">
        <v>2199.8225088000017</v>
      </c>
      <c r="S65" s="10">
        <v>13691.333160960008</v>
      </c>
      <c r="T65" s="10">
        <v>3594.9785564160079</v>
      </c>
      <c r="U65" s="10">
        <v>3866.0602886400006</v>
      </c>
      <c r="V65" s="10">
        <v>4146.7025121280039</v>
      </c>
      <c r="W65" s="10">
        <v>4433.458883328004</v>
      </c>
      <c r="X65" s="10">
        <v>4722.9358387199964</v>
      </c>
      <c r="Y65" s="10">
        <v>1748.4841144541401</v>
      </c>
      <c r="Z65" s="10">
        <v>1816.4036393010585</v>
      </c>
      <c r="AA65" s="10">
        <v>1886.9306804697883</v>
      </c>
      <c r="AB65" s="10">
        <v>1960.1638746490005</v>
      </c>
      <c r="AC65" s="10">
        <v>2036.2055188431561</v>
      </c>
      <c r="AD65" s="10">
        <v>2115.1617027312595</v>
      </c>
      <c r="AE65" s="10">
        <v>2197.1424456384079</v>
      </c>
      <c r="AF65" s="10">
        <v>2282.2618382720461</v>
      </c>
      <c r="AG65" s="10">
        <v>2370.6381893793464</v>
      </c>
      <c r="AH65" s="9">
        <v>2462.3941774866644</v>
      </c>
    </row>
    <row r="66" spans="2:34" x14ac:dyDescent="0.35">
      <c r="B66" s="145"/>
      <c r="C66" s="8" t="s">
        <v>2</v>
      </c>
      <c r="D66" s="7">
        <v>29.766613333333336</v>
      </c>
      <c r="E66" s="6">
        <v>58.149056000000009</v>
      </c>
      <c r="F66" s="6">
        <v>85.166424000000006</v>
      </c>
      <c r="G66" s="6">
        <v>110.83781333333334</v>
      </c>
      <c r="H66" s="6">
        <v>136.76208</v>
      </c>
      <c r="I66" s="6">
        <v>177.69007800000006</v>
      </c>
      <c r="J66" s="6">
        <v>3364.8254640000005</v>
      </c>
      <c r="K66" s="6">
        <v>2237.1375420000008</v>
      </c>
      <c r="L66" s="6">
        <v>761.0787135999999</v>
      </c>
      <c r="M66" s="6">
        <v>2222.6315140000011</v>
      </c>
      <c r="N66" s="6">
        <v>4375.0053000000007</v>
      </c>
      <c r="O66" s="6">
        <v>1794.3421552000016</v>
      </c>
      <c r="P66" s="6">
        <v>1671.0285136000007</v>
      </c>
      <c r="Q66" s="6">
        <v>5103.8988000000018</v>
      </c>
      <c r="R66" s="6">
        <v>4460.7511984000002</v>
      </c>
      <c r="S66" s="6">
        <v>28360.618690560004</v>
      </c>
      <c r="T66" s="6">
        <v>7612.8957665280141</v>
      </c>
      <c r="U66" s="6">
        <v>8376.4639587199981</v>
      </c>
      <c r="V66" s="6">
        <v>9200.4961987840052</v>
      </c>
      <c r="W66" s="6">
        <v>10082.543589504005</v>
      </c>
      <c r="X66" s="6">
        <v>11020.183623679994</v>
      </c>
      <c r="Y66" s="6">
        <v>4069.0139483538596</v>
      </c>
      <c r="Z66" s="6">
        <v>4215.872846817756</v>
      </c>
      <c r="AA66" s="6">
        <v>4367.930036840814</v>
      </c>
      <c r="AB66" s="6">
        <v>4525.3649986063238</v>
      </c>
      <c r="AC66" s="6">
        <v>4688.3632071363654</v>
      </c>
      <c r="AD66" s="6">
        <v>4857.1163233718798</v>
      </c>
      <c r="AE66" s="6">
        <v>5031.8223909195585</v>
      </c>
      <c r="AF66" s="6">
        <v>5212.6860386133512</v>
      </c>
      <c r="AG66" s="6">
        <v>5399.918689041252</v>
      </c>
      <c r="AH66" s="5">
        <v>5593.7387731905364</v>
      </c>
    </row>
    <row r="67" spans="2:34" x14ac:dyDescent="0.35">
      <c r="B67" s="145"/>
      <c r="C67" s="4" t="s">
        <v>1</v>
      </c>
      <c r="D67" s="3">
        <v>3.7208266666666669</v>
      </c>
      <c r="E67" s="2">
        <v>7.3326325333333342</v>
      </c>
      <c r="F67" s="2">
        <v>10.834462799999999</v>
      </c>
      <c r="G67" s="2">
        <v>14.225362666666665</v>
      </c>
      <c r="H67" s="2">
        <v>17.708935999999994</v>
      </c>
      <c r="I67" s="2">
        <v>23.214348900000001</v>
      </c>
      <c r="J67" s="2">
        <v>443.54517479999987</v>
      </c>
      <c r="K67" s="2">
        <v>297.55391489999994</v>
      </c>
      <c r="L67" s="2">
        <v>102.14477471999993</v>
      </c>
      <c r="M67" s="2">
        <v>301.01201629999997</v>
      </c>
      <c r="N67" s="2">
        <v>597.91739099999961</v>
      </c>
      <c r="O67" s="2">
        <v>247.47470664000002</v>
      </c>
      <c r="P67" s="2">
        <v>232.58910391999987</v>
      </c>
      <c r="Q67" s="2">
        <v>716.97625999999957</v>
      </c>
      <c r="R67" s="2">
        <v>632.44897127999945</v>
      </c>
      <c r="S67" s="2">
        <v>4058.5023298559963</v>
      </c>
      <c r="T67" s="2">
        <v>1099.6404996096007</v>
      </c>
      <c r="U67" s="2">
        <v>1221.3235911839981</v>
      </c>
      <c r="V67" s="2">
        <v>1354.1575391167987</v>
      </c>
      <c r="W67" s="2">
        <v>1498.0800581567985</v>
      </c>
      <c r="X67" s="2">
        <v>1653.0275435519986</v>
      </c>
      <c r="Y67" s="2">
        <v>614.88358024970591</v>
      </c>
      <c r="Z67" s="2">
        <v>641.79595255304059</v>
      </c>
      <c r="AA67" s="2">
        <v>669.86039156677464</v>
      </c>
      <c r="AB67" s="2">
        <v>699.1251152914765</v>
      </c>
      <c r="AC67" s="2">
        <v>729.64031091879724</v>
      </c>
      <c r="AD67" s="2">
        <v>761.45821298325291</v>
      </c>
      <c r="AE67" s="2">
        <v>794.63318450589043</v>
      </c>
      <c r="AF67" s="2">
        <v>829.22180123884289</v>
      </c>
      <c r="AG67" s="2">
        <v>865.28293912346066</v>
      </c>
      <c r="AH67" s="1">
        <v>902.87786507844282</v>
      </c>
    </row>
    <row r="68" spans="2:34" ht="15" thickBot="1" x14ac:dyDescent="0.4">
      <c r="B68" s="145"/>
      <c r="C68" s="32" t="s">
        <v>0</v>
      </c>
      <c r="D68" s="33">
        <v>0.37208266666666667</v>
      </c>
      <c r="E68" s="34">
        <v>0.72777749333333352</v>
      </c>
      <c r="F68" s="34">
        <v>1.0672754400000002</v>
      </c>
      <c r="G68" s="34">
        <v>1.3907674666666667</v>
      </c>
      <c r="H68" s="34">
        <v>1.7182928</v>
      </c>
      <c r="I68" s="34">
        <v>2.2354558200000008</v>
      </c>
      <c r="J68" s="34">
        <v>42.388061040000004</v>
      </c>
      <c r="K68" s="34">
        <v>28.220101020000008</v>
      </c>
      <c r="L68" s="34">
        <v>9.613625855999997</v>
      </c>
      <c r="M68" s="34">
        <v>28.114080740000009</v>
      </c>
      <c r="N68" s="34">
        <v>55.416733799999996</v>
      </c>
      <c r="O68" s="34">
        <v>22.760447472000013</v>
      </c>
      <c r="P68" s="34">
        <v>21.226578416000002</v>
      </c>
      <c r="Q68" s="34">
        <v>64.927148000000003</v>
      </c>
      <c r="R68" s="34">
        <v>56.828748143999995</v>
      </c>
      <c r="S68" s="34">
        <v>361.84237639679986</v>
      </c>
      <c r="T68" s="34">
        <v>97.275890350080132</v>
      </c>
      <c r="U68" s="34">
        <v>107.19530800319991</v>
      </c>
      <c r="V68" s="34">
        <v>117.92185268864</v>
      </c>
      <c r="W68" s="34">
        <v>129.42839643264</v>
      </c>
      <c r="X68" s="34">
        <v>141.6880751615999</v>
      </c>
      <c r="Y68" s="34">
        <v>52.163109414548508</v>
      </c>
      <c r="Z68" s="34">
        <v>53.886641299264731</v>
      </c>
      <c r="AA68" s="34">
        <v>55.664455073858754</v>
      </c>
      <c r="AB68" s="34">
        <v>57.49814032303734</v>
      </c>
      <c r="AC68" s="34">
        <v>59.389327632925379</v>
      </c>
      <c r="AD68" s="34">
        <v>61.339689379206511</v>
      </c>
      <c r="AE68" s="34">
        <v>63.350940515907432</v>
      </c>
      <c r="AF68" s="34">
        <v>65.424839363798654</v>
      </c>
      <c r="AG68" s="34">
        <v>67.563188397311364</v>
      </c>
      <c r="AH68" s="35">
        <v>69.767835028788838</v>
      </c>
    </row>
    <row r="69" spans="2:34" x14ac:dyDescent="0.35">
      <c r="B69" s="145"/>
      <c r="C69" s="36" t="s">
        <v>16</v>
      </c>
      <c r="D69" s="33">
        <f>D68*$AK$28</f>
        <v>1.8604133333333335E-2</v>
      </c>
      <c r="E69" s="33">
        <f t="shared" ref="E69:AH69" si="13">E68*$AK$28</f>
        <v>3.6388874666666675E-2</v>
      </c>
      <c r="F69" s="33">
        <f t="shared" si="13"/>
        <v>5.3363772000000011E-2</v>
      </c>
      <c r="G69" s="33">
        <f t="shared" si="13"/>
        <v>6.9538373333333334E-2</v>
      </c>
      <c r="H69" s="33">
        <f t="shared" si="13"/>
        <v>8.591464E-2</v>
      </c>
      <c r="I69" s="33">
        <f t="shared" si="13"/>
        <v>0.11177279100000004</v>
      </c>
      <c r="J69" s="33">
        <f t="shared" si="13"/>
        <v>2.1194030520000005</v>
      </c>
      <c r="K69" s="33">
        <f t="shared" si="13"/>
        <v>1.4110050510000005</v>
      </c>
      <c r="L69" s="33">
        <f t="shared" si="13"/>
        <v>0.48068129279999988</v>
      </c>
      <c r="M69" s="33">
        <f t="shared" si="13"/>
        <v>1.4057040370000005</v>
      </c>
      <c r="N69" s="33">
        <f t="shared" si="13"/>
        <v>2.7708366899999999</v>
      </c>
      <c r="O69" s="33">
        <f t="shared" si="13"/>
        <v>1.1380223736000008</v>
      </c>
      <c r="P69" s="33">
        <f t="shared" si="13"/>
        <v>1.0613289208000001</v>
      </c>
      <c r="Q69" s="33">
        <f t="shared" si="13"/>
        <v>3.2463574000000004</v>
      </c>
      <c r="R69" s="33">
        <f t="shared" si="13"/>
        <v>2.8414374071999999</v>
      </c>
      <c r="S69" s="33">
        <f t="shared" si="13"/>
        <v>18.092118819839992</v>
      </c>
      <c r="T69" s="33">
        <f t="shared" si="13"/>
        <v>4.8637945175040072</v>
      </c>
      <c r="U69" s="33">
        <f t="shared" si="13"/>
        <v>5.3597654001599961</v>
      </c>
      <c r="V69" s="33">
        <f t="shared" si="13"/>
        <v>5.8960926344320006</v>
      </c>
      <c r="W69" s="33">
        <f t="shared" si="13"/>
        <v>6.4714198216320007</v>
      </c>
      <c r="X69" s="33">
        <f t="shared" si="13"/>
        <v>7.0844037580799952</v>
      </c>
      <c r="Y69" s="33">
        <f t="shared" si="13"/>
        <v>2.6081554707274255</v>
      </c>
      <c r="Z69" s="33">
        <f t="shared" si="13"/>
        <v>2.6943320649632367</v>
      </c>
      <c r="AA69" s="33">
        <f t="shared" si="13"/>
        <v>2.7832227536929377</v>
      </c>
      <c r="AB69" s="33">
        <f t="shared" si="13"/>
        <v>2.8749070161518673</v>
      </c>
      <c r="AC69" s="33">
        <f t="shared" si="13"/>
        <v>2.969466381646269</v>
      </c>
      <c r="AD69" s="33">
        <f t="shared" si="13"/>
        <v>3.0669844689603258</v>
      </c>
      <c r="AE69" s="33">
        <f t="shared" si="13"/>
        <v>3.167547025795372</v>
      </c>
      <c r="AF69" s="33">
        <f t="shared" si="13"/>
        <v>3.271241968189933</v>
      </c>
      <c r="AG69" s="33">
        <f t="shared" si="13"/>
        <v>3.3781594198655682</v>
      </c>
      <c r="AH69" s="33">
        <f t="shared" si="13"/>
        <v>3.4883917514394422</v>
      </c>
    </row>
    <row r="70" spans="2:34" x14ac:dyDescent="0.35">
      <c r="B70" s="145"/>
      <c r="C70" s="36" t="s">
        <v>17</v>
      </c>
      <c r="D70" s="33">
        <f>D68*$AK$29</f>
        <v>9.3020666666666668E-2</v>
      </c>
      <c r="E70" s="33">
        <f t="shared" ref="E70:AH70" si="14">E68*$AK$29</f>
        <v>0.18194437333333338</v>
      </c>
      <c r="F70" s="33">
        <f t="shared" si="14"/>
        <v>0.26681886000000005</v>
      </c>
      <c r="G70" s="33">
        <f t="shared" si="14"/>
        <v>0.34769186666666668</v>
      </c>
      <c r="H70" s="33">
        <f t="shared" si="14"/>
        <v>0.42957319999999999</v>
      </c>
      <c r="I70" s="33">
        <f t="shared" si="14"/>
        <v>0.55886395500000019</v>
      </c>
      <c r="J70" s="33">
        <f t="shared" si="14"/>
        <v>10.597015260000001</v>
      </c>
      <c r="K70" s="33">
        <f t="shared" si="14"/>
        <v>7.0550252550000021</v>
      </c>
      <c r="L70" s="33">
        <f t="shared" si="14"/>
        <v>2.4034064639999992</v>
      </c>
      <c r="M70" s="33">
        <f t="shared" si="14"/>
        <v>7.0285201850000023</v>
      </c>
      <c r="N70" s="33">
        <f t="shared" si="14"/>
        <v>13.854183449999999</v>
      </c>
      <c r="O70" s="33">
        <f t="shared" si="14"/>
        <v>5.6901118680000033</v>
      </c>
      <c r="P70" s="33">
        <f t="shared" si="14"/>
        <v>5.3066446040000006</v>
      </c>
      <c r="Q70" s="33">
        <f t="shared" si="14"/>
        <v>16.231787000000001</v>
      </c>
      <c r="R70" s="33">
        <f t="shared" si="14"/>
        <v>14.207187035999999</v>
      </c>
      <c r="S70" s="33">
        <f t="shared" si="14"/>
        <v>90.460594099199966</v>
      </c>
      <c r="T70" s="33">
        <f t="shared" si="14"/>
        <v>24.318972587520033</v>
      </c>
      <c r="U70" s="33">
        <f t="shared" si="14"/>
        <v>26.798827000799978</v>
      </c>
      <c r="V70" s="33">
        <f t="shared" si="14"/>
        <v>29.48046317216</v>
      </c>
      <c r="W70" s="33">
        <f t="shared" si="14"/>
        <v>32.35709910816</v>
      </c>
      <c r="X70" s="33">
        <f t="shared" si="14"/>
        <v>35.422018790399974</v>
      </c>
      <c r="Y70" s="33">
        <f t="shared" si="14"/>
        <v>13.040777353637127</v>
      </c>
      <c r="Z70" s="33">
        <f t="shared" si="14"/>
        <v>13.471660324816183</v>
      </c>
      <c r="AA70" s="33">
        <f t="shared" si="14"/>
        <v>13.916113768464689</v>
      </c>
      <c r="AB70" s="33">
        <f t="shared" si="14"/>
        <v>14.374535080759335</v>
      </c>
      <c r="AC70" s="33">
        <f t="shared" si="14"/>
        <v>14.847331908231345</v>
      </c>
      <c r="AD70" s="33">
        <f t="shared" si="14"/>
        <v>15.334922344801628</v>
      </c>
      <c r="AE70" s="33">
        <f t="shared" si="14"/>
        <v>15.837735128976858</v>
      </c>
      <c r="AF70" s="33">
        <f t="shared" si="14"/>
        <v>16.356209840949663</v>
      </c>
      <c r="AG70" s="33">
        <f t="shared" si="14"/>
        <v>16.890797099327841</v>
      </c>
      <c r="AH70" s="33">
        <f t="shared" si="14"/>
        <v>17.441958757197209</v>
      </c>
    </row>
    <row r="71" spans="2:34" x14ac:dyDescent="0.35">
      <c r="B71" s="145"/>
      <c r="C71" s="36" t="s">
        <v>18</v>
      </c>
      <c r="D71" s="33">
        <f>D68*$AK$30</f>
        <v>5.5812399999999998E-2</v>
      </c>
      <c r="E71" s="33">
        <f t="shared" ref="E71:AH71" si="15">E68*$AK$30</f>
        <v>0.10916662400000003</v>
      </c>
      <c r="F71" s="33">
        <f t="shared" si="15"/>
        <v>0.16009131600000001</v>
      </c>
      <c r="G71" s="33">
        <f t="shared" si="15"/>
        <v>0.20861512000000001</v>
      </c>
      <c r="H71" s="33">
        <f t="shared" si="15"/>
        <v>0.25774391999999996</v>
      </c>
      <c r="I71" s="33">
        <f t="shared" si="15"/>
        <v>0.33531837300000011</v>
      </c>
      <c r="J71" s="33">
        <f t="shared" si="15"/>
        <v>6.358209156</v>
      </c>
      <c r="K71" s="33">
        <f t="shared" si="15"/>
        <v>4.2330151530000011</v>
      </c>
      <c r="L71" s="33">
        <f t="shared" si="15"/>
        <v>1.4420438783999996</v>
      </c>
      <c r="M71" s="33">
        <f t="shared" si="15"/>
        <v>4.2171121110000014</v>
      </c>
      <c r="N71" s="33">
        <f t="shared" si="15"/>
        <v>8.3125100699999983</v>
      </c>
      <c r="O71" s="33">
        <f t="shared" si="15"/>
        <v>3.4140671208000017</v>
      </c>
      <c r="P71" s="33">
        <f t="shared" si="15"/>
        <v>3.1839867624000004</v>
      </c>
      <c r="Q71" s="33">
        <f t="shared" si="15"/>
        <v>9.7390722000000007</v>
      </c>
      <c r="R71" s="33">
        <f t="shared" si="15"/>
        <v>8.5243122215999989</v>
      </c>
      <c r="S71" s="33">
        <f t="shared" si="15"/>
        <v>54.276356459519981</v>
      </c>
      <c r="T71" s="33">
        <f t="shared" si="15"/>
        <v>14.591383552512019</v>
      </c>
      <c r="U71" s="33">
        <f t="shared" si="15"/>
        <v>16.079296200479988</v>
      </c>
      <c r="V71" s="33">
        <f t="shared" si="15"/>
        <v>17.688277903296001</v>
      </c>
      <c r="W71" s="33">
        <f t="shared" si="15"/>
        <v>19.414259464895999</v>
      </c>
      <c r="X71" s="33">
        <f t="shared" si="15"/>
        <v>21.253211274239984</v>
      </c>
      <c r="Y71" s="33">
        <f t="shared" si="15"/>
        <v>7.824466412182276</v>
      </c>
      <c r="Z71" s="33">
        <f t="shared" si="15"/>
        <v>8.0829961948897093</v>
      </c>
      <c r="AA71" s="33">
        <f t="shared" si="15"/>
        <v>8.3496682610788131</v>
      </c>
      <c r="AB71" s="33">
        <f t="shared" si="15"/>
        <v>8.6247210484556014</v>
      </c>
      <c r="AC71" s="33">
        <f t="shared" si="15"/>
        <v>8.9083991449388069</v>
      </c>
      <c r="AD71" s="33">
        <f t="shared" si="15"/>
        <v>9.2009534068809771</v>
      </c>
      <c r="AE71" s="33">
        <f t="shared" si="15"/>
        <v>9.5026410773861141</v>
      </c>
      <c r="AF71" s="33">
        <f t="shared" si="15"/>
        <v>9.8137259045697984</v>
      </c>
      <c r="AG71" s="33">
        <f t="shared" si="15"/>
        <v>10.134478259596705</v>
      </c>
      <c r="AH71" s="33">
        <f t="shared" si="15"/>
        <v>10.465175254318325</v>
      </c>
    </row>
    <row r="72" spans="2:34" ht="15" thickBot="1" x14ac:dyDescent="0.4">
      <c r="B72" s="146"/>
      <c r="C72" s="32" t="s">
        <v>19</v>
      </c>
      <c r="D72" s="33">
        <f>D68*$AK$31</f>
        <v>9.3020666666666668E-2</v>
      </c>
      <c r="E72" s="33">
        <f t="shared" ref="E72:AH72" si="16">E68*$AK$31</f>
        <v>0.18194437333333338</v>
      </c>
      <c r="F72" s="33">
        <f t="shared" si="16"/>
        <v>0.26681886000000005</v>
      </c>
      <c r="G72" s="33">
        <f t="shared" si="16"/>
        <v>0.34769186666666668</v>
      </c>
      <c r="H72" s="33">
        <f t="shared" si="16"/>
        <v>0.42957319999999999</v>
      </c>
      <c r="I72" s="33">
        <f t="shared" si="16"/>
        <v>0.55886395500000019</v>
      </c>
      <c r="J72" s="33">
        <f t="shared" si="16"/>
        <v>10.597015260000001</v>
      </c>
      <c r="K72" s="33">
        <f t="shared" si="16"/>
        <v>7.0550252550000021</v>
      </c>
      <c r="L72" s="33">
        <f t="shared" si="16"/>
        <v>2.4034064639999992</v>
      </c>
      <c r="M72" s="33">
        <f t="shared" si="16"/>
        <v>7.0285201850000023</v>
      </c>
      <c r="N72" s="33">
        <f t="shared" si="16"/>
        <v>13.854183449999999</v>
      </c>
      <c r="O72" s="33">
        <f t="shared" si="16"/>
        <v>5.6901118680000033</v>
      </c>
      <c r="P72" s="33">
        <f t="shared" si="16"/>
        <v>5.3066446040000006</v>
      </c>
      <c r="Q72" s="33">
        <f t="shared" si="16"/>
        <v>16.231787000000001</v>
      </c>
      <c r="R72" s="33">
        <f t="shared" si="16"/>
        <v>14.207187035999999</v>
      </c>
      <c r="S72" s="33">
        <f t="shared" si="16"/>
        <v>90.460594099199966</v>
      </c>
      <c r="T72" s="33">
        <f t="shared" si="16"/>
        <v>24.318972587520033</v>
      </c>
      <c r="U72" s="33">
        <f t="shared" si="16"/>
        <v>26.798827000799978</v>
      </c>
      <c r="V72" s="33">
        <f t="shared" si="16"/>
        <v>29.48046317216</v>
      </c>
      <c r="W72" s="33">
        <f t="shared" si="16"/>
        <v>32.35709910816</v>
      </c>
      <c r="X72" s="33">
        <f t="shared" si="16"/>
        <v>35.422018790399974</v>
      </c>
      <c r="Y72" s="33">
        <f t="shared" si="16"/>
        <v>13.040777353637127</v>
      </c>
      <c r="Z72" s="33">
        <f t="shared" si="16"/>
        <v>13.471660324816183</v>
      </c>
      <c r="AA72" s="33">
        <f t="shared" si="16"/>
        <v>13.916113768464689</v>
      </c>
      <c r="AB72" s="33">
        <f t="shared" si="16"/>
        <v>14.374535080759335</v>
      </c>
      <c r="AC72" s="33">
        <f t="shared" si="16"/>
        <v>14.847331908231345</v>
      </c>
      <c r="AD72" s="33">
        <f t="shared" si="16"/>
        <v>15.334922344801628</v>
      </c>
      <c r="AE72" s="33">
        <f t="shared" si="16"/>
        <v>15.837735128976858</v>
      </c>
      <c r="AF72" s="33">
        <f t="shared" si="16"/>
        <v>16.356209840949663</v>
      </c>
      <c r="AG72" s="33">
        <f t="shared" si="16"/>
        <v>16.890797099327841</v>
      </c>
      <c r="AH72" s="33">
        <f t="shared" si="16"/>
        <v>17.441958757197209</v>
      </c>
    </row>
    <row r="73" spans="2:34" ht="14.5" customHeight="1" x14ac:dyDescent="0.35">
      <c r="B73" s="144" t="s">
        <v>10</v>
      </c>
      <c r="C73" s="24" t="s">
        <v>6</v>
      </c>
      <c r="D73" s="23">
        <v>655.01364053333327</v>
      </c>
      <c r="E73" s="22">
        <v>1290.0389905408001</v>
      </c>
      <c r="F73" s="22">
        <v>1904.9495455872002</v>
      </c>
      <c r="G73" s="22">
        <v>2499.6188012373332</v>
      </c>
      <c r="H73" s="22">
        <v>3109.842526464</v>
      </c>
      <c r="I73" s="22">
        <v>4092.4598702000003</v>
      </c>
      <c r="J73" s="22">
        <v>975.13433784000063</v>
      </c>
      <c r="K73" s="22">
        <v>2464.1016089040004</v>
      </c>
      <c r="L73" s="22">
        <v>27473.738920896001</v>
      </c>
      <c r="M73" s="22">
        <v>13527.083597776</v>
      </c>
      <c r="N73" s="22">
        <v>6295.2373987199953</v>
      </c>
      <c r="O73" s="22">
        <v>16116.966136096005</v>
      </c>
      <c r="P73" s="22">
        <v>9990.005706912003</v>
      </c>
      <c r="Q73" s="22">
        <v>67744.904123520027</v>
      </c>
      <c r="R73" s="22">
        <v>49361.054659615998</v>
      </c>
      <c r="S73" s="22">
        <v>60327.167927399983</v>
      </c>
      <c r="T73" s="22">
        <v>82514.938222080178</v>
      </c>
      <c r="U73" s="22">
        <v>100685.82762239987</v>
      </c>
      <c r="V73" s="22">
        <v>120730.84934783999</v>
      </c>
      <c r="W73" s="22">
        <v>142636.52644560003</v>
      </c>
      <c r="X73" s="22">
        <v>166389.21228480007</v>
      </c>
      <c r="Y73" s="22">
        <v>50156.147055471105</v>
      </c>
      <c r="Z73" s="22">
        <v>52864.041404994066</v>
      </c>
      <c r="AA73" s="22">
        <v>55717.22167944083</v>
      </c>
      <c r="AB73" s="22">
        <v>58723.425609498292</v>
      </c>
      <c r="AC73" s="22">
        <v>61890.79940715355</v>
      </c>
      <c r="AD73" s="22">
        <v>65227.91909923395</v>
      </c>
      <c r="AE73" s="22">
        <v>68743.812960309355</v>
      </c>
      <c r="AF73" s="22">
        <v>72447.985100649064</v>
      </c>
      <c r="AG73" s="22">
        <v>76350.440267681202</v>
      </c>
      <c r="AH73" s="21">
        <v>80461.709922292634</v>
      </c>
    </row>
    <row r="74" spans="2:34" x14ac:dyDescent="0.35">
      <c r="B74" s="145"/>
      <c r="C74" s="20" t="s">
        <v>5</v>
      </c>
      <c r="D74" s="19">
        <v>68.086944213333339</v>
      </c>
      <c r="E74" s="18">
        <v>133.92903116799999</v>
      </c>
      <c r="F74" s="18">
        <v>197.52183763200003</v>
      </c>
      <c r="G74" s="18">
        <v>258.86094037333334</v>
      </c>
      <c r="H74" s="18">
        <v>321.65743104000001</v>
      </c>
      <c r="I74" s="18">
        <v>422.76926900000001</v>
      </c>
      <c r="J74" s="18">
        <v>100.61171640000006</v>
      </c>
      <c r="K74" s="18">
        <v>253.92717323999997</v>
      </c>
      <c r="L74" s="18">
        <v>2827.7181249599998</v>
      </c>
      <c r="M74" s="18">
        <v>1390.5660613599998</v>
      </c>
      <c r="N74" s="18">
        <v>646.35331679999933</v>
      </c>
      <c r="O74" s="18">
        <v>1652.7717841600004</v>
      </c>
      <c r="P74" s="18">
        <v>1023.2184547200001</v>
      </c>
      <c r="Q74" s="18">
        <v>6930.3248352000001</v>
      </c>
      <c r="R74" s="18">
        <v>5043.5579297599979</v>
      </c>
      <c r="S74" s="18">
        <v>6156.6212069999974</v>
      </c>
      <c r="T74" s="18">
        <v>8410.8574368000154</v>
      </c>
      <c r="U74" s="18">
        <v>10250.746943999982</v>
      </c>
      <c r="V74" s="18">
        <v>12276.828038399995</v>
      </c>
      <c r="W74" s="18">
        <v>14487.074315999998</v>
      </c>
      <c r="X74" s="18">
        <v>16879.453440000001</v>
      </c>
      <c r="Y74" s="18">
        <v>5087.2172888882114</v>
      </c>
      <c r="Z74" s="18">
        <v>5360.920941587472</v>
      </c>
      <c r="AA74" s="18">
        <v>5649.2582372503439</v>
      </c>
      <c r="AB74" s="18">
        <v>5953.0057893961475</v>
      </c>
      <c r="AC74" s="18">
        <v>6272.9810624252932</v>
      </c>
      <c r="AD74" s="18">
        <v>6610.0444972875921</v>
      </c>
      <c r="AE74" s="18">
        <v>6965.1017462761838</v>
      </c>
      <c r="AF74" s="18">
        <v>7339.1060224534349</v>
      </c>
      <c r="AG74" s="18">
        <v>7733.0605694863625</v>
      </c>
      <c r="AH74" s="17">
        <v>8148.0212579536874</v>
      </c>
    </row>
    <row r="75" spans="2:34" x14ac:dyDescent="0.35">
      <c r="B75" s="145"/>
      <c r="C75" s="16" t="s">
        <v>4</v>
      </c>
      <c r="D75" s="15">
        <v>17.237201066666668</v>
      </c>
      <c r="E75" s="14">
        <v>33.884637866666665</v>
      </c>
      <c r="F75" s="14">
        <v>49.942310400000004</v>
      </c>
      <c r="G75" s="14">
        <v>65.410218666666665</v>
      </c>
      <c r="H75" s="14">
        <v>81.226624000000001</v>
      </c>
      <c r="I75" s="14">
        <v>106.69256</v>
      </c>
      <c r="J75" s="14">
        <v>25.374960000000016</v>
      </c>
      <c r="K75" s="14">
        <v>64.001807999999997</v>
      </c>
      <c r="L75" s="14">
        <v>712.271568</v>
      </c>
      <c r="M75" s="14">
        <v>350.04809599999999</v>
      </c>
      <c r="N75" s="14">
        <v>162.60460799999987</v>
      </c>
      <c r="O75" s="14">
        <v>415.53030400000011</v>
      </c>
      <c r="P75" s="14">
        <v>257.09006400000004</v>
      </c>
      <c r="Q75" s="14">
        <v>1740.1945600000004</v>
      </c>
      <c r="R75" s="14">
        <v>1265.6356159999998</v>
      </c>
      <c r="S75" s="14">
        <v>1543.9802399999994</v>
      </c>
      <c r="T75" s="14">
        <v>2107.9843200000041</v>
      </c>
      <c r="U75" s="14">
        <v>2567.5007999999962</v>
      </c>
      <c r="V75" s="14">
        <v>3073.0483199999994</v>
      </c>
      <c r="W75" s="14">
        <v>3624.0336000000007</v>
      </c>
      <c r="X75" s="14">
        <v>4219.8633600000012</v>
      </c>
      <c r="Y75" s="14">
        <v>1271.8043222220529</v>
      </c>
      <c r="Z75" s="14">
        <v>1340.230235396868</v>
      </c>
      <c r="AA75" s="14">
        <v>1412.314559312586</v>
      </c>
      <c r="AB75" s="14">
        <v>1488.2514473490369</v>
      </c>
      <c r="AC75" s="14">
        <v>1568.2452656063233</v>
      </c>
      <c r="AD75" s="14">
        <v>1652.511124321898</v>
      </c>
      <c r="AE75" s="14">
        <v>1741.275436569046</v>
      </c>
      <c r="AF75" s="14">
        <v>1834.7765056133587</v>
      </c>
      <c r="AG75" s="14">
        <v>1933.2651423715906</v>
      </c>
      <c r="AH75" s="13">
        <v>2037.0053144884218</v>
      </c>
    </row>
    <row r="76" spans="2:34" x14ac:dyDescent="0.35">
      <c r="B76" s="145"/>
      <c r="C76" s="12" t="s">
        <v>3</v>
      </c>
      <c r="D76" s="11">
        <v>43.093002666666671</v>
      </c>
      <c r="E76" s="10">
        <v>83.017362773333332</v>
      </c>
      <c r="F76" s="10">
        <v>119.86154496000003</v>
      </c>
      <c r="G76" s="10">
        <v>153.71401386666668</v>
      </c>
      <c r="H76" s="10">
        <v>186.82123520000005</v>
      </c>
      <c r="I76" s="10">
        <v>240.05826000000008</v>
      </c>
      <c r="J76" s="10">
        <v>55.824912000000062</v>
      </c>
      <c r="K76" s="10">
        <v>137.60388720000009</v>
      </c>
      <c r="L76" s="10">
        <v>1495.770292800001</v>
      </c>
      <c r="M76" s="10">
        <v>717.59859680000056</v>
      </c>
      <c r="N76" s="10">
        <v>325.20921600000003</v>
      </c>
      <c r="O76" s="10">
        <v>810.28409280000096</v>
      </c>
      <c r="P76" s="10">
        <v>488.47112160000052</v>
      </c>
      <c r="Q76" s="10">
        <v>3219.3599360000035</v>
      </c>
      <c r="R76" s="10">
        <v>2278.1441088000015</v>
      </c>
      <c r="S76" s="10">
        <v>2701.9654200000014</v>
      </c>
      <c r="T76" s="10">
        <v>3583.5733440000104</v>
      </c>
      <c r="U76" s="10">
        <v>4236.3763199999976</v>
      </c>
      <c r="V76" s="10">
        <v>4916.8773120000033</v>
      </c>
      <c r="W76" s="10">
        <v>5617.2520800000057</v>
      </c>
      <c r="X76" s="10">
        <v>6329.7950400000018</v>
      </c>
      <c r="Y76" s="10">
        <v>1907.7064833330792</v>
      </c>
      <c r="Z76" s="10">
        <v>2010.3453530953022</v>
      </c>
      <c r="AA76" s="10">
        <v>2118.4718389688787</v>
      </c>
      <c r="AB76" s="10">
        <v>2232.3771710235551</v>
      </c>
      <c r="AC76" s="10">
        <v>2352.367898409485</v>
      </c>
      <c r="AD76" s="10">
        <v>2478.766686482847</v>
      </c>
      <c r="AE76" s="10">
        <v>2611.9131548535693</v>
      </c>
      <c r="AF76" s="10">
        <v>2752.1647584200382</v>
      </c>
      <c r="AG76" s="10">
        <v>2899.8977135573859</v>
      </c>
      <c r="AH76" s="9">
        <v>3055.507971732633</v>
      </c>
    </row>
    <row r="77" spans="2:34" x14ac:dyDescent="0.35">
      <c r="B77" s="145"/>
      <c r="C77" s="8" t="s">
        <v>2</v>
      </c>
      <c r="D77" s="7">
        <v>68.94880426666667</v>
      </c>
      <c r="E77" s="6">
        <v>134.69143552</v>
      </c>
      <c r="F77" s="6">
        <v>197.27212608000002</v>
      </c>
      <c r="G77" s="6">
        <v>256.73510826666666</v>
      </c>
      <c r="H77" s="6">
        <v>316.78383360000004</v>
      </c>
      <c r="I77" s="6">
        <v>413.43367000000006</v>
      </c>
      <c r="J77" s="6">
        <v>97.69359600000007</v>
      </c>
      <c r="K77" s="6">
        <v>244.80691560000002</v>
      </c>
      <c r="L77" s="6">
        <v>2706.6319584000007</v>
      </c>
      <c r="M77" s="6">
        <v>1321.4315624000005</v>
      </c>
      <c r="N77" s="6">
        <v>609.76727999999957</v>
      </c>
      <c r="O77" s="6">
        <v>1547.8503824000009</v>
      </c>
      <c r="P77" s="6">
        <v>951.23323680000033</v>
      </c>
      <c r="Q77" s="6">
        <v>6395.2150080000029</v>
      </c>
      <c r="R77" s="6">
        <v>4619.5699984000012</v>
      </c>
      <c r="S77" s="6">
        <v>5596.9283700000005</v>
      </c>
      <c r="T77" s="6">
        <v>7588.7435520000172</v>
      </c>
      <c r="U77" s="6">
        <v>9178.8153599999914</v>
      </c>
      <c r="V77" s="6">
        <v>10909.321536000003</v>
      </c>
      <c r="W77" s="6">
        <v>12774.718440000008</v>
      </c>
      <c r="X77" s="6">
        <v>14769.521760000005</v>
      </c>
      <c r="Y77" s="6">
        <v>4439.55093779663</v>
      </c>
      <c r="Z77" s="6">
        <v>4666.0115645341957</v>
      </c>
      <c r="AA77" s="6">
        <v>4903.9092285731258</v>
      </c>
      <c r="AB77" s="6">
        <v>5153.8147621697126</v>
      </c>
      <c r="AC77" s="6">
        <v>5416.3270860878383</v>
      </c>
      <c r="AD77" s="6">
        <v>5692.074567726776</v>
      </c>
      <c r="AE77" s="6">
        <v>5981.7164434738133</v>
      </c>
      <c r="AF77" s="6">
        <v>6285.9443082313637</v>
      </c>
      <c r="AG77" s="6">
        <v>6605.4836751981275</v>
      </c>
      <c r="AH77" s="5">
        <v>6941.0956091192929</v>
      </c>
    </row>
    <row r="78" spans="2:34" x14ac:dyDescent="0.35">
      <c r="B78" s="145"/>
      <c r="C78" s="4" t="s">
        <v>1</v>
      </c>
      <c r="D78" s="3">
        <v>8.6186005333333338</v>
      </c>
      <c r="E78" s="2">
        <v>16.984674730666665</v>
      </c>
      <c r="F78" s="2">
        <v>25.096010976000002</v>
      </c>
      <c r="G78" s="2">
        <v>32.950397653333326</v>
      </c>
      <c r="H78" s="2">
        <v>41.019445119999993</v>
      </c>
      <c r="I78" s="2">
        <v>54.01310849999998</v>
      </c>
      <c r="J78" s="2">
        <v>12.877792200000004</v>
      </c>
      <c r="K78" s="2">
        <v>32.560919819999988</v>
      </c>
      <c r="L78" s="2">
        <v>363.25849967999983</v>
      </c>
      <c r="M78" s="2">
        <v>178.96208907999994</v>
      </c>
      <c r="N78" s="2">
        <v>83.334861599999897</v>
      </c>
      <c r="O78" s="2">
        <v>213.47869367999994</v>
      </c>
      <c r="P78" s="2">
        <v>132.40138295999995</v>
      </c>
      <c r="Q78" s="2">
        <v>898.37544159999959</v>
      </c>
      <c r="R78" s="2">
        <v>654.96643127999937</v>
      </c>
      <c r="S78" s="2">
        <v>800.93974949999915</v>
      </c>
      <c r="T78" s="2">
        <v>1096.1518464000012</v>
      </c>
      <c r="U78" s="2">
        <v>1338.3097919999968</v>
      </c>
      <c r="V78" s="2">
        <v>1605.6677471999981</v>
      </c>
      <c r="W78" s="2">
        <v>1898.0875979999983</v>
      </c>
      <c r="X78" s="2">
        <v>2215.428264000001</v>
      </c>
      <c r="Y78" s="2">
        <v>670.87677997213279</v>
      </c>
      <c r="Z78" s="2">
        <v>710.32202476034001</v>
      </c>
      <c r="AA78" s="2">
        <v>752.05750283395184</v>
      </c>
      <c r="AB78" s="2">
        <v>796.21452433173442</v>
      </c>
      <c r="AC78" s="2">
        <v>842.93183026339841</v>
      </c>
      <c r="AD78" s="2">
        <v>892.35600713382451</v>
      </c>
      <c r="AE78" s="2">
        <v>944.64192433870687</v>
      </c>
      <c r="AF78" s="2">
        <v>999.95319555927983</v>
      </c>
      <c r="AG78" s="2">
        <v>1058.462665448445</v>
      </c>
      <c r="AH78" s="1">
        <v>1120.352922968631</v>
      </c>
    </row>
    <row r="79" spans="2:34" ht="15" thickBot="1" x14ac:dyDescent="0.4">
      <c r="B79" s="145"/>
      <c r="C79" s="32" t="s">
        <v>0</v>
      </c>
      <c r="D79" s="33">
        <v>0.86186005333333338</v>
      </c>
      <c r="E79" s="34">
        <v>1.6857607338666669</v>
      </c>
      <c r="F79" s="34">
        <v>2.4721443648000005</v>
      </c>
      <c r="G79" s="34">
        <v>3.2214532693333333</v>
      </c>
      <c r="H79" s="34">
        <v>3.980104576</v>
      </c>
      <c r="I79" s="34">
        <v>5.2012622999999998</v>
      </c>
      <c r="J79" s="34">
        <v>1.2306855600000008</v>
      </c>
      <c r="K79" s="34">
        <v>3.0880872360000002</v>
      </c>
      <c r="L79" s="34">
        <v>34.189035263999997</v>
      </c>
      <c r="M79" s="34">
        <v>16.714796584000002</v>
      </c>
      <c r="N79" s="34">
        <v>7.7237188799999936</v>
      </c>
      <c r="O79" s="34">
        <v>19.633806864000004</v>
      </c>
      <c r="P79" s="34">
        <v>12.083233008000002</v>
      </c>
      <c r="Q79" s="34">
        <v>81.354095680000015</v>
      </c>
      <c r="R79" s="34">
        <v>58.852056143999988</v>
      </c>
      <c r="S79" s="34">
        <v>71.409086099999982</v>
      </c>
      <c r="T79" s="34">
        <v>96.967278720000195</v>
      </c>
      <c r="U79" s="34">
        <v>117.46316159999982</v>
      </c>
      <c r="V79" s="34">
        <v>139.82369855999997</v>
      </c>
      <c r="W79" s="34">
        <v>163.98752040000002</v>
      </c>
      <c r="X79" s="34">
        <v>189.89385120000006</v>
      </c>
      <c r="Y79" s="34">
        <v>56.91324341943686</v>
      </c>
      <c r="Z79" s="34">
        <v>59.640245475160626</v>
      </c>
      <c r="AA79" s="34">
        <v>62.494919249581926</v>
      </c>
      <c r="AB79" s="34">
        <v>65.483063683357614</v>
      </c>
      <c r="AC79" s="34">
        <v>68.610730370276642</v>
      </c>
      <c r="AD79" s="34">
        <v>71.884233908002557</v>
      </c>
      <c r="AE79" s="34">
        <v>75.310162631611234</v>
      </c>
      <c r="AF79" s="34">
        <v>78.895389741374416</v>
      </c>
      <c r="AG79" s="34">
        <v>82.647084836385488</v>
      </c>
      <c r="AH79" s="35">
        <v>86.572725865757931</v>
      </c>
    </row>
    <row r="80" spans="2:34" x14ac:dyDescent="0.35">
      <c r="B80" s="145"/>
      <c r="C80" s="36" t="s">
        <v>16</v>
      </c>
      <c r="D80" s="33">
        <f>D79*$AK$28</f>
        <v>4.3093002666666672E-2</v>
      </c>
      <c r="E80" s="33">
        <f t="shared" ref="E80:AH80" si="17">E79*$AK$28</f>
        <v>8.4288036693333346E-2</v>
      </c>
      <c r="F80" s="33">
        <f t="shared" si="17"/>
        <v>0.12360721824000004</v>
      </c>
      <c r="G80" s="33">
        <f t="shared" si="17"/>
        <v>0.16107266346666668</v>
      </c>
      <c r="H80" s="33">
        <f t="shared" si="17"/>
        <v>0.19900522880000002</v>
      </c>
      <c r="I80" s="33">
        <f t="shared" si="17"/>
        <v>0.26006311500000001</v>
      </c>
      <c r="J80" s="33">
        <f t="shared" si="17"/>
        <v>6.1534278000000046E-2</v>
      </c>
      <c r="K80" s="33">
        <f t="shared" si="17"/>
        <v>0.15440436180000003</v>
      </c>
      <c r="L80" s="33">
        <f t="shared" si="17"/>
        <v>1.7094517631999999</v>
      </c>
      <c r="M80" s="33">
        <f t="shared" si="17"/>
        <v>0.83573982920000012</v>
      </c>
      <c r="N80" s="33">
        <f t="shared" si="17"/>
        <v>0.38618594399999973</v>
      </c>
      <c r="O80" s="33">
        <f t="shared" si="17"/>
        <v>0.98169034320000026</v>
      </c>
      <c r="P80" s="33">
        <f t="shared" si="17"/>
        <v>0.60416165040000014</v>
      </c>
      <c r="Q80" s="33">
        <f t="shared" si="17"/>
        <v>4.0677047840000009</v>
      </c>
      <c r="R80" s="33">
        <f t="shared" si="17"/>
        <v>2.9426028071999997</v>
      </c>
      <c r="S80" s="33">
        <f t="shared" si="17"/>
        <v>3.5704543049999993</v>
      </c>
      <c r="T80" s="33">
        <f t="shared" si="17"/>
        <v>4.8483639360000099</v>
      </c>
      <c r="U80" s="33">
        <f t="shared" si="17"/>
        <v>5.8731580799999916</v>
      </c>
      <c r="V80" s="33">
        <f t="shared" si="17"/>
        <v>6.9911849279999991</v>
      </c>
      <c r="W80" s="33">
        <f t="shared" si="17"/>
        <v>8.1993760200000008</v>
      </c>
      <c r="X80" s="33">
        <f t="shared" si="17"/>
        <v>9.4946925600000025</v>
      </c>
      <c r="Y80" s="33">
        <f t="shared" si="17"/>
        <v>2.8456621709718433</v>
      </c>
      <c r="Z80" s="33">
        <f t="shared" si="17"/>
        <v>2.9820122737580315</v>
      </c>
      <c r="AA80" s="33">
        <f t="shared" si="17"/>
        <v>3.1247459624790963</v>
      </c>
      <c r="AB80" s="33">
        <f t="shared" si="17"/>
        <v>3.274153184167881</v>
      </c>
      <c r="AC80" s="33">
        <f t="shared" si="17"/>
        <v>3.4305365185138323</v>
      </c>
      <c r="AD80" s="33">
        <f t="shared" si="17"/>
        <v>3.5942116954001282</v>
      </c>
      <c r="AE80" s="33">
        <f t="shared" si="17"/>
        <v>3.7655081315805621</v>
      </c>
      <c r="AF80" s="33">
        <f t="shared" si="17"/>
        <v>3.9447694870687209</v>
      </c>
      <c r="AG80" s="33">
        <f t="shared" si="17"/>
        <v>4.1323542418192742</v>
      </c>
      <c r="AH80" s="33">
        <f t="shared" si="17"/>
        <v>4.3286362932878966</v>
      </c>
    </row>
    <row r="81" spans="2:34" x14ac:dyDescent="0.35">
      <c r="B81" s="145"/>
      <c r="C81" s="36" t="s">
        <v>17</v>
      </c>
      <c r="D81" s="33">
        <f>D79*$AK$29</f>
        <v>0.21546501333333334</v>
      </c>
      <c r="E81" s="33">
        <f t="shared" ref="E81:AG81" si="18">E79*$AK$29</f>
        <v>0.42144018346666673</v>
      </c>
      <c r="F81" s="33">
        <f t="shared" si="18"/>
        <v>0.61803609120000014</v>
      </c>
      <c r="G81" s="33">
        <f t="shared" si="18"/>
        <v>0.80536331733333333</v>
      </c>
      <c r="H81" s="33">
        <f t="shared" si="18"/>
        <v>0.995026144</v>
      </c>
      <c r="I81" s="33">
        <f t="shared" si="18"/>
        <v>1.3003155749999999</v>
      </c>
      <c r="J81" s="33">
        <f t="shared" si="18"/>
        <v>0.30767139000000021</v>
      </c>
      <c r="K81" s="33">
        <f t="shared" si="18"/>
        <v>0.77202180900000006</v>
      </c>
      <c r="L81" s="33">
        <f t="shared" si="18"/>
        <v>8.5472588159999994</v>
      </c>
      <c r="M81" s="33">
        <f t="shared" si="18"/>
        <v>4.1786991460000005</v>
      </c>
      <c r="N81" s="33">
        <f t="shared" si="18"/>
        <v>1.9309297199999984</v>
      </c>
      <c r="O81" s="33">
        <f t="shared" si="18"/>
        <v>4.908451716000001</v>
      </c>
      <c r="P81" s="33">
        <f t="shared" si="18"/>
        <v>3.0208082520000006</v>
      </c>
      <c r="Q81" s="33">
        <f t="shared" si="18"/>
        <v>20.338523920000004</v>
      </c>
      <c r="R81" s="33">
        <f t="shared" si="18"/>
        <v>14.713014035999997</v>
      </c>
      <c r="S81" s="33">
        <f t="shared" si="18"/>
        <v>17.852271524999995</v>
      </c>
      <c r="T81" s="33">
        <f t="shared" si="18"/>
        <v>24.241819680000049</v>
      </c>
      <c r="U81" s="33">
        <f t="shared" si="18"/>
        <v>29.365790399999955</v>
      </c>
      <c r="V81" s="33">
        <f t="shared" si="18"/>
        <v>34.955924639999992</v>
      </c>
      <c r="W81" s="33">
        <f t="shared" si="18"/>
        <v>40.996880100000006</v>
      </c>
      <c r="X81" s="33">
        <f t="shared" si="18"/>
        <v>47.473462800000014</v>
      </c>
      <c r="Y81" s="33">
        <f t="shared" si="18"/>
        <v>14.228310854859215</v>
      </c>
      <c r="Z81" s="33">
        <f t="shared" si="18"/>
        <v>14.910061368790156</v>
      </c>
      <c r="AA81" s="33">
        <f t="shared" si="18"/>
        <v>15.623729812395482</v>
      </c>
      <c r="AB81" s="33">
        <f t="shared" si="18"/>
        <v>16.370765920839403</v>
      </c>
      <c r="AC81" s="33">
        <f t="shared" si="18"/>
        <v>17.15268259256916</v>
      </c>
      <c r="AD81" s="33">
        <f t="shared" si="18"/>
        <v>17.971058477000639</v>
      </c>
      <c r="AE81" s="33">
        <f t="shared" si="18"/>
        <v>18.827540657902809</v>
      </c>
      <c r="AF81" s="33">
        <f t="shared" si="18"/>
        <v>19.723847435343604</v>
      </c>
      <c r="AG81" s="33">
        <f t="shared" si="18"/>
        <v>20.661771209096372</v>
      </c>
      <c r="AH81" s="33">
        <f>AH79*$AK$29</f>
        <v>21.643181466439483</v>
      </c>
    </row>
    <row r="82" spans="2:34" x14ac:dyDescent="0.35">
      <c r="B82" s="145"/>
      <c r="C82" s="36" t="s">
        <v>18</v>
      </c>
      <c r="D82" s="33">
        <f>D79*$AK$30</f>
        <v>0.129279008</v>
      </c>
      <c r="E82" s="33">
        <f t="shared" ref="E82:AH82" si="19">E79*$AK$30</f>
        <v>0.25286411008000004</v>
      </c>
      <c r="F82" s="33">
        <f t="shared" si="19"/>
        <v>0.37082165472000006</v>
      </c>
      <c r="G82" s="33">
        <f t="shared" si="19"/>
        <v>0.48321799039999996</v>
      </c>
      <c r="H82" s="33">
        <f t="shared" si="19"/>
        <v>0.59701568640000002</v>
      </c>
      <c r="I82" s="33">
        <f t="shared" si="19"/>
        <v>0.78018934499999992</v>
      </c>
      <c r="J82" s="33">
        <f t="shared" si="19"/>
        <v>0.18460283400000013</v>
      </c>
      <c r="K82" s="33">
        <f t="shared" si="19"/>
        <v>0.4632130854</v>
      </c>
      <c r="L82" s="33">
        <f t="shared" si="19"/>
        <v>5.1283552895999991</v>
      </c>
      <c r="M82" s="33">
        <f t="shared" si="19"/>
        <v>2.5072194876</v>
      </c>
      <c r="N82" s="33">
        <f t="shared" si="19"/>
        <v>1.158557831999999</v>
      </c>
      <c r="O82" s="33">
        <f t="shared" si="19"/>
        <v>2.9450710296000007</v>
      </c>
      <c r="P82" s="33">
        <f t="shared" si="19"/>
        <v>1.8124849512000003</v>
      </c>
      <c r="Q82" s="33">
        <f t="shared" si="19"/>
        <v>12.203114352000002</v>
      </c>
      <c r="R82" s="33">
        <f t="shared" si="19"/>
        <v>8.8278084215999986</v>
      </c>
      <c r="S82" s="33">
        <f t="shared" si="19"/>
        <v>10.711362914999997</v>
      </c>
      <c r="T82" s="33">
        <f t="shared" si="19"/>
        <v>14.545091808000029</v>
      </c>
      <c r="U82" s="33">
        <f t="shared" si="19"/>
        <v>17.619474239999974</v>
      </c>
      <c r="V82" s="33">
        <f t="shared" si="19"/>
        <v>20.973554783999994</v>
      </c>
      <c r="W82" s="33">
        <f t="shared" si="19"/>
        <v>24.598128060000004</v>
      </c>
      <c r="X82" s="33">
        <f t="shared" si="19"/>
        <v>28.484077680000009</v>
      </c>
      <c r="Y82" s="33">
        <f t="shared" si="19"/>
        <v>8.5369865129155293</v>
      </c>
      <c r="Z82" s="33">
        <f t="shared" si="19"/>
        <v>8.9460368212740935</v>
      </c>
      <c r="AA82" s="33">
        <f t="shared" si="19"/>
        <v>9.3742378874372889</v>
      </c>
      <c r="AB82" s="33">
        <f t="shared" si="19"/>
        <v>9.8224595525036413</v>
      </c>
      <c r="AC82" s="33">
        <f t="shared" si="19"/>
        <v>10.291609555541497</v>
      </c>
      <c r="AD82" s="33">
        <f t="shared" si="19"/>
        <v>10.782635086200383</v>
      </c>
      <c r="AE82" s="33">
        <f t="shared" si="19"/>
        <v>11.296524394741684</v>
      </c>
      <c r="AF82" s="33">
        <f t="shared" si="19"/>
        <v>11.834308461206161</v>
      </c>
      <c r="AG82" s="33">
        <f t="shared" si="19"/>
        <v>12.397062725457824</v>
      </c>
      <c r="AH82" s="33">
        <f t="shared" si="19"/>
        <v>12.98590887986369</v>
      </c>
    </row>
    <row r="83" spans="2:34" ht="15" thickBot="1" x14ac:dyDescent="0.4">
      <c r="B83" s="146"/>
      <c r="C83" s="32" t="s">
        <v>19</v>
      </c>
      <c r="D83" s="33">
        <f>D79*$AK$31</f>
        <v>0.21546501333333334</v>
      </c>
      <c r="E83" s="33">
        <f t="shared" ref="E83:AH83" si="20">E79*$AK$31</f>
        <v>0.42144018346666673</v>
      </c>
      <c r="F83" s="33">
        <f t="shared" si="20"/>
        <v>0.61803609120000014</v>
      </c>
      <c r="G83" s="33">
        <f t="shared" si="20"/>
        <v>0.80536331733333333</v>
      </c>
      <c r="H83" s="33">
        <f t="shared" si="20"/>
        <v>0.995026144</v>
      </c>
      <c r="I83" s="33">
        <f t="shared" si="20"/>
        <v>1.3003155749999999</v>
      </c>
      <c r="J83" s="33">
        <f t="shared" si="20"/>
        <v>0.30767139000000021</v>
      </c>
      <c r="K83" s="33">
        <f t="shared" si="20"/>
        <v>0.77202180900000006</v>
      </c>
      <c r="L83" s="33">
        <f t="shared" si="20"/>
        <v>8.5472588159999994</v>
      </c>
      <c r="M83" s="33">
        <f t="shared" si="20"/>
        <v>4.1786991460000005</v>
      </c>
      <c r="N83" s="33">
        <f t="shared" si="20"/>
        <v>1.9309297199999984</v>
      </c>
      <c r="O83" s="33">
        <f t="shared" si="20"/>
        <v>4.908451716000001</v>
      </c>
      <c r="P83" s="33">
        <f t="shared" si="20"/>
        <v>3.0208082520000006</v>
      </c>
      <c r="Q83" s="33">
        <f t="shared" si="20"/>
        <v>20.338523920000004</v>
      </c>
      <c r="R83" s="33">
        <f t="shared" si="20"/>
        <v>14.713014035999997</v>
      </c>
      <c r="S83" s="33">
        <f t="shared" si="20"/>
        <v>17.852271524999995</v>
      </c>
      <c r="T83" s="33">
        <f t="shared" si="20"/>
        <v>24.241819680000049</v>
      </c>
      <c r="U83" s="33">
        <f t="shared" si="20"/>
        <v>29.365790399999955</v>
      </c>
      <c r="V83" s="33">
        <f t="shared" si="20"/>
        <v>34.955924639999992</v>
      </c>
      <c r="W83" s="33">
        <f t="shared" si="20"/>
        <v>40.996880100000006</v>
      </c>
      <c r="X83" s="33">
        <f t="shared" si="20"/>
        <v>47.473462800000014</v>
      </c>
      <c r="Y83" s="33">
        <f t="shared" si="20"/>
        <v>14.228310854859215</v>
      </c>
      <c r="Z83" s="33">
        <f t="shared" si="20"/>
        <v>14.910061368790156</v>
      </c>
      <c r="AA83" s="33">
        <f t="shared" si="20"/>
        <v>15.623729812395482</v>
      </c>
      <c r="AB83" s="33">
        <f t="shared" si="20"/>
        <v>16.370765920839403</v>
      </c>
      <c r="AC83" s="33">
        <f t="shared" si="20"/>
        <v>17.15268259256916</v>
      </c>
      <c r="AD83" s="33">
        <f t="shared" si="20"/>
        <v>17.971058477000639</v>
      </c>
      <c r="AE83" s="33">
        <f t="shared" si="20"/>
        <v>18.827540657902809</v>
      </c>
      <c r="AF83" s="33">
        <f t="shared" si="20"/>
        <v>19.723847435343604</v>
      </c>
      <c r="AG83" s="33">
        <f t="shared" si="20"/>
        <v>20.661771209096372</v>
      </c>
      <c r="AH83" s="33">
        <f t="shared" si="20"/>
        <v>21.643181466439483</v>
      </c>
    </row>
    <row r="84" spans="2:34" ht="14.5" customHeight="1" x14ac:dyDescent="0.35">
      <c r="B84" s="144" t="s">
        <v>9</v>
      </c>
      <c r="C84" s="102" t="s">
        <v>6</v>
      </c>
      <c r="D84" s="23">
        <v>8.8874602666666664</v>
      </c>
      <c r="E84" s="22">
        <v>17.503712230400001</v>
      </c>
      <c r="F84" s="22">
        <v>25.847039433600006</v>
      </c>
      <c r="G84" s="22">
        <v>33.915725418666668</v>
      </c>
      <c r="H84" s="22">
        <v>42.195460032000014</v>
      </c>
      <c r="I84" s="22">
        <v>2171.6058733200007</v>
      </c>
      <c r="J84" s="22">
        <v>16866.119181600003</v>
      </c>
      <c r="K84" s="22">
        <v>26866.508231160002</v>
      </c>
      <c r="L84" s="22">
        <v>69702.221341632001</v>
      </c>
      <c r="M84" s="22">
        <v>10260.633249328012</v>
      </c>
      <c r="N84" s="22">
        <v>966.01420223999321</v>
      </c>
      <c r="O84" s="22">
        <v>10975.529471872005</v>
      </c>
      <c r="P84" s="22">
        <v>18174.702307135991</v>
      </c>
      <c r="Q84" s="22">
        <v>4714.2690192000073</v>
      </c>
      <c r="R84" s="22">
        <v>2972.8409287360082</v>
      </c>
      <c r="S84" s="22">
        <v>40033.552216400021</v>
      </c>
      <c r="T84" s="22">
        <v>17264.439279359998</v>
      </c>
      <c r="U84" s="22">
        <v>17227.745618800025</v>
      </c>
      <c r="V84" s="22">
        <v>17190.803161119999</v>
      </c>
      <c r="W84" s="22">
        <v>17153.611906319999</v>
      </c>
      <c r="X84" s="22">
        <v>17116.171854400054</v>
      </c>
      <c r="Y84" s="22">
        <v>8028.1437185625336</v>
      </c>
      <c r="Z84" s="22">
        <v>8231.6432199105566</v>
      </c>
      <c r="AA84" s="22">
        <v>8440.1630276219221</v>
      </c>
      <c r="AB84" s="22">
        <v>8653.8222574290776</v>
      </c>
      <c r="AC84" s="22">
        <v>8872.7426844569418</v>
      </c>
      <c r="AD84" s="22">
        <v>9097.0487964834992</v>
      </c>
      <c r="AE84" s="22">
        <v>9326.8678480295566</v>
      </c>
      <c r="AF84" s="22">
        <v>9562.3299152793006</v>
      </c>
      <c r="AG84" s="22">
        <v>9803.5679518344805</v>
      </c>
      <c r="AH84" s="21">
        <v>10050.717845302523</v>
      </c>
    </row>
    <row r="85" spans="2:34" x14ac:dyDescent="0.35">
      <c r="B85" s="145"/>
      <c r="C85" s="20" t="s">
        <v>5</v>
      </c>
      <c r="D85" s="19">
        <v>0.9238281066666667</v>
      </c>
      <c r="E85" s="18">
        <v>1.8171971840000003</v>
      </c>
      <c r="F85" s="18">
        <v>2.6800472160000006</v>
      </c>
      <c r="G85" s="18">
        <v>3.5123181866666671</v>
      </c>
      <c r="H85" s="18">
        <v>4.3643635200000004</v>
      </c>
      <c r="I85" s="18">
        <v>224.33652540000003</v>
      </c>
      <c r="J85" s="18">
        <v>1740.2004360000003</v>
      </c>
      <c r="K85" s="18">
        <v>2768.6100546000002</v>
      </c>
      <c r="L85" s="18">
        <v>7174.059388319999</v>
      </c>
      <c r="M85" s="18">
        <v>1054.779344080001</v>
      </c>
      <c r="N85" s="18">
        <v>99.183945599999305</v>
      </c>
      <c r="O85" s="18">
        <v>1125.5248211200003</v>
      </c>
      <c r="P85" s="18">
        <v>1861.5295481599985</v>
      </c>
      <c r="Q85" s="18">
        <v>482.27119200000061</v>
      </c>
      <c r="R85" s="18">
        <v>303.75557296000079</v>
      </c>
      <c r="S85" s="18">
        <v>4085.5791020000006</v>
      </c>
      <c r="T85" s="18">
        <v>1759.7872655999993</v>
      </c>
      <c r="U85" s="18">
        <v>1753.9435780000022</v>
      </c>
      <c r="V85" s="18">
        <v>1748.0911911999992</v>
      </c>
      <c r="W85" s="18">
        <v>1742.2301051999993</v>
      </c>
      <c r="X85" s="18">
        <v>1736.360320000005</v>
      </c>
      <c r="Y85" s="18">
        <v>814.27529665669636</v>
      </c>
      <c r="Z85" s="18">
        <v>834.76759151308761</v>
      </c>
      <c r="AA85" s="18">
        <v>855.76163114972212</v>
      </c>
      <c r="AB85" s="18">
        <v>877.26922372437298</v>
      </c>
      <c r="AC85" s="18">
        <v>899.30243856145364</v>
      </c>
      <c r="AD85" s="18">
        <v>921.87361131774435</v>
      </c>
      <c r="AE85" s="18">
        <v>944.99534922663281</v>
      </c>
      <c r="AF85" s="18">
        <v>968.68053642093935</v>
      </c>
      <c r="AG85" s="18">
        <v>992.94233933451324</v>
      </c>
      <c r="AH85" s="17">
        <v>1017.7942121825342</v>
      </c>
    </row>
    <row r="86" spans="2:34" x14ac:dyDescent="0.35">
      <c r="B86" s="145"/>
      <c r="C86" s="16" t="s">
        <v>4</v>
      </c>
      <c r="D86" s="15">
        <v>0.23388053333333333</v>
      </c>
      <c r="E86" s="14">
        <v>0.4597589333333334</v>
      </c>
      <c r="F86" s="14">
        <v>0.6776352000000001</v>
      </c>
      <c r="G86" s="14">
        <v>0.88750933333333337</v>
      </c>
      <c r="H86" s="14">
        <v>1.1021120000000002</v>
      </c>
      <c r="I86" s="14">
        <v>56.614896000000009</v>
      </c>
      <c r="J86" s="14">
        <v>438.89040000000011</v>
      </c>
      <c r="K86" s="14">
        <v>697.8223200000001</v>
      </c>
      <c r="L86" s="14">
        <v>1807.0678559999997</v>
      </c>
      <c r="M86" s="14">
        <v>265.52028800000028</v>
      </c>
      <c r="N86" s="14">
        <v>24.951935999999822</v>
      </c>
      <c r="O86" s="14">
        <v>282.97292800000008</v>
      </c>
      <c r="P86" s="14">
        <v>467.72099199999968</v>
      </c>
      <c r="Q86" s="14">
        <v>121.09760000000017</v>
      </c>
      <c r="R86" s="14">
        <v>76.22473600000022</v>
      </c>
      <c r="S86" s="14">
        <v>1024.5966400000004</v>
      </c>
      <c r="T86" s="14">
        <v>441.04943999999989</v>
      </c>
      <c r="U86" s="14">
        <v>439.30960000000056</v>
      </c>
      <c r="V86" s="14">
        <v>437.56975999999986</v>
      </c>
      <c r="W86" s="14">
        <v>435.8299199999999</v>
      </c>
      <c r="X86" s="14">
        <v>434.09008000000131</v>
      </c>
      <c r="Y86" s="14">
        <v>203.56882416417409</v>
      </c>
      <c r="Z86" s="14">
        <v>208.6918978782719</v>
      </c>
      <c r="AA86" s="14">
        <v>213.94040778743053</v>
      </c>
      <c r="AB86" s="14">
        <v>219.31730593109324</v>
      </c>
      <c r="AC86" s="14">
        <v>224.82560964036341</v>
      </c>
      <c r="AD86" s="14">
        <v>230.46840282943609</v>
      </c>
      <c r="AE86" s="14">
        <v>236.2488373066582</v>
      </c>
      <c r="AF86" s="14">
        <v>242.17013410523484</v>
      </c>
      <c r="AG86" s="14">
        <v>248.23558483362831</v>
      </c>
      <c r="AH86" s="13">
        <v>254.44855304563356</v>
      </c>
    </row>
    <row r="87" spans="2:34" x14ac:dyDescent="0.35">
      <c r="B87" s="145"/>
      <c r="C87" s="12" t="s">
        <v>3</v>
      </c>
      <c r="D87" s="11">
        <v>0.5847013333333333</v>
      </c>
      <c r="E87" s="10">
        <v>1.1264093866666669</v>
      </c>
      <c r="F87" s="10">
        <v>1.6263244800000007</v>
      </c>
      <c r="G87" s="10">
        <v>2.0856469333333338</v>
      </c>
      <c r="H87" s="10">
        <v>2.5348576000000014</v>
      </c>
      <c r="I87" s="10">
        <v>127.38351600000007</v>
      </c>
      <c r="J87" s="10">
        <v>965.55888000000061</v>
      </c>
      <c r="K87" s="10">
        <v>1500.3179880000012</v>
      </c>
      <c r="L87" s="10">
        <v>3794.8424976000024</v>
      </c>
      <c r="M87" s="10">
        <v>544.31659040000102</v>
      </c>
      <c r="N87" s="10">
        <v>49.903871999999694</v>
      </c>
      <c r="O87" s="10">
        <v>551.79720960000077</v>
      </c>
      <c r="P87" s="10">
        <v>888.6698848000002</v>
      </c>
      <c r="Q87" s="10">
        <v>224.03056000000052</v>
      </c>
      <c r="R87" s="10">
        <v>137.20452480000051</v>
      </c>
      <c r="S87" s="10">
        <v>1793.0441200000023</v>
      </c>
      <c r="T87" s="10">
        <v>749.78404800000044</v>
      </c>
      <c r="U87" s="10">
        <v>724.86084000000164</v>
      </c>
      <c r="V87" s="10">
        <v>700.11161600000037</v>
      </c>
      <c r="W87" s="10">
        <v>675.53637600000047</v>
      </c>
      <c r="X87" s="10">
        <v>651.13512000000196</v>
      </c>
      <c r="Y87" s="10">
        <v>305.35323624626113</v>
      </c>
      <c r="Z87" s="10">
        <v>313.03784681740785</v>
      </c>
      <c r="AA87" s="10">
        <v>320.91061168114578</v>
      </c>
      <c r="AB87" s="10">
        <v>328.97595889663984</v>
      </c>
      <c r="AC87" s="10">
        <v>337.23841446054513</v>
      </c>
      <c r="AD87" s="10">
        <v>345.70260424415414</v>
      </c>
      <c r="AE87" s="10">
        <v>354.37325595998732</v>
      </c>
      <c r="AF87" s="10">
        <v>363.2552011578523</v>
      </c>
      <c r="AG87" s="10">
        <v>372.35337725044241</v>
      </c>
      <c r="AH87" s="9">
        <v>381.67282956845031</v>
      </c>
    </row>
    <row r="88" spans="2:34" x14ac:dyDescent="0.35">
      <c r="B88" s="145"/>
      <c r="C88" s="8" t="s">
        <v>2</v>
      </c>
      <c r="D88" s="7">
        <v>0.93552213333333334</v>
      </c>
      <c r="E88" s="6">
        <v>1.8275417600000003</v>
      </c>
      <c r="F88" s="6">
        <v>2.6766590400000005</v>
      </c>
      <c r="G88" s="6">
        <v>3.4834741333333334</v>
      </c>
      <c r="H88" s="6">
        <v>4.2982368000000015</v>
      </c>
      <c r="I88" s="6">
        <v>219.38272200000006</v>
      </c>
      <c r="J88" s="6">
        <v>1689.7280400000006</v>
      </c>
      <c r="K88" s="6">
        <v>2669.1703740000003</v>
      </c>
      <c r="L88" s="6">
        <v>6866.8578528000007</v>
      </c>
      <c r="M88" s="6">
        <v>1002.3390872000014</v>
      </c>
      <c r="N88" s="6">
        <v>93.569759999999349</v>
      </c>
      <c r="O88" s="6">
        <v>1054.0741568000008</v>
      </c>
      <c r="P88" s="6">
        <v>1730.5676703999993</v>
      </c>
      <c r="Q88" s="6">
        <v>445.03368000000074</v>
      </c>
      <c r="R88" s="6">
        <v>278.22028640000087</v>
      </c>
      <c r="S88" s="6">
        <v>3714.1628200000023</v>
      </c>
      <c r="T88" s="6">
        <v>1587.7779840000003</v>
      </c>
      <c r="U88" s="6">
        <v>1570.5318200000027</v>
      </c>
      <c r="V88" s="6">
        <v>1553.3726480000005</v>
      </c>
      <c r="W88" s="6">
        <v>1536.3004680000004</v>
      </c>
      <c r="X88" s="6">
        <v>1519.3152800000046</v>
      </c>
      <c r="Y88" s="6">
        <v>710.6078729510906</v>
      </c>
      <c r="Z88" s="6">
        <v>726.56084246320347</v>
      </c>
      <c r="AA88" s="6">
        <v>742.85458093990553</v>
      </c>
      <c r="AB88" s="6">
        <v>759.49583043937571</v>
      </c>
      <c r="AC88" s="6">
        <v>776.49144929540489</v>
      </c>
      <c r="AD88" s="6">
        <v>793.84841354599234</v>
      </c>
      <c r="AE88" s="6">
        <v>811.57381835769729</v>
      </c>
      <c r="AF88" s="6">
        <v>829.67487944453421</v>
      </c>
      <c r="AG88" s="6">
        <v>848.15893448029908</v>
      </c>
      <c r="AH88" s="5">
        <v>867.03344450299585</v>
      </c>
    </row>
    <row r="89" spans="2:34" x14ac:dyDescent="0.35">
      <c r="B89" s="145"/>
      <c r="C89" s="4" t="s">
        <v>1</v>
      </c>
      <c r="D89" s="3">
        <v>0.11694026666666667</v>
      </c>
      <c r="E89" s="2">
        <v>0.23045416533333335</v>
      </c>
      <c r="F89" s="2">
        <v>0.34051168800000009</v>
      </c>
      <c r="G89" s="2">
        <v>0.44708282666666666</v>
      </c>
      <c r="H89" s="2">
        <v>0.55656656000000004</v>
      </c>
      <c r="I89" s="2">
        <v>28.6612911</v>
      </c>
      <c r="J89" s="2">
        <v>222.73687799999996</v>
      </c>
      <c r="K89" s="2">
        <v>355.01710529999991</v>
      </c>
      <c r="L89" s="2">
        <v>921.60460655999952</v>
      </c>
      <c r="M89" s="2">
        <v>135.74724724000009</v>
      </c>
      <c r="N89" s="2">
        <v>12.787867199999903</v>
      </c>
      <c r="O89" s="2">
        <v>145.37734175999998</v>
      </c>
      <c r="P89" s="2">
        <v>240.87631087999969</v>
      </c>
      <c r="Q89" s="2">
        <v>62.516636000000048</v>
      </c>
      <c r="R89" s="2">
        <v>39.446300880000081</v>
      </c>
      <c r="S89" s="2">
        <v>531.50950699999976</v>
      </c>
      <c r="T89" s="2">
        <v>229.34570879999976</v>
      </c>
      <c r="U89" s="2">
        <v>228.99012900000008</v>
      </c>
      <c r="V89" s="2">
        <v>228.63019959999974</v>
      </c>
      <c r="W89" s="2">
        <v>228.26592059999973</v>
      </c>
      <c r="X89" s="2">
        <v>227.8972920000007</v>
      </c>
      <c r="Y89" s="2">
        <v>107.38255474660183</v>
      </c>
      <c r="Z89" s="2">
        <v>110.60670587548408</v>
      </c>
      <c r="AA89" s="2">
        <v>113.92326714680672</v>
      </c>
      <c r="AB89" s="2">
        <v>117.33475867313486</v>
      </c>
      <c r="AC89" s="2">
        <v>120.84376518169528</v>
      </c>
      <c r="AD89" s="2">
        <v>124.45293752789543</v>
      </c>
      <c r="AE89" s="2">
        <v>128.16499423886199</v>
      </c>
      <c r="AF89" s="2">
        <v>131.98272308735289</v>
      </c>
      <c r="AG89" s="2">
        <v>135.90898269641139</v>
      </c>
      <c r="AH89" s="1">
        <v>139.94670417509835</v>
      </c>
    </row>
    <row r="90" spans="2:34" ht="15" thickBot="1" x14ac:dyDescent="0.4">
      <c r="B90" s="145"/>
      <c r="C90" s="32" t="s">
        <v>0</v>
      </c>
      <c r="D90" s="33">
        <v>1.1694026666666666E-2</v>
      </c>
      <c r="E90" s="34">
        <v>2.2873006933333336E-2</v>
      </c>
      <c r="F90" s="34">
        <v>3.3542942400000005E-2</v>
      </c>
      <c r="G90" s="34">
        <v>4.3709834666666669E-2</v>
      </c>
      <c r="H90" s="34">
        <v>5.4003488000000016E-2</v>
      </c>
      <c r="I90" s="34">
        <v>2.7599761800000007</v>
      </c>
      <c r="J90" s="34">
        <v>21.286184400000007</v>
      </c>
      <c r="K90" s="34">
        <v>33.669926940000003</v>
      </c>
      <c r="L90" s="34">
        <v>86.739257088000002</v>
      </c>
      <c r="M90" s="34">
        <v>12.678593752000015</v>
      </c>
      <c r="N90" s="34">
        <v>1.1852169599999918</v>
      </c>
      <c r="O90" s="34">
        <v>13.370470848000005</v>
      </c>
      <c r="P90" s="34">
        <v>21.982886623999985</v>
      </c>
      <c r="Q90" s="34">
        <v>5.6613128000000073</v>
      </c>
      <c r="R90" s="34">
        <v>3.54445022400001</v>
      </c>
      <c r="S90" s="34">
        <v>47.387594600000014</v>
      </c>
      <c r="T90" s="34">
        <v>20.288274239999993</v>
      </c>
      <c r="U90" s="34">
        <v>20.098414200000025</v>
      </c>
      <c r="V90" s="34">
        <v>19.909424079999994</v>
      </c>
      <c r="W90" s="34">
        <v>19.721303879999997</v>
      </c>
      <c r="X90" s="34">
        <v>19.53405360000006</v>
      </c>
      <c r="Y90" s="34">
        <v>9.10970488134679</v>
      </c>
      <c r="Z90" s="34">
        <v>9.286789455583099</v>
      </c>
      <c r="AA90" s="34">
        <v>9.4668630445938007</v>
      </c>
      <c r="AB90" s="34">
        <v>9.6499614609681021</v>
      </c>
      <c r="AC90" s="34">
        <v>9.836120421765898</v>
      </c>
      <c r="AD90" s="34">
        <v>10.025375523080468</v>
      </c>
      <c r="AE90" s="34">
        <v>10.217762213512966</v>
      </c>
      <c r="AF90" s="34">
        <v>10.413315766525098</v>
      </c>
      <c r="AG90" s="34">
        <v>10.612071251637611</v>
      </c>
      <c r="AH90" s="35">
        <v>10.814063504439428</v>
      </c>
    </row>
    <row r="91" spans="2:34" x14ac:dyDescent="0.35">
      <c r="B91" s="145"/>
      <c r="C91" s="36" t="s">
        <v>16</v>
      </c>
      <c r="D91" s="33">
        <f>D90*$AK$28</f>
        <v>5.8470133333333335E-4</v>
      </c>
      <c r="E91" s="33">
        <f t="shared" ref="E91:AH91" si="21">E90*$AK$28</f>
        <v>1.1436503466666669E-3</v>
      </c>
      <c r="F91" s="33">
        <f t="shared" si="21"/>
        <v>1.6771471200000003E-3</v>
      </c>
      <c r="G91" s="33">
        <f t="shared" si="21"/>
        <v>2.1854917333333336E-3</v>
      </c>
      <c r="H91" s="33">
        <f t="shared" si="21"/>
        <v>2.7001744000000011E-3</v>
      </c>
      <c r="I91" s="33">
        <f t="shared" si="21"/>
        <v>0.13799880900000003</v>
      </c>
      <c r="J91" s="33">
        <f t="shared" si="21"/>
        <v>1.0643092200000004</v>
      </c>
      <c r="K91" s="33">
        <f t="shared" si="21"/>
        <v>1.6834963470000002</v>
      </c>
      <c r="L91" s="33">
        <f t="shared" si="21"/>
        <v>4.3369628544000003</v>
      </c>
      <c r="M91" s="33">
        <f t="shared" si="21"/>
        <v>0.63392968760000079</v>
      </c>
      <c r="N91" s="33">
        <f t="shared" si="21"/>
        <v>5.9260847999999589E-2</v>
      </c>
      <c r="O91" s="33">
        <f t="shared" si="21"/>
        <v>0.66852354240000034</v>
      </c>
      <c r="P91" s="33">
        <f t="shared" si="21"/>
        <v>1.0991443311999993</v>
      </c>
      <c r="Q91" s="33">
        <f t="shared" si="21"/>
        <v>0.2830656400000004</v>
      </c>
      <c r="R91" s="33">
        <f t="shared" si="21"/>
        <v>0.17722251120000052</v>
      </c>
      <c r="S91" s="33">
        <f t="shared" si="21"/>
        <v>2.3693797300000008</v>
      </c>
      <c r="T91" s="33">
        <f t="shared" si="21"/>
        <v>1.0144137119999996</v>
      </c>
      <c r="U91" s="33">
        <f t="shared" si="21"/>
        <v>1.0049207100000013</v>
      </c>
      <c r="V91" s="33">
        <f t="shared" si="21"/>
        <v>0.99547120399999978</v>
      </c>
      <c r="W91" s="33">
        <f t="shared" si="21"/>
        <v>0.98606519399999992</v>
      </c>
      <c r="X91" s="33">
        <f t="shared" si="21"/>
        <v>0.97670268000000304</v>
      </c>
      <c r="Y91" s="33">
        <f t="shared" si="21"/>
        <v>0.45548524406733953</v>
      </c>
      <c r="Z91" s="33">
        <f t="shared" si="21"/>
        <v>0.46433947277915499</v>
      </c>
      <c r="AA91" s="33">
        <f t="shared" si="21"/>
        <v>0.47334315222969003</v>
      </c>
      <c r="AB91" s="33">
        <f t="shared" si="21"/>
        <v>0.48249807304840514</v>
      </c>
      <c r="AC91" s="33">
        <f t="shared" si="21"/>
        <v>0.49180602108829491</v>
      </c>
      <c r="AD91" s="33">
        <f t="shared" si="21"/>
        <v>0.50126877615402343</v>
      </c>
      <c r="AE91" s="33">
        <f t="shared" si="21"/>
        <v>0.51088811067564832</v>
      </c>
      <c r="AF91" s="33">
        <f t="shared" si="21"/>
        <v>0.52066578832625499</v>
      </c>
      <c r="AG91" s="33">
        <f t="shared" si="21"/>
        <v>0.53060356258188057</v>
      </c>
      <c r="AH91" s="33">
        <f t="shared" si="21"/>
        <v>0.54070317522197142</v>
      </c>
    </row>
    <row r="92" spans="2:34" x14ac:dyDescent="0.35">
      <c r="B92" s="145"/>
      <c r="C92" s="36" t="s">
        <v>17</v>
      </c>
      <c r="D92" s="33">
        <f>D90*$AK$29</f>
        <v>2.9235066666666665E-3</v>
      </c>
      <c r="E92" s="33">
        <f t="shared" ref="E92:AH92" si="22">E90*$AK$29</f>
        <v>5.7182517333333339E-3</v>
      </c>
      <c r="F92" s="33">
        <f t="shared" si="22"/>
        <v>8.3857356000000011E-3</v>
      </c>
      <c r="G92" s="33">
        <f t="shared" si="22"/>
        <v>1.0927458666666667E-2</v>
      </c>
      <c r="H92" s="33">
        <f t="shared" si="22"/>
        <v>1.3500872000000004E-2</v>
      </c>
      <c r="I92" s="33">
        <f t="shared" si="22"/>
        <v>0.68999404500000017</v>
      </c>
      <c r="J92" s="33">
        <f t="shared" si="22"/>
        <v>5.3215461000000017</v>
      </c>
      <c r="K92" s="33">
        <f t="shared" si="22"/>
        <v>8.4174817350000009</v>
      </c>
      <c r="L92" s="33">
        <f t="shared" si="22"/>
        <v>21.684814272000001</v>
      </c>
      <c r="M92" s="33">
        <f t="shared" si="22"/>
        <v>3.1696484380000038</v>
      </c>
      <c r="N92" s="33">
        <f t="shared" si="22"/>
        <v>0.29630423999999794</v>
      </c>
      <c r="O92" s="33">
        <f t="shared" si="22"/>
        <v>3.3426177120000014</v>
      </c>
      <c r="P92" s="33">
        <f t="shared" si="22"/>
        <v>5.4957216559999962</v>
      </c>
      <c r="Q92" s="33">
        <f t="shared" si="22"/>
        <v>1.4153282000000018</v>
      </c>
      <c r="R92" s="33">
        <f t="shared" si="22"/>
        <v>0.88611255600000249</v>
      </c>
      <c r="S92" s="33">
        <f t="shared" si="22"/>
        <v>11.846898650000004</v>
      </c>
      <c r="T92" s="33">
        <f t="shared" si="22"/>
        <v>5.0720685599999982</v>
      </c>
      <c r="U92" s="33">
        <f t="shared" si="22"/>
        <v>5.0246035500000064</v>
      </c>
      <c r="V92" s="33">
        <f t="shared" si="22"/>
        <v>4.9773560199999984</v>
      </c>
      <c r="W92" s="33">
        <f t="shared" si="22"/>
        <v>4.9303259699999993</v>
      </c>
      <c r="X92" s="33">
        <f t="shared" si="22"/>
        <v>4.8835134000000151</v>
      </c>
      <c r="Y92" s="33">
        <f t="shared" si="22"/>
        <v>2.2774262203366975</v>
      </c>
      <c r="Z92" s="33">
        <f t="shared" si="22"/>
        <v>2.3216973638957747</v>
      </c>
      <c r="AA92" s="33">
        <f t="shared" si="22"/>
        <v>2.3667157611484502</v>
      </c>
      <c r="AB92" s="33">
        <f t="shared" si="22"/>
        <v>2.4124903652420255</v>
      </c>
      <c r="AC92" s="33">
        <f t="shared" si="22"/>
        <v>2.4590301054414745</v>
      </c>
      <c r="AD92" s="33">
        <f t="shared" si="22"/>
        <v>2.506343880770117</v>
      </c>
      <c r="AE92" s="33">
        <f t="shared" si="22"/>
        <v>2.5544405533782415</v>
      </c>
      <c r="AF92" s="33">
        <f t="shared" si="22"/>
        <v>2.6033289416312746</v>
      </c>
      <c r="AG92" s="33">
        <f t="shared" si="22"/>
        <v>2.6530178129094026</v>
      </c>
      <c r="AH92" s="33">
        <f t="shared" si="22"/>
        <v>2.703515876109857</v>
      </c>
    </row>
    <row r="93" spans="2:34" x14ac:dyDescent="0.35">
      <c r="B93" s="145"/>
      <c r="C93" s="36" t="s">
        <v>18</v>
      </c>
      <c r="D93" s="33">
        <f>D90*$AK$30</f>
        <v>1.7541039999999998E-3</v>
      </c>
      <c r="E93" s="33">
        <f t="shared" ref="E93:AH93" si="23">E90*$AK$30</f>
        <v>3.4309510400000001E-3</v>
      </c>
      <c r="F93" s="33">
        <f t="shared" si="23"/>
        <v>5.0314413600000005E-3</v>
      </c>
      <c r="G93" s="33">
        <f t="shared" si="23"/>
        <v>6.5564752E-3</v>
      </c>
      <c r="H93" s="33">
        <f t="shared" si="23"/>
        <v>8.1005232000000028E-3</v>
      </c>
      <c r="I93" s="33">
        <f t="shared" si="23"/>
        <v>0.41399642700000011</v>
      </c>
      <c r="J93" s="33">
        <f t="shared" si="23"/>
        <v>3.1929276600000009</v>
      </c>
      <c r="K93" s="33">
        <f t="shared" si="23"/>
        <v>5.0504890410000005</v>
      </c>
      <c r="L93" s="33">
        <f t="shared" si="23"/>
        <v>13.0108885632</v>
      </c>
      <c r="M93" s="33">
        <f t="shared" si="23"/>
        <v>1.9017890628000023</v>
      </c>
      <c r="N93" s="33">
        <f t="shared" si="23"/>
        <v>0.17778254399999877</v>
      </c>
      <c r="O93" s="33">
        <f t="shared" si="23"/>
        <v>2.0055706272000009</v>
      </c>
      <c r="P93" s="33">
        <f t="shared" si="23"/>
        <v>3.2974329935999975</v>
      </c>
      <c r="Q93" s="33">
        <f t="shared" si="23"/>
        <v>0.84919692000000102</v>
      </c>
      <c r="R93" s="33">
        <f t="shared" si="23"/>
        <v>0.53166753360000152</v>
      </c>
      <c r="S93" s="33">
        <f t="shared" si="23"/>
        <v>7.1081391900000019</v>
      </c>
      <c r="T93" s="33">
        <f t="shared" si="23"/>
        <v>3.0432411359999989</v>
      </c>
      <c r="U93" s="33">
        <f t="shared" si="23"/>
        <v>3.0147621300000038</v>
      </c>
      <c r="V93" s="33">
        <f t="shared" si="23"/>
        <v>2.9864136119999989</v>
      </c>
      <c r="W93" s="33">
        <f t="shared" si="23"/>
        <v>2.9581955819999997</v>
      </c>
      <c r="X93" s="33">
        <f t="shared" si="23"/>
        <v>2.9301080400000088</v>
      </c>
      <c r="Y93" s="33">
        <f t="shared" si="23"/>
        <v>1.3664557322020185</v>
      </c>
      <c r="Z93" s="33">
        <f t="shared" si="23"/>
        <v>1.3930184183374648</v>
      </c>
      <c r="AA93" s="33">
        <f t="shared" si="23"/>
        <v>1.4200294566890701</v>
      </c>
      <c r="AB93" s="33">
        <f t="shared" si="23"/>
        <v>1.4474942191452154</v>
      </c>
      <c r="AC93" s="33">
        <f t="shared" si="23"/>
        <v>1.4754180632648846</v>
      </c>
      <c r="AD93" s="33">
        <f t="shared" si="23"/>
        <v>1.5038063284620702</v>
      </c>
      <c r="AE93" s="33">
        <f t="shared" si="23"/>
        <v>1.5326643320269449</v>
      </c>
      <c r="AF93" s="33">
        <f t="shared" si="23"/>
        <v>1.5619973649787646</v>
      </c>
      <c r="AG93" s="33">
        <f t="shared" si="23"/>
        <v>1.5918106877456415</v>
      </c>
      <c r="AH93" s="33">
        <f t="shared" si="23"/>
        <v>1.6221095256659142</v>
      </c>
    </row>
    <row r="94" spans="2:34" ht="15" thickBot="1" x14ac:dyDescent="0.4">
      <c r="B94" s="146"/>
      <c r="C94" s="32" t="s">
        <v>19</v>
      </c>
      <c r="D94" s="33">
        <f>D90*$AK$31</f>
        <v>2.9235066666666665E-3</v>
      </c>
      <c r="E94" s="33">
        <f t="shared" ref="E94:AH94" si="24">E90*$AK$31</f>
        <v>5.7182517333333339E-3</v>
      </c>
      <c r="F94" s="33">
        <f t="shared" si="24"/>
        <v>8.3857356000000011E-3</v>
      </c>
      <c r="G94" s="33">
        <f t="shared" si="24"/>
        <v>1.0927458666666667E-2</v>
      </c>
      <c r="H94" s="33">
        <f t="shared" si="24"/>
        <v>1.3500872000000004E-2</v>
      </c>
      <c r="I94" s="33">
        <f t="shared" si="24"/>
        <v>0.68999404500000017</v>
      </c>
      <c r="J94" s="33">
        <f t="shared" si="24"/>
        <v>5.3215461000000017</v>
      </c>
      <c r="K94" s="33">
        <f t="shared" si="24"/>
        <v>8.4174817350000009</v>
      </c>
      <c r="L94" s="33">
        <f t="shared" si="24"/>
        <v>21.684814272000001</v>
      </c>
      <c r="M94" s="33">
        <f t="shared" si="24"/>
        <v>3.1696484380000038</v>
      </c>
      <c r="N94" s="33">
        <f t="shared" si="24"/>
        <v>0.29630423999999794</v>
      </c>
      <c r="O94" s="33">
        <f t="shared" si="24"/>
        <v>3.3426177120000014</v>
      </c>
      <c r="P94" s="33">
        <f t="shared" si="24"/>
        <v>5.4957216559999962</v>
      </c>
      <c r="Q94" s="33">
        <f t="shared" si="24"/>
        <v>1.4153282000000018</v>
      </c>
      <c r="R94" s="33">
        <f t="shared" si="24"/>
        <v>0.88611255600000249</v>
      </c>
      <c r="S94" s="33">
        <f t="shared" si="24"/>
        <v>11.846898650000004</v>
      </c>
      <c r="T94" s="33">
        <f t="shared" si="24"/>
        <v>5.0720685599999982</v>
      </c>
      <c r="U94" s="33">
        <f t="shared" si="24"/>
        <v>5.0246035500000064</v>
      </c>
      <c r="V94" s="33">
        <f t="shared" si="24"/>
        <v>4.9773560199999984</v>
      </c>
      <c r="W94" s="33">
        <f t="shared" si="24"/>
        <v>4.9303259699999993</v>
      </c>
      <c r="X94" s="33">
        <f t="shared" si="24"/>
        <v>4.8835134000000151</v>
      </c>
      <c r="Y94" s="33">
        <f t="shared" si="24"/>
        <v>2.2774262203366975</v>
      </c>
      <c r="Z94" s="33">
        <f t="shared" si="24"/>
        <v>2.3216973638957747</v>
      </c>
      <c r="AA94" s="33">
        <f t="shared" si="24"/>
        <v>2.3667157611484502</v>
      </c>
      <c r="AB94" s="33">
        <f t="shared" si="24"/>
        <v>2.4124903652420255</v>
      </c>
      <c r="AC94" s="33">
        <f t="shared" si="24"/>
        <v>2.4590301054414745</v>
      </c>
      <c r="AD94" s="33">
        <f t="shared" si="24"/>
        <v>2.506343880770117</v>
      </c>
      <c r="AE94" s="33">
        <f t="shared" si="24"/>
        <v>2.5544405533782415</v>
      </c>
      <c r="AF94" s="33">
        <f t="shared" si="24"/>
        <v>2.6033289416312746</v>
      </c>
      <c r="AG94" s="33">
        <f t="shared" si="24"/>
        <v>2.6530178129094026</v>
      </c>
      <c r="AH94" s="33">
        <f t="shared" si="24"/>
        <v>2.703515876109857</v>
      </c>
    </row>
    <row r="95" spans="2:34" ht="14.5" customHeight="1" x14ac:dyDescent="0.35">
      <c r="B95" s="144" t="s">
        <v>8</v>
      </c>
      <c r="C95" s="102" t="s">
        <v>6</v>
      </c>
      <c r="D95" s="23">
        <v>354.37770453333331</v>
      </c>
      <c r="E95" s="22">
        <v>697.94127623680004</v>
      </c>
      <c r="F95" s="22">
        <v>1030.6222732512001</v>
      </c>
      <c r="G95" s="22">
        <v>1352.3522537173335</v>
      </c>
      <c r="H95" s="22">
        <v>1682.4975661440005</v>
      </c>
      <c r="I95" s="22">
        <v>4090.6401904000004</v>
      </c>
      <c r="J95" s="22">
        <v>12246.550645680005</v>
      </c>
      <c r="K95" s="22">
        <v>45997.269311376003</v>
      </c>
      <c r="L95" s="22">
        <v>12715.173398719993</v>
      </c>
      <c r="M95" s="22">
        <v>31204.344307024003</v>
      </c>
      <c r="N95" s="22">
        <v>17640.186224400011</v>
      </c>
      <c r="O95" s="22">
        <v>19578.596099776005</v>
      </c>
      <c r="P95" s="22">
        <v>3102.712445248003</v>
      </c>
      <c r="Q95" s="22">
        <v>4775.1609859199807</v>
      </c>
      <c r="R95" s="22">
        <v>1641.7374227519988</v>
      </c>
      <c r="S95" s="22">
        <v>-11812.459465680011</v>
      </c>
      <c r="T95" s="22">
        <v>11898.078716160431</v>
      </c>
      <c r="U95" s="22">
        <v>28444.63351479968</v>
      </c>
      <c r="V95" s="22">
        <v>53726.23974147188</v>
      </c>
      <c r="W95" s="22">
        <v>89108.549560367508</v>
      </c>
      <c r="X95" s="22">
        <v>135944.0222895999</v>
      </c>
      <c r="Y95" s="22">
        <v>20843.304981446367</v>
      </c>
      <c r="Z95" s="22">
        <v>21726.257708105262</v>
      </c>
      <c r="AA95" s="22">
        <v>22646.243180851954</v>
      </c>
      <c r="AB95" s="22">
        <v>23604.795664245492</v>
      </c>
      <c r="AC95" s="22">
        <v>24603.51200709652</v>
      </c>
      <c r="AD95" s="22">
        <v>25644.054144040063</v>
      </c>
      <c r="AE95" s="22">
        <v>26728.151694371692</v>
      </c>
      <c r="AF95" s="22">
        <v>27857.60466178257</v>
      </c>
      <c r="AG95" s="22">
        <v>29034.286238751203</v>
      </c>
      <c r="AH95" s="21">
        <v>30260.145719489352</v>
      </c>
    </row>
    <row r="96" spans="2:34" x14ac:dyDescent="0.35">
      <c r="B96" s="145"/>
      <c r="C96" s="20" t="s">
        <v>5</v>
      </c>
      <c r="D96" s="19">
        <v>36.836629813333332</v>
      </c>
      <c r="E96" s="18">
        <v>72.458739328000007</v>
      </c>
      <c r="F96" s="18">
        <v>106.86393547200001</v>
      </c>
      <c r="G96" s="18">
        <v>140.04982517333335</v>
      </c>
      <c r="H96" s="18">
        <v>174.02419584000003</v>
      </c>
      <c r="I96" s="18">
        <v>422.58128799999997</v>
      </c>
      <c r="J96" s="18">
        <v>1263.5658828000001</v>
      </c>
      <c r="K96" s="18">
        <v>4740.0466485599991</v>
      </c>
      <c r="L96" s="18">
        <v>1308.7016071999992</v>
      </c>
      <c r="M96" s="18">
        <v>3207.7647666400003</v>
      </c>
      <c r="N96" s="18">
        <v>1811.1775860000007</v>
      </c>
      <c r="O96" s="18">
        <v>2007.75697696</v>
      </c>
      <c r="P96" s="18">
        <v>317.79287488000023</v>
      </c>
      <c r="Q96" s="18">
        <v>488.50045919999786</v>
      </c>
      <c r="R96" s="18">
        <v>167.74758671999982</v>
      </c>
      <c r="S96" s="18">
        <v>-1205.5072524000007</v>
      </c>
      <c r="T96" s="18">
        <v>1212.7869936000436</v>
      </c>
      <c r="U96" s="18">
        <v>2895.9263379999666</v>
      </c>
      <c r="V96" s="18">
        <v>5463.291362719985</v>
      </c>
      <c r="W96" s="18">
        <v>9050.4319744799468</v>
      </c>
      <c r="X96" s="18">
        <v>13790.922879999986</v>
      </c>
      <c r="Y96" s="18">
        <v>2114.086262286316</v>
      </c>
      <c r="Z96" s="18">
        <v>2203.2509591426083</v>
      </c>
      <c r="AA96" s="18">
        <v>2296.1388234368665</v>
      </c>
      <c r="AB96" s="18">
        <v>2392.9034075974955</v>
      </c>
      <c r="AC96" s="18">
        <v>2493.7044983754236</v>
      </c>
      <c r="AD96" s="18">
        <v>2598.7083648196258</v>
      </c>
      <c r="AE96" s="18">
        <v>2708.0880158435316</v>
      </c>
      <c r="AF96" s="18">
        <v>2822.0234677387002</v>
      </c>
      <c r="AG96" s="18">
        <v>2940.7020220040222</v>
      </c>
      <c r="AH96" s="17">
        <v>3064.318553872341</v>
      </c>
    </row>
    <row r="97" spans="2:34" x14ac:dyDescent="0.35">
      <c r="B97" s="145"/>
      <c r="C97" s="16" t="s">
        <v>4</v>
      </c>
      <c r="D97" s="15">
        <v>9.3257290666666659</v>
      </c>
      <c r="E97" s="14">
        <v>18.332381866666669</v>
      </c>
      <c r="F97" s="14">
        <v>27.0199584</v>
      </c>
      <c r="G97" s="14">
        <v>35.388458666666665</v>
      </c>
      <c r="H97" s="14">
        <v>43.945504000000014</v>
      </c>
      <c r="I97" s="14">
        <v>106.64512000000001</v>
      </c>
      <c r="J97" s="14">
        <v>318.67992000000004</v>
      </c>
      <c r="K97" s="14">
        <v>1194.718752</v>
      </c>
      <c r="L97" s="14">
        <v>329.64775999999983</v>
      </c>
      <c r="M97" s="14">
        <v>807.49270400000012</v>
      </c>
      <c r="N97" s="14">
        <v>455.64216000000022</v>
      </c>
      <c r="O97" s="14">
        <v>504.77862400000009</v>
      </c>
      <c r="P97" s="14">
        <v>79.847456000000065</v>
      </c>
      <c r="Q97" s="14">
        <v>122.66175999999949</v>
      </c>
      <c r="R97" s="14">
        <v>42.094751999999964</v>
      </c>
      <c r="S97" s="14">
        <v>-302.32156800000024</v>
      </c>
      <c r="T97" s="14">
        <v>303.95664000001096</v>
      </c>
      <c r="U97" s="14">
        <v>725.34159999999179</v>
      </c>
      <c r="V97" s="14">
        <v>1367.5322559999966</v>
      </c>
      <c r="W97" s="14">
        <v>2264.0230079999869</v>
      </c>
      <c r="X97" s="14">
        <v>3447.7307199999968</v>
      </c>
      <c r="Y97" s="14">
        <v>528.521565571579</v>
      </c>
      <c r="Z97" s="14">
        <v>550.81273978565207</v>
      </c>
      <c r="AA97" s="14">
        <v>574.03470585921661</v>
      </c>
      <c r="AB97" s="14">
        <v>598.22585189937388</v>
      </c>
      <c r="AC97" s="14">
        <v>623.42612459385589</v>
      </c>
      <c r="AD97" s="14">
        <v>649.67709120490645</v>
      </c>
      <c r="AE97" s="14">
        <v>677.0220039608829</v>
      </c>
      <c r="AF97" s="14">
        <v>705.50586693467505</v>
      </c>
      <c r="AG97" s="14">
        <v>735.17550550100555</v>
      </c>
      <c r="AH97" s="13">
        <v>766.07963846808525</v>
      </c>
    </row>
    <row r="98" spans="2:34" x14ac:dyDescent="0.35">
      <c r="B98" s="145"/>
      <c r="C98" s="12" t="s">
        <v>3</v>
      </c>
      <c r="D98" s="11">
        <v>23.314322666666662</v>
      </c>
      <c r="E98" s="10">
        <v>44.914335573333339</v>
      </c>
      <c r="F98" s="10">
        <v>64.847900160000009</v>
      </c>
      <c r="G98" s="10">
        <v>83.162877866666676</v>
      </c>
      <c r="H98" s="10">
        <v>101.07465920000006</v>
      </c>
      <c r="I98" s="10">
        <v>239.9515200000001</v>
      </c>
      <c r="J98" s="10">
        <v>701.09582400000045</v>
      </c>
      <c r="K98" s="10">
        <v>2568.6453168000012</v>
      </c>
      <c r="L98" s="10">
        <v>692.26029600000015</v>
      </c>
      <c r="M98" s="10">
        <v>1655.3600432000017</v>
      </c>
      <c r="N98" s="10">
        <v>911.28432000000134</v>
      </c>
      <c r="O98" s="10">
        <v>984.31831680000107</v>
      </c>
      <c r="P98" s="10">
        <v>151.71016640000025</v>
      </c>
      <c r="Q98" s="10">
        <v>226.92425599999927</v>
      </c>
      <c r="R98" s="10">
        <v>75.7705536</v>
      </c>
      <c r="S98" s="10">
        <v>-529.06274400000086</v>
      </c>
      <c r="T98" s="10">
        <v>516.72628800001917</v>
      </c>
      <c r="U98" s="10">
        <v>1196.8136399999876</v>
      </c>
      <c r="V98" s="10">
        <v>2188.0516095999965</v>
      </c>
      <c r="W98" s="10">
        <v>3509.2356623999826</v>
      </c>
      <c r="X98" s="10">
        <v>5171.5960799999957</v>
      </c>
      <c r="Y98" s="10">
        <v>792.78234835736862</v>
      </c>
      <c r="Z98" s="10">
        <v>826.21910967847816</v>
      </c>
      <c r="AA98" s="10">
        <v>861.05205878882498</v>
      </c>
      <c r="AB98" s="10">
        <v>897.33877784906076</v>
      </c>
      <c r="AC98" s="10">
        <v>935.13918689078389</v>
      </c>
      <c r="AD98" s="10">
        <v>974.51563680735967</v>
      </c>
      <c r="AE98" s="10">
        <v>1015.5330059413243</v>
      </c>
      <c r="AF98" s="10">
        <v>1058.2588004020124</v>
      </c>
      <c r="AG98" s="10">
        <v>1102.7632582515082</v>
      </c>
      <c r="AH98" s="9">
        <v>1149.1194577021276</v>
      </c>
    </row>
    <row r="99" spans="2:34" x14ac:dyDescent="0.35">
      <c r="B99" s="145"/>
      <c r="C99" s="8" t="s">
        <v>2</v>
      </c>
      <c r="D99" s="7">
        <v>37.302916266666664</v>
      </c>
      <c r="E99" s="6">
        <v>72.871217920000007</v>
      </c>
      <c r="F99" s="6">
        <v>106.72883568000002</v>
      </c>
      <c r="G99" s="6">
        <v>138.89970026666668</v>
      </c>
      <c r="H99" s="6">
        <v>171.38746560000007</v>
      </c>
      <c r="I99" s="6">
        <v>413.24984000000006</v>
      </c>
      <c r="J99" s="6">
        <v>1226.9176920000004</v>
      </c>
      <c r="K99" s="6">
        <v>4569.7992264000004</v>
      </c>
      <c r="L99" s="6">
        <v>1252.6614879999997</v>
      </c>
      <c r="M99" s="6">
        <v>3048.2849576000008</v>
      </c>
      <c r="N99" s="6">
        <v>1708.6581000000012</v>
      </c>
      <c r="O99" s="6">
        <v>1880.3003744000007</v>
      </c>
      <c r="P99" s="6">
        <v>295.43558720000033</v>
      </c>
      <c r="Q99" s="6">
        <v>450.78196799999824</v>
      </c>
      <c r="R99" s="6">
        <v>153.64584479999994</v>
      </c>
      <c r="S99" s="6">
        <v>-1095.9156840000012</v>
      </c>
      <c r="T99" s="6">
        <v>1094.2439040000399</v>
      </c>
      <c r="U99" s="6">
        <v>2593.0962199999717</v>
      </c>
      <c r="V99" s="6">
        <v>4854.7395087999894</v>
      </c>
      <c r="W99" s="6">
        <v>7980.6811031999578</v>
      </c>
      <c r="X99" s="6">
        <v>12067.057519999989</v>
      </c>
      <c r="Y99" s="6">
        <v>1844.9366550189895</v>
      </c>
      <c r="Z99" s="6">
        <v>1917.6545535637476</v>
      </c>
      <c r="AA99" s="6">
        <v>1993.1920074196646</v>
      </c>
      <c r="AB99" s="6">
        <v>2071.6561251275311</v>
      </c>
      <c r="AC99" s="6">
        <v>2153.1579778160294</v>
      </c>
      <c r="AD99" s="6">
        <v>2237.8127406552994</v>
      </c>
      <c r="AE99" s="6">
        <v>2325.7398391066217</v>
      </c>
      <c r="AF99" s="6">
        <v>2417.0631001181955</v>
      </c>
      <c r="AG99" s="6">
        <v>2511.9109084205593</v>
      </c>
      <c r="AH99" s="5">
        <v>2610.4163680799988</v>
      </c>
    </row>
    <row r="100" spans="2:34" x14ac:dyDescent="0.35">
      <c r="B100" s="145"/>
      <c r="C100" s="4" t="s">
        <v>1</v>
      </c>
      <c r="D100" s="3">
        <v>4.662864533333333</v>
      </c>
      <c r="E100" s="2">
        <v>9.1891064106666658</v>
      </c>
      <c r="F100" s="2">
        <v>13.577529095999999</v>
      </c>
      <c r="G100" s="2">
        <v>17.826936053333331</v>
      </c>
      <c r="H100" s="2">
        <v>22.192479520000003</v>
      </c>
      <c r="I100" s="2">
        <v>53.989091999999992</v>
      </c>
      <c r="J100" s="2">
        <v>161.73005939999999</v>
      </c>
      <c r="K100" s="2">
        <v>607.81316507999975</v>
      </c>
      <c r="L100" s="2">
        <v>168.12035759999983</v>
      </c>
      <c r="M100" s="2">
        <v>412.83064491999983</v>
      </c>
      <c r="N100" s="2">
        <v>233.51660700000002</v>
      </c>
      <c r="O100" s="2">
        <v>259.33001807999989</v>
      </c>
      <c r="P100" s="2">
        <v>41.121439840000015</v>
      </c>
      <c r="Q100" s="2">
        <v>63.324133599999698</v>
      </c>
      <c r="R100" s="2">
        <v>21.784034159999965</v>
      </c>
      <c r="S100" s="2">
        <v>-156.82931339999999</v>
      </c>
      <c r="T100" s="2">
        <v>158.05745280000559</v>
      </c>
      <c r="U100" s="2">
        <v>378.08430899999536</v>
      </c>
      <c r="V100" s="2">
        <v>714.53560375999757</v>
      </c>
      <c r="W100" s="2">
        <v>1185.782050439992</v>
      </c>
      <c r="X100" s="2">
        <v>1810.0586279999986</v>
      </c>
      <c r="Y100" s="2">
        <v>278.79512583900794</v>
      </c>
      <c r="Z100" s="2">
        <v>291.93075208639556</v>
      </c>
      <c r="AA100" s="2">
        <v>305.67348087003279</v>
      </c>
      <c r="AB100" s="2">
        <v>320.05083076616489</v>
      </c>
      <c r="AC100" s="2">
        <v>335.09154196919741</v>
      </c>
      <c r="AD100" s="2">
        <v>350.82562925064929</v>
      </c>
      <c r="AE100" s="2">
        <v>367.28443714877875</v>
      </c>
      <c r="AF100" s="2">
        <v>384.50069747939756</v>
      </c>
      <c r="AG100" s="2">
        <v>402.50858926180024</v>
      </c>
      <c r="AH100" s="1">
        <v>421.34380115744642</v>
      </c>
    </row>
    <row r="101" spans="2:34" ht="15" thickBot="1" x14ac:dyDescent="0.4">
      <c r="B101" s="145"/>
      <c r="C101" s="32" t="s">
        <v>0</v>
      </c>
      <c r="D101" s="33">
        <v>0.4662864533333333</v>
      </c>
      <c r="E101" s="34">
        <v>0.91203599786666678</v>
      </c>
      <c r="F101" s="34">
        <v>1.3374879408000002</v>
      </c>
      <c r="G101" s="34">
        <v>1.7428815893333334</v>
      </c>
      <c r="H101" s="34">
        <v>2.1533296960000006</v>
      </c>
      <c r="I101" s="34">
        <v>5.1989496000000006</v>
      </c>
      <c r="J101" s="34">
        <v>15.455976120000003</v>
      </c>
      <c r="K101" s="34">
        <v>57.645179784</v>
      </c>
      <c r="L101" s="34">
        <v>15.823092479999994</v>
      </c>
      <c r="M101" s="34">
        <v>38.557776616000005</v>
      </c>
      <c r="N101" s="34">
        <v>21.64300260000001</v>
      </c>
      <c r="O101" s="34">
        <v>23.850789984000002</v>
      </c>
      <c r="P101" s="34">
        <v>3.7528304320000032</v>
      </c>
      <c r="Q101" s="34">
        <v>5.7344372799999759</v>
      </c>
      <c r="R101" s="34">
        <v>1.9574059679999982</v>
      </c>
      <c r="S101" s="34">
        <v>-13.982372520000011</v>
      </c>
      <c r="T101" s="34">
        <v>13.982005440000503</v>
      </c>
      <c r="U101" s="34">
        <v>33.184378199999621</v>
      </c>
      <c r="V101" s="34">
        <v>62.222717647999843</v>
      </c>
      <c r="W101" s="34">
        <v>102.44704111199941</v>
      </c>
      <c r="X101" s="34">
        <v>155.14788239999984</v>
      </c>
      <c r="Y101" s="34">
        <v>23.651340059328163</v>
      </c>
      <c r="Z101" s="34">
        <v>24.511166920461516</v>
      </c>
      <c r="AA101" s="34">
        <v>25.401035734270337</v>
      </c>
      <c r="AB101" s="34">
        <v>26.321937483572448</v>
      </c>
      <c r="AC101" s="34">
        <v>27.274892950981194</v>
      </c>
      <c r="AD101" s="34">
        <v>28.26095346741343</v>
      </c>
      <c r="AE101" s="34">
        <v>29.281201671308182</v>
      </c>
      <c r="AF101" s="34">
        <v>30.336752278191021</v>
      </c>
      <c r="AG101" s="34">
        <v>31.428752860167982</v>
      </c>
      <c r="AH101" s="35">
        <v>32.558384634893621</v>
      </c>
    </row>
    <row r="102" spans="2:34" ht="14.5" customHeight="1" x14ac:dyDescent="0.35">
      <c r="B102" s="145"/>
      <c r="C102" s="103" t="s">
        <v>16</v>
      </c>
      <c r="D102" s="33">
        <f>D101*$AK$28</f>
        <v>2.3314322666666665E-2</v>
      </c>
      <c r="E102" s="33">
        <f t="shared" ref="E102:AH102" si="25">E101*$AK$28</f>
        <v>4.5601799893333343E-2</v>
      </c>
      <c r="F102" s="33">
        <f t="shared" si="25"/>
        <v>6.6874397040000019E-2</v>
      </c>
      <c r="G102" s="33">
        <f t="shared" si="25"/>
        <v>8.7144079466666677E-2</v>
      </c>
      <c r="H102" s="33">
        <f t="shared" si="25"/>
        <v>0.10766648480000003</v>
      </c>
      <c r="I102" s="33">
        <f t="shared" si="25"/>
        <v>0.25994748000000006</v>
      </c>
      <c r="J102" s="33">
        <f t="shared" si="25"/>
        <v>0.77279880600000017</v>
      </c>
      <c r="K102" s="33">
        <f t="shared" si="25"/>
        <v>2.8822589892000003</v>
      </c>
      <c r="L102" s="33">
        <f t="shared" si="25"/>
        <v>0.79115462399999981</v>
      </c>
      <c r="M102" s="33">
        <f t="shared" si="25"/>
        <v>1.9278888308000004</v>
      </c>
      <c r="N102" s="33">
        <f t="shared" si="25"/>
        <v>1.0821501300000005</v>
      </c>
      <c r="O102" s="33">
        <f t="shared" si="25"/>
        <v>1.1925394992000002</v>
      </c>
      <c r="P102" s="33">
        <f t="shared" si="25"/>
        <v>0.18764152160000017</v>
      </c>
      <c r="Q102" s="33">
        <f t="shared" si="25"/>
        <v>0.28672186399999883</v>
      </c>
      <c r="R102" s="33">
        <f t="shared" si="25"/>
        <v>9.7870298399999917E-2</v>
      </c>
      <c r="S102" s="33">
        <f t="shared" si="25"/>
        <v>-0.69911862600000063</v>
      </c>
      <c r="T102" s="33">
        <f t="shared" si="25"/>
        <v>0.69910027200002522</v>
      </c>
      <c r="U102" s="33">
        <f t="shared" si="25"/>
        <v>1.6592189099999812</v>
      </c>
      <c r="V102" s="33">
        <f t="shared" si="25"/>
        <v>3.1111358823999922</v>
      </c>
      <c r="W102" s="33">
        <f t="shared" si="25"/>
        <v>5.1223520555999711</v>
      </c>
      <c r="X102" s="33">
        <f t="shared" si="25"/>
        <v>7.7573941199999927</v>
      </c>
      <c r="Y102" s="33">
        <f t="shared" si="25"/>
        <v>1.1825670029664082</v>
      </c>
      <c r="Z102" s="33">
        <f t="shared" si="25"/>
        <v>1.2255583460230759</v>
      </c>
      <c r="AA102" s="33">
        <f t="shared" si="25"/>
        <v>1.270051786713517</v>
      </c>
      <c r="AB102" s="33">
        <f t="shared" si="25"/>
        <v>1.3160968741786225</v>
      </c>
      <c r="AC102" s="33">
        <f t="shared" si="25"/>
        <v>1.3637446475490598</v>
      </c>
      <c r="AD102" s="33">
        <f t="shared" si="25"/>
        <v>1.4130476733706716</v>
      </c>
      <c r="AE102" s="33">
        <f t="shared" si="25"/>
        <v>1.4640600835654092</v>
      </c>
      <c r="AF102" s="33">
        <f t="shared" si="25"/>
        <v>1.5168376139095512</v>
      </c>
      <c r="AG102" s="33">
        <f t="shared" si="25"/>
        <v>1.5714376430083992</v>
      </c>
      <c r="AH102" s="33">
        <f t="shared" si="25"/>
        <v>1.6279192317446811</v>
      </c>
    </row>
    <row r="103" spans="2:34" x14ac:dyDescent="0.35">
      <c r="B103" s="145"/>
      <c r="C103" s="36" t="s">
        <v>17</v>
      </c>
      <c r="D103" s="33">
        <f>D101*$AK$29</f>
        <v>0.11657161333333332</v>
      </c>
      <c r="E103" s="33">
        <f t="shared" ref="E103:AH103" si="26">E101*$AK$29</f>
        <v>0.2280089994666667</v>
      </c>
      <c r="F103" s="33">
        <f t="shared" si="26"/>
        <v>0.33437198520000005</v>
      </c>
      <c r="G103" s="33">
        <f t="shared" si="26"/>
        <v>0.43572039733333334</v>
      </c>
      <c r="H103" s="33">
        <f t="shared" si="26"/>
        <v>0.53833242400000014</v>
      </c>
      <c r="I103" s="33">
        <f t="shared" si="26"/>
        <v>1.2997374000000002</v>
      </c>
      <c r="J103" s="33">
        <f t="shared" si="26"/>
        <v>3.8639940300000006</v>
      </c>
      <c r="K103" s="33">
        <f t="shared" si="26"/>
        <v>14.411294946</v>
      </c>
      <c r="L103" s="33">
        <f t="shared" si="26"/>
        <v>3.9557731199999986</v>
      </c>
      <c r="M103" s="33">
        <f t="shared" si="26"/>
        <v>9.6394441540000013</v>
      </c>
      <c r="N103" s="33">
        <f t="shared" si="26"/>
        <v>5.4107506500000024</v>
      </c>
      <c r="O103" s="33">
        <f t="shared" si="26"/>
        <v>5.9626974960000005</v>
      </c>
      <c r="P103" s="33">
        <f t="shared" si="26"/>
        <v>0.9382076080000008</v>
      </c>
      <c r="Q103" s="33">
        <f t="shared" si="26"/>
        <v>1.433609319999994</v>
      </c>
      <c r="R103" s="33">
        <f t="shared" si="26"/>
        <v>0.48935149199999955</v>
      </c>
      <c r="S103" s="33">
        <f t="shared" si="26"/>
        <v>-3.4955931300000027</v>
      </c>
      <c r="T103" s="33">
        <f t="shared" si="26"/>
        <v>3.4955013600001257</v>
      </c>
      <c r="U103" s="33">
        <f t="shared" si="26"/>
        <v>8.2960945499999053</v>
      </c>
      <c r="V103" s="33">
        <f t="shared" si="26"/>
        <v>15.555679411999961</v>
      </c>
      <c r="W103" s="33">
        <f t="shared" si="26"/>
        <v>25.611760277999853</v>
      </c>
      <c r="X103" s="33">
        <f t="shared" si="26"/>
        <v>38.786970599999961</v>
      </c>
      <c r="Y103" s="33">
        <f t="shared" si="26"/>
        <v>5.9128350148320408</v>
      </c>
      <c r="Z103" s="33">
        <f t="shared" si="26"/>
        <v>6.127791730115379</v>
      </c>
      <c r="AA103" s="33">
        <f t="shared" si="26"/>
        <v>6.3502589335675843</v>
      </c>
      <c r="AB103" s="33">
        <f t="shared" si="26"/>
        <v>6.580484370893112</v>
      </c>
      <c r="AC103" s="33">
        <f t="shared" si="26"/>
        <v>6.8187232377452984</v>
      </c>
      <c r="AD103" s="33">
        <f t="shared" si="26"/>
        <v>7.0652383668533574</v>
      </c>
      <c r="AE103" s="33">
        <f t="shared" si="26"/>
        <v>7.3203004178270454</v>
      </c>
      <c r="AF103" s="33">
        <f t="shared" si="26"/>
        <v>7.5841880695477553</v>
      </c>
      <c r="AG103" s="33">
        <f t="shared" si="26"/>
        <v>7.8571882150419956</v>
      </c>
      <c r="AH103" s="33">
        <f t="shared" si="26"/>
        <v>8.1395961587234051</v>
      </c>
    </row>
    <row r="104" spans="2:34" x14ac:dyDescent="0.35">
      <c r="B104" s="145"/>
      <c r="C104" s="36" t="s">
        <v>18</v>
      </c>
      <c r="D104" s="33">
        <f>D101*$AK$30</f>
        <v>6.9942967999999994E-2</v>
      </c>
      <c r="E104" s="33">
        <f t="shared" ref="E104:AH104" si="27">E101*$AK$30</f>
        <v>0.13680539968000002</v>
      </c>
      <c r="F104" s="33">
        <f t="shared" si="27"/>
        <v>0.20062319112000002</v>
      </c>
      <c r="G104" s="33">
        <f t="shared" si="27"/>
        <v>0.26143223840000002</v>
      </c>
      <c r="H104" s="33">
        <f t="shared" si="27"/>
        <v>0.32299945440000005</v>
      </c>
      <c r="I104" s="33">
        <f t="shared" si="27"/>
        <v>0.77984244000000003</v>
      </c>
      <c r="J104" s="33">
        <f t="shared" si="27"/>
        <v>2.3183964180000003</v>
      </c>
      <c r="K104" s="33">
        <f t="shared" si="27"/>
        <v>8.6467769675999993</v>
      </c>
      <c r="L104" s="33">
        <f t="shared" si="27"/>
        <v>2.373463871999999</v>
      </c>
      <c r="M104" s="33">
        <f t="shared" si="27"/>
        <v>5.783666492400001</v>
      </c>
      <c r="N104" s="33">
        <f t="shared" si="27"/>
        <v>3.2464503900000015</v>
      </c>
      <c r="O104" s="33">
        <f t="shared" si="27"/>
        <v>3.5776184976000001</v>
      </c>
      <c r="P104" s="33">
        <f t="shared" si="27"/>
        <v>0.56292456480000042</v>
      </c>
      <c r="Q104" s="33">
        <f t="shared" si="27"/>
        <v>0.86016559199999632</v>
      </c>
      <c r="R104" s="33">
        <f t="shared" si="27"/>
        <v>0.29361089519999972</v>
      </c>
      <c r="S104" s="33">
        <f t="shared" si="27"/>
        <v>-2.0973558780000015</v>
      </c>
      <c r="T104" s="33">
        <f t="shared" si="27"/>
        <v>2.0973008160000752</v>
      </c>
      <c r="U104" s="33">
        <f t="shared" si="27"/>
        <v>4.9776567299999428</v>
      </c>
      <c r="V104" s="33">
        <f t="shared" si="27"/>
        <v>9.3334076471999765</v>
      </c>
      <c r="W104" s="33">
        <f t="shared" si="27"/>
        <v>15.367056166799911</v>
      </c>
      <c r="X104" s="33">
        <f t="shared" si="27"/>
        <v>23.272182359999977</v>
      </c>
      <c r="Y104" s="33">
        <f t="shared" si="27"/>
        <v>3.5477010088992245</v>
      </c>
      <c r="Z104" s="33">
        <f t="shared" si="27"/>
        <v>3.6766750380692272</v>
      </c>
      <c r="AA104" s="33">
        <f t="shared" si="27"/>
        <v>3.8101553601405502</v>
      </c>
      <c r="AB104" s="33">
        <f t="shared" si="27"/>
        <v>3.9482906225358669</v>
      </c>
      <c r="AC104" s="33">
        <f t="shared" si="27"/>
        <v>4.0912339426471789</v>
      </c>
      <c r="AD104" s="33">
        <f t="shared" si="27"/>
        <v>4.2391430201120146</v>
      </c>
      <c r="AE104" s="33">
        <f t="shared" si="27"/>
        <v>4.3921802506962271</v>
      </c>
      <c r="AF104" s="33">
        <f t="shared" si="27"/>
        <v>4.5505128417286533</v>
      </c>
      <c r="AG104" s="33">
        <f t="shared" si="27"/>
        <v>4.7143129290251968</v>
      </c>
      <c r="AH104" s="33">
        <f t="shared" si="27"/>
        <v>4.8837576952340429</v>
      </c>
    </row>
    <row r="105" spans="2:34" ht="15" thickBot="1" x14ac:dyDescent="0.4">
      <c r="B105" s="146"/>
      <c r="C105" s="32" t="s">
        <v>19</v>
      </c>
      <c r="D105" s="33">
        <f>D101*$AK$31</f>
        <v>0.11657161333333332</v>
      </c>
      <c r="E105" s="33">
        <f t="shared" ref="E105:AH105" si="28">E101*$AK$31</f>
        <v>0.2280089994666667</v>
      </c>
      <c r="F105" s="33">
        <f t="shared" si="28"/>
        <v>0.33437198520000005</v>
      </c>
      <c r="G105" s="33">
        <f t="shared" si="28"/>
        <v>0.43572039733333334</v>
      </c>
      <c r="H105" s="33">
        <f t="shared" si="28"/>
        <v>0.53833242400000014</v>
      </c>
      <c r="I105" s="33">
        <f t="shared" si="28"/>
        <v>1.2997374000000002</v>
      </c>
      <c r="J105" s="33">
        <f t="shared" si="28"/>
        <v>3.8639940300000006</v>
      </c>
      <c r="K105" s="33">
        <f t="shared" si="28"/>
        <v>14.411294946</v>
      </c>
      <c r="L105" s="33">
        <f t="shared" si="28"/>
        <v>3.9557731199999986</v>
      </c>
      <c r="M105" s="33">
        <f t="shared" si="28"/>
        <v>9.6394441540000013</v>
      </c>
      <c r="N105" s="33">
        <f t="shared" si="28"/>
        <v>5.4107506500000024</v>
      </c>
      <c r="O105" s="33">
        <f t="shared" si="28"/>
        <v>5.9626974960000005</v>
      </c>
      <c r="P105" s="33">
        <f t="shared" si="28"/>
        <v>0.9382076080000008</v>
      </c>
      <c r="Q105" s="33">
        <f t="shared" si="28"/>
        <v>1.433609319999994</v>
      </c>
      <c r="R105" s="33">
        <f t="shared" si="28"/>
        <v>0.48935149199999955</v>
      </c>
      <c r="S105" s="33">
        <f t="shared" si="28"/>
        <v>-3.4955931300000027</v>
      </c>
      <c r="T105" s="33">
        <f t="shared" si="28"/>
        <v>3.4955013600001257</v>
      </c>
      <c r="U105" s="33">
        <f t="shared" si="28"/>
        <v>8.2960945499999053</v>
      </c>
      <c r="V105" s="33">
        <f t="shared" si="28"/>
        <v>15.555679411999961</v>
      </c>
      <c r="W105" s="33">
        <f t="shared" si="28"/>
        <v>25.611760277999853</v>
      </c>
      <c r="X105" s="33">
        <f t="shared" si="28"/>
        <v>38.786970599999961</v>
      </c>
      <c r="Y105" s="33">
        <f t="shared" si="28"/>
        <v>5.9128350148320408</v>
      </c>
      <c r="Z105" s="33">
        <f t="shared" si="28"/>
        <v>6.127791730115379</v>
      </c>
      <c r="AA105" s="33">
        <f t="shared" si="28"/>
        <v>6.3502589335675843</v>
      </c>
      <c r="AB105" s="33">
        <f t="shared" si="28"/>
        <v>6.580484370893112</v>
      </c>
      <c r="AC105" s="33">
        <f t="shared" si="28"/>
        <v>6.8187232377452984</v>
      </c>
      <c r="AD105" s="33">
        <f t="shared" si="28"/>
        <v>7.0652383668533574</v>
      </c>
      <c r="AE105" s="33">
        <f t="shared" si="28"/>
        <v>7.3203004178270454</v>
      </c>
      <c r="AF105" s="33">
        <f t="shared" si="28"/>
        <v>7.5841880695477553</v>
      </c>
      <c r="AG105" s="33">
        <f t="shared" si="28"/>
        <v>7.8571882150419956</v>
      </c>
      <c r="AH105" s="33">
        <f t="shared" si="28"/>
        <v>8.1395961587234051</v>
      </c>
    </row>
    <row r="106" spans="2:34" ht="14.5" customHeight="1" x14ac:dyDescent="0.35">
      <c r="B106" s="151" t="s">
        <v>7</v>
      </c>
      <c r="C106" s="102" t="s">
        <v>6</v>
      </c>
      <c r="D106" s="23">
        <v>912.07235200000002</v>
      </c>
      <c r="E106" s="22">
        <v>1796.3120513279998</v>
      </c>
      <c r="F106" s="22">
        <v>2652.5429471520001</v>
      </c>
      <c r="G106" s="22">
        <v>3480.5888886399998</v>
      </c>
      <c r="H106" s="22">
        <v>4330.2936182400008</v>
      </c>
      <c r="I106" s="22">
        <v>7713.6226722000001</v>
      </c>
      <c r="J106" s="22">
        <v>7952.8661784000033</v>
      </c>
      <c r="K106" s="22">
        <v>3007.6793882640013</v>
      </c>
      <c r="L106" s="22">
        <v>15788.079356863997</v>
      </c>
      <c r="M106" s="22">
        <v>19361.928728968007</v>
      </c>
      <c r="N106" s="22">
        <v>14071.786269119997</v>
      </c>
      <c r="O106" s="22">
        <v>7772.4074968960049</v>
      </c>
      <c r="P106" s="22">
        <v>5633.1367010559934</v>
      </c>
      <c r="Q106" s="22">
        <v>2726.858871360002</v>
      </c>
      <c r="R106" s="22">
        <v>38571.940326752003</v>
      </c>
      <c r="S106" s="22">
        <v>1126.76900404001</v>
      </c>
      <c r="T106" s="22">
        <v>16075.584016128012</v>
      </c>
      <c r="U106" s="22">
        <v>17011.646253120005</v>
      </c>
      <c r="V106" s="22">
        <v>17979.360510463983</v>
      </c>
      <c r="W106" s="22">
        <v>18978.450811344032</v>
      </c>
      <c r="X106" s="22">
        <v>20008.638048959972</v>
      </c>
      <c r="Y106" s="22">
        <v>10827.617381332535</v>
      </c>
      <c r="Z106" s="22">
        <v>11327.261370587305</v>
      </c>
      <c r="AA106" s="22">
        <v>11849.767774943028</v>
      </c>
      <c r="AB106" s="22">
        <v>12396.172064950348</v>
      </c>
      <c r="AC106" s="22">
        <v>12967.556018424937</v>
      </c>
      <c r="AD106" s="22">
        <v>13565.04975827447</v>
      </c>
      <c r="AE106" s="22">
        <v>14189.833878127385</v>
      </c>
      <c r="AF106" s="22">
        <v>14843.141659438441</v>
      </c>
      <c r="AG106" s="22">
        <v>15526.261383892084</v>
      </c>
      <c r="AH106" s="22">
        <v>16240.538745081003</v>
      </c>
    </row>
    <row r="107" spans="2:34" x14ac:dyDescent="0.35">
      <c r="B107" s="152"/>
      <c r="C107" s="20" t="s">
        <v>5</v>
      </c>
      <c r="D107" s="19">
        <v>94.807520800000006</v>
      </c>
      <c r="E107" s="18">
        <v>186.48919487999999</v>
      </c>
      <c r="F107" s="18">
        <v>275.03886312000003</v>
      </c>
      <c r="G107" s="18">
        <v>360.45036640000001</v>
      </c>
      <c r="H107" s="18">
        <v>447.8912064000001</v>
      </c>
      <c r="I107" s="18">
        <v>796.85145899999986</v>
      </c>
      <c r="J107" s="18">
        <v>820.55516400000022</v>
      </c>
      <c r="K107" s="18">
        <v>309.94319484000016</v>
      </c>
      <c r="L107" s="18">
        <v>1624.9786126399995</v>
      </c>
      <c r="M107" s="18">
        <v>1990.3803194800005</v>
      </c>
      <c r="N107" s="18">
        <v>1444.7978927999993</v>
      </c>
      <c r="O107" s="18">
        <v>797.04925216000038</v>
      </c>
      <c r="P107" s="18">
        <v>576.96958335999921</v>
      </c>
      <c r="Q107" s="18">
        <v>278.95851360000017</v>
      </c>
      <c r="R107" s="18">
        <v>3941.1600267199992</v>
      </c>
      <c r="S107" s="18">
        <v>114.99114220000099</v>
      </c>
      <c r="T107" s="18">
        <v>1638.6056668800009</v>
      </c>
      <c r="U107" s="18">
        <v>1731.9426672000002</v>
      </c>
      <c r="V107" s="18">
        <v>1828.2776806399977</v>
      </c>
      <c r="W107" s="18">
        <v>1927.5723698400025</v>
      </c>
      <c r="X107" s="18">
        <v>2029.7882879999963</v>
      </c>
      <c r="Y107" s="18">
        <v>1098.2191729931319</v>
      </c>
      <c r="Z107" s="18">
        <v>1148.6929693324514</v>
      </c>
      <c r="AA107" s="18">
        <v>1201.4669108456594</v>
      </c>
      <c r="AB107" s="18">
        <v>1256.6447427594251</v>
      </c>
      <c r="AC107" s="18">
        <v>1314.3348301963704</v>
      </c>
      <c r="AD107" s="18">
        <v>1374.6503605871983</v>
      </c>
      <c r="AE107" s="18">
        <v>1437.7095547635338</v>
      </c>
      <c r="AF107" s="18">
        <v>1503.6358870929894</v>
      </c>
      <c r="AG107" s="18">
        <v>1572.5583150322425</v>
      </c>
      <c r="AH107" s="18">
        <v>1644.6115184892162</v>
      </c>
    </row>
    <row r="108" spans="2:34" x14ac:dyDescent="0.35">
      <c r="B108" s="152"/>
      <c r="C108" s="16" t="s">
        <v>4</v>
      </c>
      <c r="D108" s="15">
        <v>24.001904</v>
      </c>
      <c r="E108" s="14">
        <v>47.182591999999993</v>
      </c>
      <c r="F108" s="14">
        <v>69.542063999999996</v>
      </c>
      <c r="G108" s="14">
        <v>91.08032</v>
      </c>
      <c r="H108" s="14">
        <v>113.10384000000002</v>
      </c>
      <c r="I108" s="14">
        <v>201.09816000000001</v>
      </c>
      <c r="J108" s="14">
        <v>206.94960000000006</v>
      </c>
      <c r="K108" s="14">
        <v>78.120528000000036</v>
      </c>
      <c r="L108" s="14">
        <v>409.31451199999992</v>
      </c>
      <c r="M108" s="14">
        <v>501.0397280000002</v>
      </c>
      <c r="N108" s="14">
        <v>363.47116799999992</v>
      </c>
      <c r="O108" s="14">
        <v>200.3895040000001</v>
      </c>
      <c r="P108" s="14">
        <v>144.96723199999983</v>
      </c>
      <c r="Q108" s="14">
        <v>70.046080000000046</v>
      </c>
      <c r="R108" s="14">
        <v>988.99875199999997</v>
      </c>
      <c r="S108" s="14">
        <v>28.837904000000254</v>
      </c>
      <c r="T108" s="14">
        <v>410.67811200000028</v>
      </c>
      <c r="U108" s="14">
        <v>433.7990400000001</v>
      </c>
      <c r="V108" s="14">
        <v>457.64147199999951</v>
      </c>
      <c r="W108" s="14">
        <v>482.19446400000072</v>
      </c>
      <c r="X108" s="14">
        <v>507.44707199999925</v>
      </c>
      <c r="Y108" s="14">
        <v>274.55479324828298</v>
      </c>
      <c r="Z108" s="14">
        <v>287.17324233311285</v>
      </c>
      <c r="AA108" s="14">
        <v>300.36672771141485</v>
      </c>
      <c r="AB108" s="14">
        <v>314.16118568985627</v>
      </c>
      <c r="AC108" s="14">
        <v>328.58370754909259</v>
      </c>
      <c r="AD108" s="14">
        <v>343.66259014679957</v>
      </c>
      <c r="AE108" s="14">
        <v>359.42738869088345</v>
      </c>
      <c r="AF108" s="14">
        <v>375.90897177324734</v>
      </c>
      <c r="AG108" s="14">
        <v>393.13957875806062</v>
      </c>
      <c r="AH108" s="14">
        <v>411.15287962230406</v>
      </c>
    </row>
    <row r="109" spans="2:34" x14ac:dyDescent="0.35">
      <c r="B109" s="152"/>
      <c r="C109" s="12" t="s">
        <v>3</v>
      </c>
      <c r="D109" s="11">
        <v>60.004759999999997</v>
      </c>
      <c r="E109" s="10">
        <v>115.5973504</v>
      </c>
      <c r="F109" s="10">
        <v>166.90095360000004</v>
      </c>
      <c r="G109" s="10">
        <v>214.03875200000002</v>
      </c>
      <c r="H109" s="10">
        <v>260.13883200000009</v>
      </c>
      <c r="I109" s="10">
        <v>452.47086000000019</v>
      </c>
      <c r="J109" s="10">
        <v>455.28912000000037</v>
      </c>
      <c r="K109" s="10">
        <v>167.95913520000019</v>
      </c>
      <c r="L109" s="10">
        <v>859.56047520000038</v>
      </c>
      <c r="M109" s="10">
        <v>1027.1314424000011</v>
      </c>
      <c r="N109" s="10">
        <v>726.94233600000041</v>
      </c>
      <c r="O109" s="10">
        <v>390.75953280000056</v>
      </c>
      <c r="P109" s="10">
        <v>275.43774079999991</v>
      </c>
      <c r="Q109" s="10">
        <v>129.58524800000021</v>
      </c>
      <c r="R109" s="10">
        <v>1780.1977536000015</v>
      </c>
      <c r="S109" s="10">
        <v>50.466332000000484</v>
      </c>
      <c r="T109" s="10">
        <v>698.15279040000109</v>
      </c>
      <c r="U109" s="10">
        <v>715.76841600000068</v>
      </c>
      <c r="V109" s="10">
        <v>732.22635519999983</v>
      </c>
      <c r="W109" s="10">
        <v>747.4014192000019</v>
      </c>
      <c r="X109" s="10">
        <v>761.17060799999888</v>
      </c>
      <c r="Y109" s="10">
        <v>411.83218987242441</v>
      </c>
      <c r="Z109" s="10">
        <v>430.75986349966934</v>
      </c>
      <c r="AA109" s="10">
        <v>450.55009156712231</v>
      </c>
      <c r="AB109" s="10">
        <v>471.24177853478437</v>
      </c>
      <c r="AC109" s="10">
        <v>492.87556132363886</v>
      </c>
      <c r="AD109" s="10">
        <v>515.49388522019933</v>
      </c>
      <c r="AE109" s="10">
        <v>539.1410830363252</v>
      </c>
      <c r="AF109" s="10">
        <v>563.86345765987096</v>
      </c>
      <c r="AG109" s="10">
        <v>589.70936813709091</v>
      </c>
      <c r="AH109" s="10">
        <v>616.729319433456</v>
      </c>
    </row>
    <row r="110" spans="2:34" x14ac:dyDescent="0.35">
      <c r="B110" s="152"/>
      <c r="C110" s="8" t="s">
        <v>2</v>
      </c>
      <c r="D110" s="7">
        <v>96.007615999999999</v>
      </c>
      <c r="E110" s="6">
        <v>187.55080319999999</v>
      </c>
      <c r="F110" s="6">
        <v>274.6911528</v>
      </c>
      <c r="G110" s="6">
        <v>357.49025599999999</v>
      </c>
      <c r="H110" s="6">
        <v>441.10497600000008</v>
      </c>
      <c r="I110" s="6">
        <v>779.25537000000008</v>
      </c>
      <c r="J110" s="6">
        <v>796.75596000000041</v>
      </c>
      <c r="K110" s="6">
        <v>298.81101960000024</v>
      </c>
      <c r="L110" s="6">
        <v>1555.3951455999998</v>
      </c>
      <c r="M110" s="6">
        <v>1891.4249732000012</v>
      </c>
      <c r="N110" s="6">
        <v>1363.0168799999999</v>
      </c>
      <c r="O110" s="6">
        <v>746.45090240000047</v>
      </c>
      <c r="P110" s="6">
        <v>536.37875839999947</v>
      </c>
      <c r="Q110" s="6">
        <v>257.41934400000025</v>
      </c>
      <c r="R110" s="6">
        <v>3609.8454448000011</v>
      </c>
      <c r="S110" s="6">
        <v>104.53740200000095</v>
      </c>
      <c r="T110" s="6">
        <v>1478.4412032000016</v>
      </c>
      <c r="U110" s="6">
        <v>1550.8315680000012</v>
      </c>
      <c r="V110" s="6">
        <v>1624.6272255999988</v>
      </c>
      <c r="W110" s="6">
        <v>1699.7354856000036</v>
      </c>
      <c r="X110" s="6">
        <v>1776.0647519999973</v>
      </c>
      <c r="Y110" s="6">
        <v>958.4021445314437</v>
      </c>
      <c r="Z110" s="6">
        <v>999.79364318273235</v>
      </c>
      <c r="AA110" s="6">
        <v>1042.9483702959601</v>
      </c>
      <c r="AB110" s="6">
        <v>1087.9401860439718</v>
      </c>
      <c r="AC110" s="6">
        <v>1134.8459799476782</v>
      </c>
      <c r="AD110" s="6">
        <v>1183.7457917606507</v>
      </c>
      <c r="AE110" s="6">
        <v>1234.722937000357</v>
      </c>
      <c r="AF110" s="6">
        <v>1287.8641372951447</v>
      </c>
      <c r="AG110" s="6">
        <v>1343.2596557216029</v>
      </c>
      <c r="AH110" s="6">
        <v>1401.0034373129999</v>
      </c>
    </row>
    <row r="111" spans="2:34" x14ac:dyDescent="0.35">
      <c r="B111" s="152"/>
      <c r="C111" s="4" t="s">
        <v>1</v>
      </c>
      <c r="D111" s="3">
        <v>12.000952</v>
      </c>
      <c r="E111" s="2">
        <v>23.650274239999995</v>
      </c>
      <c r="F111" s="2">
        <v>34.94488716</v>
      </c>
      <c r="G111" s="2">
        <v>45.881711199999991</v>
      </c>
      <c r="H111" s="2">
        <v>57.1174392</v>
      </c>
      <c r="I111" s="2">
        <v>101.80594349999998</v>
      </c>
      <c r="J111" s="2">
        <v>105.026922</v>
      </c>
      <c r="K111" s="2">
        <v>39.743818620000006</v>
      </c>
      <c r="L111" s="2">
        <v>208.75040111999985</v>
      </c>
      <c r="M111" s="2">
        <v>256.15656093999996</v>
      </c>
      <c r="N111" s="2">
        <v>186.27897359999986</v>
      </c>
      <c r="O111" s="2">
        <v>102.95010767999999</v>
      </c>
      <c r="P111" s="2">
        <v>74.658124479999856</v>
      </c>
      <c r="Q111" s="2">
        <v>36.161288800000001</v>
      </c>
      <c r="R111" s="2">
        <v>511.80685415999966</v>
      </c>
      <c r="S111" s="2">
        <v>14.95966270000012</v>
      </c>
      <c r="T111" s="2">
        <v>213.55261823999999</v>
      </c>
      <c r="U111" s="2">
        <v>226.11774959999985</v>
      </c>
      <c r="V111" s="2">
        <v>239.11766911999953</v>
      </c>
      <c r="W111" s="2">
        <v>252.54935052000016</v>
      </c>
      <c r="X111" s="2">
        <v>266.40971279999962</v>
      </c>
      <c r="Y111" s="2">
        <v>144.82765343846924</v>
      </c>
      <c r="Z111" s="2">
        <v>152.20181843654981</v>
      </c>
      <c r="AA111" s="2">
        <v>159.94528250632837</v>
      </c>
      <c r="AB111" s="2">
        <v>168.07623434407301</v>
      </c>
      <c r="AC111" s="2">
        <v>176.61374280763718</v>
      </c>
      <c r="AD111" s="2">
        <v>185.57779867927167</v>
      </c>
      <c r="AE111" s="2">
        <v>194.98935836480413</v>
      </c>
      <c r="AF111" s="2">
        <v>204.87038961641963</v>
      </c>
      <c r="AG111" s="2">
        <v>215.24391937003799</v>
      </c>
      <c r="AH111" s="2">
        <v>226.13408379226701</v>
      </c>
    </row>
    <row r="112" spans="2:34" ht="15" thickBot="1" x14ac:dyDescent="0.4">
      <c r="B112" s="152"/>
      <c r="C112" s="32" t="s">
        <v>0</v>
      </c>
      <c r="D112" s="33">
        <v>1.2000952</v>
      </c>
      <c r="E112" s="34">
        <v>2.3473339520000001</v>
      </c>
      <c r="F112" s="34">
        <v>3.4423321680000005</v>
      </c>
      <c r="G112" s="34">
        <v>4.4857057600000001</v>
      </c>
      <c r="H112" s="34">
        <v>5.5420881600000005</v>
      </c>
      <c r="I112" s="34">
        <v>9.8035353000000001</v>
      </c>
      <c r="J112" s="34">
        <v>10.037055600000004</v>
      </c>
      <c r="K112" s="34">
        <v>3.7693154760000023</v>
      </c>
      <c r="L112" s="34">
        <v>19.647096575999996</v>
      </c>
      <c r="M112" s="34">
        <v>23.924647012000008</v>
      </c>
      <c r="N112" s="34">
        <v>17.264880479999995</v>
      </c>
      <c r="O112" s="34">
        <v>9.4684040640000049</v>
      </c>
      <c r="P112" s="34">
        <v>6.8134599039999921</v>
      </c>
      <c r="Q112" s="34">
        <v>3.274654240000002</v>
      </c>
      <c r="R112" s="34">
        <v>45.988441967999997</v>
      </c>
      <c r="S112" s="34">
        <v>1.3337530600000116</v>
      </c>
      <c r="T112" s="34">
        <v>18.891193152000014</v>
      </c>
      <c r="U112" s="34">
        <v>19.846306080000005</v>
      </c>
      <c r="V112" s="34">
        <v>20.822686975999979</v>
      </c>
      <c r="W112" s="34">
        <v>21.819299496000031</v>
      </c>
      <c r="X112" s="34">
        <v>22.835118239999964</v>
      </c>
      <c r="Y112" s="34">
        <v>12.286326997860661</v>
      </c>
      <c r="Z112" s="34">
        <v>12.779209283823523</v>
      </c>
      <c r="AA112" s="34">
        <v>13.291227701230108</v>
      </c>
      <c r="AB112" s="34">
        <v>13.823092170353675</v>
      </c>
      <c r="AC112" s="34">
        <v>14.375537205272799</v>
      </c>
      <c r="AD112" s="34">
        <v>14.949322671385781</v>
      </c>
      <c r="AE112" s="34">
        <v>15.545234560880708</v>
      </c>
      <c r="AF112" s="34">
        <v>16.164085786249636</v>
      </c>
      <c r="AG112" s="34">
        <v>16.806716991907091</v>
      </c>
      <c r="AH112" s="35">
        <v>17.473997383947921</v>
      </c>
    </row>
    <row r="113" spans="2:34" x14ac:dyDescent="0.35">
      <c r="B113" s="152"/>
      <c r="C113" s="36" t="s">
        <v>16</v>
      </c>
      <c r="D113" s="33">
        <f>D112*$AK$28</f>
        <v>6.0004760000000004E-2</v>
      </c>
      <c r="E113" s="33">
        <f t="shared" ref="E113:AH113" si="29">E112*$AK$28</f>
        <v>0.11736669760000001</v>
      </c>
      <c r="F113" s="33">
        <f t="shared" si="29"/>
        <v>0.17211660840000004</v>
      </c>
      <c r="G113" s="33">
        <f t="shared" si="29"/>
        <v>0.22428528800000003</v>
      </c>
      <c r="H113" s="33">
        <f t="shared" si="29"/>
        <v>0.27710440800000002</v>
      </c>
      <c r="I113" s="33">
        <f t="shared" si="29"/>
        <v>0.49017676500000001</v>
      </c>
      <c r="J113" s="33">
        <f t="shared" si="29"/>
        <v>0.50185278000000022</v>
      </c>
      <c r="K113" s="33">
        <f t="shared" si="29"/>
        <v>0.18846577380000012</v>
      </c>
      <c r="L113" s="33">
        <f t="shared" si="29"/>
        <v>0.9823548287999998</v>
      </c>
      <c r="M113" s="33">
        <f t="shared" si="29"/>
        <v>1.1962323506000005</v>
      </c>
      <c r="N113" s="33">
        <f t="shared" si="29"/>
        <v>0.86324402399999978</v>
      </c>
      <c r="O113" s="33">
        <f t="shared" si="29"/>
        <v>0.47342020320000028</v>
      </c>
      <c r="P113" s="33">
        <f t="shared" si="29"/>
        <v>0.34067299519999961</v>
      </c>
      <c r="Q113" s="33">
        <f t="shared" si="29"/>
        <v>0.16373271200000011</v>
      </c>
      <c r="R113" s="33">
        <f t="shared" si="29"/>
        <v>2.2994220984</v>
      </c>
      <c r="S113" s="33">
        <f t="shared" si="29"/>
        <v>6.6687653000000582E-2</v>
      </c>
      <c r="T113" s="33">
        <f t="shared" si="29"/>
        <v>0.94455965760000071</v>
      </c>
      <c r="U113" s="33">
        <f t="shared" si="29"/>
        <v>0.99231530400000034</v>
      </c>
      <c r="V113" s="33">
        <f t="shared" si="29"/>
        <v>1.0411343487999989</v>
      </c>
      <c r="W113" s="33">
        <f t="shared" si="29"/>
        <v>1.0909649748000017</v>
      </c>
      <c r="X113" s="33">
        <f t="shared" si="29"/>
        <v>1.1417559119999983</v>
      </c>
      <c r="Y113" s="33">
        <f t="shared" si="29"/>
        <v>0.61431634989303308</v>
      </c>
      <c r="Z113" s="33">
        <f t="shared" si="29"/>
        <v>0.63896046419117614</v>
      </c>
      <c r="AA113" s="33">
        <f t="shared" si="29"/>
        <v>0.66456138506150542</v>
      </c>
      <c r="AB113" s="33">
        <f t="shared" si="29"/>
        <v>0.69115460851768384</v>
      </c>
      <c r="AC113" s="33">
        <f t="shared" si="29"/>
        <v>0.71877686026363996</v>
      </c>
      <c r="AD113" s="33">
        <f t="shared" si="29"/>
        <v>0.74746613356928915</v>
      </c>
      <c r="AE113" s="33">
        <f t="shared" si="29"/>
        <v>0.77726172804403548</v>
      </c>
      <c r="AF113" s="33">
        <f t="shared" si="29"/>
        <v>0.80820428931248189</v>
      </c>
      <c r="AG113" s="33">
        <f t="shared" si="29"/>
        <v>0.84033584959535457</v>
      </c>
      <c r="AH113" s="33">
        <f t="shared" si="29"/>
        <v>0.87369986919739606</v>
      </c>
    </row>
    <row r="114" spans="2:34" x14ac:dyDescent="0.35">
      <c r="B114" s="152"/>
      <c r="C114" s="36" t="s">
        <v>17</v>
      </c>
      <c r="D114" s="33">
        <f>D112*$AK$29</f>
        <v>0.30002380000000001</v>
      </c>
      <c r="E114" s="33">
        <f t="shared" ref="E114:AH114" si="30">E112*$AK$29</f>
        <v>0.58683348800000001</v>
      </c>
      <c r="F114" s="33">
        <f t="shared" si="30"/>
        <v>0.86058304200000013</v>
      </c>
      <c r="G114" s="33">
        <f t="shared" si="30"/>
        <v>1.12142644</v>
      </c>
      <c r="H114" s="33">
        <f>H112*$AK$29</f>
        <v>1.3855220400000001</v>
      </c>
      <c r="I114" s="33">
        <f t="shared" si="30"/>
        <v>2.450883825</v>
      </c>
      <c r="J114" s="33">
        <f t="shared" si="30"/>
        <v>2.509263900000001</v>
      </c>
      <c r="K114" s="33">
        <f t="shared" si="30"/>
        <v>0.94232886900000057</v>
      </c>
      <c r="L114" s="33">
        <f t="shared" si="30"/>
        <v>4.9117741439999989</v>
      </c>
      <c r="M114" s="33">
        <f t="shared" si="30"/>
        <v>5.9811617530000021</v>
      </c>
      <c r="N114" s="33">
        <f t="shared" si="30"/>
        <v>4.3162201199999988</v>
      </c>
      <c r="O114" s="33">
        <f t="shared" si="30"/>
        <v>2.3671010160000012</v>
      </c>
      <c r="P114" s="33">
        <f t="shared" si="30"/>
        <v>1.703364975999998</v>
      </c>
      <c r="Q114" s="33">
        <f t="shared" si="30"/>
        <v>0.81866356000000051</v>
      </c>
      <c r="R114" s="33">
        <f t="shared" si="30"/>
        <v>11.497110491999999</v>
      </c>
      <c r="S114" s="33">
        <f t="shared" si="30"/>
        <v>0.3334382650000029</v>
      </c>
      <c r="T114" s="33">
        <f t="shared" si="30"/>
        <v>4.7227982880000035</v>
      </c>
      <c r="U114" s="33">
        <f t="shared" si="30"/>
        <v>4.9615765200000013</v>
      </c>
      <c r="V114" s="33">
        <f t="shared" si="30"/>
        <v>5.2056717439999947</v>
      </c>
      <c r="W114" s="33">
        <f t="shared" si="30"/>
        <v>5.4548248740000078</v>
      </c>
      <c r="X114" s="33">
        <f t="shared" si="30"/>
        <v>5.7087795599999911</v>
      </c>
      <c r="Y114" s="33">
        <f t="shared" si="30"/>
        <v>3.0715817494651652</v>
      </c>
      <c r="Z114" s="33">
        <f t="shared" si="30"/>
        <v>3.1948023209558807</v>
      </c>
      <c r="AA114" s="33">
        <f t="shared" si="30"/>
        <v>3.322806925307527</v>
      </c>
      <c r="AB114" s="33">
        <f t="shared" si="30"/>
        <v>3.4557730425884188</v>
      </c>
      <c r="AC114" s="33">
        <f t="shared" si="30"/>
        <v>3.5938843013181998</v>
      </c>
      <c r="AD114" s="33">
        <f t="shared" si="30"/>
        <v>3.7373306678464453</v>
      </c>
      <c r="AE114" s="33">
        <f t="shared" si="30"/>
        <v>3.886308640220177</v>
      </c>
      <c r="AF114" s="33">
        <f t="shared" si="30"/>
        <v>4.041021446562409</v>
      </c>
      <c r="AG114" s="33">
        <f t="shared" si="30"/>
        <v>4.2016792479767728</v>
      </c>
      <c r="AH114" s="33">
        <f t="shared" si="30"/>
        <v>4.3684993459869803</v>
      </c>
    </row>
    <row r="115" spans="2:34" x14ac:dyDescent="0.35">
      <c r="B115" s="152"/>
      <c r="C115" s="36" t="s">
        <v>18</v>
      </c>
      <c r="D115" s="33">
        <f>D112*$AK$30</f>
        <v>0.18001428</v>
      </c>
      <c r="E115" s="33">
        <f t="shared" ref="E115:AH115" si="31">E112*$AK$30</f>
        <v>0.35210009279999999</v>
      </c>
      <c r="F115" s="33">
        <f t="shared" si="31"/>
        <v>0.51634982520000006</v>
      </c>
      <c r="G115" s="33">
        <f t="shared" si="31"/>
        <v>0.67285586399999997</v>
      </c>
      <c r="H115" s="33">
        <f t="shared" si="31"/>
        <v>0.83131322400000007</v>
      </c>
      <c r="I115" s="33">
        <f t="shared" si="31"/>
        <v>1.4705302949999999</v>
      </c>
      <c r="J115" s="33">
        <f t="shared" si="31"/>
        <v>1.5055583400000006</v>
      </c>
      <c r="K115" s="33">
        <f t="shared" si="31"/>
        <v>0.56539732140000032</v>
      </c>
      <c r="L115" s="33">
        <f t="shared" si="31"/>
        <v>2.9470644863999991</v>
      </c>
      <c r="M115" s="33">
        <f t="shared" si="31"/>
        <v>3.588697051800001</v>
      </c>
      <c r="N115" s="33">
        <f t="shared" si="31"/>
        <v>2.589732071999999</v>
      </c>
      <c r="O115" s="33">
        <f t="shared" si="31"/>
        <v>1.4202606096000008</v>
      </c>
      <c r="P115" s="33">
        <f t="shared" si="31"/>
        <v>1.0220189855999988</v>
      </c>
      <c r="Q115" s="33">
        <f t="shared" si="31"/>
        <v>0.49119813600000028</v>
      </c>
      <c r="R115" s="33">
        <f t="shared" si="31"/>
        <v>6.8982662951999991</v>
      </c>
      <c r="S115" s="33">
        <f t="shared" si="31"/>
        <v>0.20006295900000173</v>
      </c>
      <c r="T115" s="33">
        <f t="shared" si="31"/>
        <v>2.8336789728000018</v>
      </c>
      <c r="U115" s="33">
        <f t="shared" si="31"/>
        <v>2.9769459120000006</v>
      </c>
      <c r="V115" s="33">
        <f t="shared" si="31"/>
        <v>3.1234030463999969</v>
      </c>
      <c r="W115" s="33">
        <f t="shared" si="31"/>
        <v>3.2728949244000045</v>
      </c>
      <c r="X115" s="33">
        <f t="shared" si="31"/>
        <v>3.4252677359999946</v>
      </c>
      <c r="Y115" s="33">
        <f t="shared" si="31"/>
        <v>1.842949049679099</v>
      </c>
      <c r="Z115" s="33">
        <f t="shared" si="31"/>
        <v>1.9168813925735284</v>
      </c>
      <c r="AA115" s="33">
        <f t="shared" si="31"/>
        <v>1.9936841551845161</v>
      </c>
      <c r="AB115" s="33">
        <f t="shared" si="31"/>
        <v>2.0734638255530511</v>
      </c>
      <c r="AC115" s="33">
        <f t="shared" si="31"/>
        <v>2.1563305807909199</v>
      </c>
      <c r="AD115" s="33">
        <f t="shared" si="31"/>
        <v>2.242398400707867</v>
      </c>
      <c r="AE115" s="33">
        <f t="shared" si="31"/>
        <v>2.331785184132106</v>
      </c>
      <c r="AF115" s="33">
        <f t="shared" si="31"/>
        <v>2.4246128679374452</v>
      </c>
      <c r="AG115" s="33">
        <f t="shared" si="31"/>
        <v>2.5210075487860637</v>
      </c>
      <c r="AH115" s="33">
        <f t="shared" si="31"/>
        <v>2.6210996075921882</v>
      </c>
    </row>
    <row r="116" spans="2:34" ht="15" thickBot="1" x14ac:dyDescent="0.4">
      <c r="B116" s="153"/>
      <c r="C116" s="32" t="s">
        <v>19</v>
      </c>
      <c r="D116" s="33">
        <f>D112*$AK$31</f>
        <v>0.30002380000000001</v>
      </c>
      <c r="E116" s="33">
        <f t="shared" ref="E116:AH116" si="32">E112*$AK$31</f>
        <v>0.58683348800000001</v>
      </c>
      <c r="F116" s="33">
        <f t="shared" si="32"/>
        <v>0.86058304200000013</v>
      </c>
      <c r="G116" s="33">
        <f t="shared" si="32"/>
        <v>1.12142644</v>
      </c>
      <c r="H116" s="33">
        <f t="shared" si="32"/>
        <v>1.3855220400000001</v>
      </c>
      <c r="I116" s="33">
        <f t="shared" si="32"/>
        <v>2.450883825</v>
      </c>
      <c r="J116" s="33">
        <f t="shared" si="32"/>
        <v>2.509263900000001</v>
      </c>
      <c r="K116" s="33">
        <f t="shared" si="32"/>
        <v>0.94232886900000057</v>
      </c>
      <c r="L116" s="33">
        <f t="shared" si="32"/>
        <v>4.9117741439999989</v>
      </c>
      <c r="M116" s="33">
        <f t="shared" si="32"/>
        <v>5.9811617530000021</v>
      </c>
      <c r="N116" s="33">
        <f t="shared" si="32"/>
        <v>4.3162201199999988</v>
      </c>
      <c r="O116" s="33">
        <f t="shared" si="32"/>
        <v>2.3671010160000012</v>
      </c>
      <c r="P116" s="33">
        <f t="shared" si="32"/>
        <v>1.703364975999998</v>
      </c>
      <c r="Q116" s="33">
        <f t="shared" si="32"/>
        <v>0.81866356000000051</v>
      </c>
      <c r="R116" s="33">
        <f t="shared" si="32"/>
        <v>11.497110491999999</v>
      </c>
      <c r="S116" s="33">
        <f t="shared" si="32"/>
        <v>0.3334382650000029</v>
      </c>
      <c r="T116" s="33">
        <f t="shared" si="32"/>
        <v>4.7227982880000035</v>
      </c>
      <c r="U116" s="33">
        <f t="shared" si="32"/>
        <v>4.9615765200000013</v>
      </c>
      <c r="V116" s="33">
        <f t="shared" si="32"/>
        <v>5.2056717439999947</v>
      </c>
      <c r="W116" s="33">
        <f t="shared" si="32"/>
        <v>5.4548248740000078</v>
      </c>
      <c r="X116" s="33">
        <f t="shared" si="32"/>
        <v>5.7087795599999911</v>
      </c>
      <c r="Y116" s="33">
        <f t="shared" si="32"/>
        <v>3.0715817494651652</v>
      </c>
      <c r="Z116" s="33">
        <f t="shared" si="32"/>
        <v>3.1948023209558807</v>
      </c>
      <c r="AA116" s="33">
        <f t="shared" si="32"/>
        <v>3.322806925307527</v>
      </c>
      <c r="AB116" s="33">
        <f t="shared" si="32"/>
        <v>3.4557730425884188</v>
      </c>
      <c r="AC116" s="33">
        <f t="shared" si="32"/>
        <v>3.5938843013181998</v>
      </c>
      <c r="AD116" s="33">
        <f t="shared" si="32"/>
        <v>3.7373306678464453</v>
      </c>
      <c r="AE116" s="33">
        <f t="shared" si="32"/>
        <v>3.886308640220177</v>
      </c>
      <c r="AF116" s="33">
        <f t="shared" si="32"/>
        <v>4.041021446562409</v>
      </c>
      <c r="AG116" s="33">
        <f t="shared" si="32"/>
        <v>4.2016792479767728</v>
      </c>
      <c r="AH116" s="33">
        <f t="shared" si="32"/>
        <v>4.3684993459869803</v>
      </c>
    </row>
    <row r="118" spans="2:34" ht="15" thickBot="1" x14ac:dyDescent="0.4"/>
    <row r="119" spans="2:34" ht="15" thickBot="1" x14ac:dyDescent="0.4">
      <c r="B119" s="154" t="s">
        <v>23</v>
      </c>
      <c r="C119" s="155"/>
      <c r="D119" s="155"/>
      <c r="E119" s="155"/>
      <c r="F119" s="155"/>
      <c r="G119" s="155"/>
      <c r="H119" s="155"/>
      <c r="I119" s="155"/>
      <c r="J119" s="155"/>
      <c r="K119" s="155"/>
      <c r="L119" s="155"/>
      <c r="M119" s="155"/>
      <c r="N119" s="155"/>
      <c r="O119" s="155"/>
      <c r="P119" s="155"/>
      <c r="Q119" s="155"/>
      <c r="R119" s="155"/>
      <c r="S119" s="155"/>
      <c r="T119" s="155"/>
      <c r="U119" s="155"/>
      <c r="V119" s="155"/>
      <c r="W119" s="155"/>
      <c r="X119" s="155"/>
      <c r="Y119" s="155"/>
      <c r="Z119" s="155"/>
      <c r="AA119" s="155"/>
      <c r="AB119" s="155"/>
      <c r="AC119" s="155"/>
      <c r="AD119" s="155"/>
      <c r="AE119" s="155"/>
      <c r="AF119" s="155"/>
      <c r="AG119" s="155"/>
      <c r="AH119" s="156"/>
    </row>
    <row r="120" spans="2:34" ht="15" thickBot="1" x14ac:dyDescent="0.4">
      <c r="B120" s="147" t="s">
        <v>31</v>
      </c>
      <c r="C120" s="157" t="s">
        <v>14</v>
      </c>
      <c r="D120" s="158">
        <v>2035</v>
      </c>
      <c r="E120" s="159">
        <v>2036</v>
      </c>
      <c r="F120" s="159">
        <v>2037</v>
      </c>
      <c r="G120" s="159">
        <v>2038</v>
      </c>
      <c r="H120" s="159">
        <v>2039</v>
      </c>
      <c r="I120" s="159">
        <v>2040</v>
      </c>
      <c r="J120" s="159">
        <v>2041</v>
      </c>
      <c r="K120" s="159">
        <v>2042</v>
      </c>
      <c r="L120" s="159">
        <v>2043</v>
      </c>
      <c r="M120" s="159">
        <v>2044</v>
      </c>
      <c r="N120" s="159">
        <v>2045</v>
      </c>
      <c r="O120" s="159">
        <v>2046</v>
      </c>
      <c r="P120" s="159">
        <v>2047</v>
      </c>
      <c r="Q120" s="159">
        <v>2048</v>
      </c>
      <c r="R120" s="159">
        <v>2049</v>
      </c>
      <c r="S120" s="159">
        <v>2050</v>
      </c>
      <c r="T120" s="159">
        <v>2051</v>
      </c>
      <c r="U120" s="159">
        <v>2052</v>
      </c>
      <c r="V120" s="159">
        <v>2053</v>
      </c>
      <c r="W120" s="159">
        <v>2054</v>
      </c>
      <c r="X120" s="159">
        <v>2055</v>
      </c>
      <c r="Y120" s="159">
        <v>2056</v>
      </c>
      <c r="Z120" s="159">
        <v>2057</v>
      </c>
      <c r="AA120" s="159">
        <v>2058</v>
      </c>
      <c r="AB120" s="159">
        <v>2059</v>
      </c>
      <c r="AC120" s="159">
        <v>2060</v>
      </c>
      <c r="AD120" s="159">
        <v>2061</v>
      </c>
      <c r="AE120" s="159">
        <v>2062</v>
      </c>
      <c r="AF120" s="159">
        <v>2063</v>
      </c>
      <c r="AG120" s="159">
        <v>2064</v>
      </c>
      <c r="AH120" s="160">
        <v>2065</v>
      </c>
    </row>
    <row r="121" spans="2:34" x14ac:dyDescent="0.35">
      <c r="B121" s="74">
        <v>0.03</v>
      </c>
      <c r="C121" s="68" t="s">
        <v>6</v>
      </c>
      <c r="D121" s="53">
        <v>17000</v>
      </c>
      <c r="E121" s="37">
        <f>(D121*$B121)+D121</f>
        <v>17510</v>
      </c>
      <c r="F121" s="37">
        <f t="shared" ref="F121:AH121" si="33">(E121*$B121)+E121</f>
        <v>18035.3</v>
      </c>
      <c r="G121" s="37">
        <f>(F121*$B121)+F121</f>
        <v>18576.359</v>
      </c>
      <c r="H121" s="37">
        <f t="shared" si="33"/>
        <v>19133.64977</v>
      </c>
      <c r="I121" s="37">
        <f t="shared" si="33"/>
        <v>19707.659263099998</v>
      </c>
      <c r="J121" s="37">
        <f t="shared" si="33"/>
        <v>20298.889040992999</v>
      </c>
      <c r="K121" s="37">
        <f t="shared" si="33"/>
        <v>20907.85571222279</v>
      </c>
      <c r="L121" s="37">
        <f t="shared" si="33"/>
        <v>21535.091383589475</v>
      </c>
      <c r="M121" s="37">
        <f t="shared" si="33"/>
        <v>22181.144125097158</v>
      </c>
      <c r="N121" s="37">
        <f t="shared" si="33"/>
        <v>22846.578448850072</v>
      </c>
      <c r="O121" s="37">
        <f t="shared" si="33"/>
        <v>23531.975802315574</v>
      </c>
      <c r="P121" s="37">
        <f t="shared" si="33"/>
        <v>24237.935076385042</v>
      </c>
      <c r="Q121" s="37">
        <f t="shared" si="33"/>
        <v>24965.073128676591</v>
      </c>
      <c r="R121" s="37">
        <f t="shared" si="33"/>
        <v>25714.025322536891</v>
      </c>
      <c r="S121" s="37">
        <f t="shared" si="33"/>
        <v>26485.446082212999</v>
      </c>
      <c r="T121" s="37">
        <f t="shared" si="33"/>
        <v>27280.009464679388</v>
      </c>
      <c r="U121" s="37">
        <f t="shared" si="33"/>
        <v>28098.409748619768</v>
      </c>
      <c r="V121" s="37">
        <f t="shared" si="33"/>
        <v>28941.362041078362</v>
      </c>
      <c r="W121" s="37">
        <f t="shared" si="33"/>
        <v>29809.602902310715</v>
      </c>
      <c r="X121" s="37">
        <f t="shared" si="33"/>
        <v>30703.890989380037</v>
      </c>
      <c r="Y121" s="37">
        <f t="shared" si="33"/>
        <v>31625.007719061439</v>
      </c>
      <c r="Z121" s="37">
        <f t="shared" si="33"/>
        <v>32573.757950633284</v>
      </c>
      <c r="AA121" s="37">
        <f t="shared" si="33"/>
        <v>33550.97068915228</v>
      </c>
      <c r="AB121" s="37">
        <f t="shared" si="33"/>
        <v>34557.499809826848</v>
      </c>
      <c r="AC121" s="37">
        <f t="shared" si="33"/>
        <v>35594.224804121652</v>
      </c>
      <c r="AD121" s="37">
        <f t="shared" si="33"/>
        <v>36662.051548245305</v>
      </c>
      <c r="AE121" s="37">
        <f t="shared" si="33"/>
        <v>37761.913094692667</v>
      </c>
      <c r="AF121" s="37">
        <f t="shared" si="33"/>
        <v>38894.770487533446</v>
      </c>
      <c r="AG121" s="37">
        <f t="shared" si="33"/>
        <v>40061.61360215945</v>
      </c>
      <c r="AH121" s="37">
        <f t="shared" si="33"/>
        <v>41263.462010224233</v>
      </c>
    </row>
    <row r="122" spans="2:34" x14ac:dyDescent="0.35">
      <c r="B122" s="75">
        <v>0.03</v>
      </c>
      <c r="C122" s="69" t="s">
        <v>5</v>
      </c>
      <c r="D122" s="54">
        <v>215000</v>
      </c>
      <c r="E122" s="38">
        <f t="shared" ref="E122:E130" si="34">(D122*$B122)+D122</f>
        <v>221450</v>
      </c>
      <c r="F122" s="38">
        <f t="shared" ref="F122:AH122" si="35">(E122*$B122)+E122</f>
        <v>228093.5</v>
      </c>
      <c r="G122" s="38">
        <f>(F122*$B122)+F122</f>
        <v>234936.30499999999</v>
      </c>
      <c r="H122" s="38">
        <f t="shared" si="35"/>
        <v>241984.39415000001</v>
      </c>
      <c r="I122" s="38">
        <f t="shared" si="35"/>
        <v>249243.92597450002</v>
      </c>
      <c r="J122" s="38">
        <f t="shared" si="35"/>
        <v>256721.24375373501</v>
      </c>
      <c r="K122" s="38">
        <f t="shared" si="35"/>
        <v>264422.88106634706</v>
      </c>
      <c r="L122" s="38">
        <f t="shared" si="35"/>
        <v>272355.56749833748</v>
      </c>
      <c r="M122" s="38">
        <f t="shared" si="35"/>
        <v>280526.23452328763</v>
      </c>
      <c r="N122" s="38">
        <f t="shared" si="35"/>
        <v>288942.02155898628</v>
      </c>
      <c r="O122" s="38">
        <f t="shared" si="35"/>
        <v>297610.28220575588</v>
      </c>
      <c r="P122" s="38">
        <f t="shared" si="35"/>
        <v>306538.59067192854</v>
      </c>
      <c r="Q122" s="38">
        <f t="shared" si="35"/>
        <v>315734.74839208642</v>
      </c>
      <c r="R122" s="38">
        <f t="shared" si="35"/>
        <v>325206.79084384901</v>
      </c>
      <c r="S122" s="38">
        <f t="shared" si="35"/>
        <v>334962.99456916447</v>
      </c>
      <c r="T122" s="38">
        <f t="shared" si="35"/>
        <v>345011.88440623938</v>
      </c>
      <c r="U122" s="38">
        <f t="shared" si="35"/>
        <v>355362.24093842658</v>
      </c>
      <c r="V122" s="38">
        <f t="shared" si="35"/>
        <v>366023.10816657939</v>
      </c>
      <c r="W122" s="38">
        <f t="shared" si="35"/>
        <v>377003.80141157674</v>
      </c>
      <c r="X122" s="38">
        <f t="shared" si="35"/>
        <v>388313.91545392404</v>
      </c>
      <c r="Y122" s="38">
        <f t="shared" si="35"/>
        <v>399963.33291754179</v>
      </c>
      <c r="Z122" s="38">
        <f t="shared" si="35"/>
        <v>411962.23290506803</v>
      </c>
      <c r="AA122" s="38">
        <f t="shared" si="35"/>
        <v>424321.09989222005</v>
      </c>
      <c r="AB122" s="38">
        <f t="shared" si="35"/>
        <v>437050.73288898665</v>
      </c>
      <c r="AC122" s="38">
        <f t="shared" si="35"/>
        <v>450162.25487565622</v>
      </c>
      <c r="AD122" s="38">
        <f t="shared" si="35"/>
        <v>463667.12252192589</v>
      </c>
      <c r="AE122" s="38">
        <f t="shared" si="35"/>
        <v>477577.13619758369</v>
      </c>
      <c r="AF122" s="38">
        <f t="shared" si="35"/>
        <v>491904.45028351119</v>
      </c>
      <c r="AG122" s="38">
        <f t="shared" si="35"/>
        <v>506661.58379201655</v>
      </c>
      <c r="AH122" s="38">
        <f t="shared" si="35"/>
        <v>521861.43130577705</v>
      </c>
    </row>
    <row r="123" spans="2:34" x14ac:dyDescent="0.35">
      <c r="B123" s="76">
        <v>0.03</v>
      </c>
      <c r="C123" s="70" t="s">
        <v>4</v>
      </c>
      <c r="D123" s="55">
        <v>240000</v>
      </c>
      <c r="E123" s="39">
        <f t="shared" si="34"/>
        <v>247200</v>
      </c>
      <c r="F123" s="39">
        <f t="shared" ref="F123:AH123" si="36">(E123*$B123)+E123</f>
        <v>254616</v>
      </c>
      <c r="G123" s="39">
        <f t="shared" si="36"/>
        <v>262254.48</v>
      </c>
      <c r="H123" s="39">
        <f t="shared" si="36"/>
        <v>270122.11439999996</v>
      </c>
      <c r="I123" s="39">
        <f t="shared" si="36"/>
        <v>278225.77783199993</v>
      </c>
      <c r="J123" s="39">
        <f t="shared" si="36"/>
        <v>286572.55116695992</v>
      </c>
      <c r="K123" s="39">
        <f t="shared" si="36"/>
        <v>295169.72770196875</v>
      </c>
      <c r="L123" s="39">
        <f t="shared" si="36"/>
        <v>304024.81953302782</v>
      </c>
      <c r="M123" s="39">
        <f t="shared" si="36"/>
        <v>313145.56411901867</v>
      </c>
      <c r="N123" s="39">
        <f t="shared" si="36"/>
        <v>322539.93104258925</v>
      </c>
      <c r="O123" s="39">
        <f t="shared" si="36"/>
        <v>332216.12897386693</v>
      </c>
      <c r="P123" s="39">
        <f t="shared" si="36"/>
        <v>342182.61284308293</v>
      </c>
      <c r="Q123" s="39">
        <f t="shared" si="36"/>
        <v>352448.09122837539</v>
      </c>
      <c r="R123" s="39">
        <f t="shared" si="36"/>
        <v>363021.53396522667</v>
      </c>
      <c r="S123" s="39">
        <f t="shared" si="36"/>
        <v>373912.17998418346</v>
      </c>
      <c r="T123" s="39">
        <f t="shared" si="36"/>
        <v>385129.54538370896</v>
      </c>
      <c r="U123" s="39">
        <f t="shared" si="36"/>
        <v>396683.43174522021</v>
      </c>
      <c r="V123" s="39">
        <f t="shared" si="36"/>
        <v>408583.9346975768</v>
      </c>
      <c r="W123" s="39">
        <f t="shared" si="36"/>
        <v>420841.4527385041</v>
      </c>
      <c r="X123" s="39">
        <f t="shared" si="36"/>
        <v>433466.69632065925</v>
      </c>
      <c r="Y123" s="39">
        <f t="shared" si="36"/>
        <v>446470.697210279</v>
      </c>
      <c r="Z123" s="39">
        <f t="shared" si="36"/>
        <v>459864.81812658737</v>
      </c>
      <c r="AA123" s="39">
        <f t="shared" si="36"/>
        <v>473660.76267038501</v>
      </c>
      <c r="AB123" s="39">
        <f t="shared" si="36"/>
        <v>487870.58555049659</v>
      </c>
      <c r="AC123" s="39">
        <f t="shared" si="36"/>
        <v>502506.70311701146</v>
      </c>
      <c r="AD123" s="39">
        <f t="shared" si="36"/>
        <v>517581.90421052178</v>
      </c>
      <c r="AE123" s="39">
        <f t="shared" si="36"/>
        <v>533109.36133683741</v>
      </c>
      <c r="AF123" s="39">
        <f t="shared" si="36"/>
        <v>549102.64217694255</v>
      </c>
      <c r="AG123" s="39">
        <f t="shared" si="36"/>
        <v>565575.72144225077</v>
      </c>
      <c r="AH123" s="39">
        <f t="shared" si="36"/>
        <v>582542.99308551825</v>
      </c>
    </row>
    <row r="124" spans="2:34" x14ac:dyDescent="0.35">
      <c r="B124" s="77">
        <v>6.5000000000000002E-2</v>
      </c>
      <c r="C124" s="71" t="s">
        <v>3</v>
      </c>
      <c r="D124" s="56">
        <v>400000</v>
      </c>
      <c r="E124" s="40">
        <f t="shared" si="34"/>
        <v>426000</v>
      </c>
      <c r="F124" s="40">
        <f t="shared" ref="F124:AH124" si="37">(E124*$B124)+E124</f>
        <v>453690</v>
      </c>
      <c r="G124" s="40">
        <f t="shared" si="37"/>
        <v>483179.85</v>
      </c>
      <c r="H124" s="40">
        <f t="shared" si="37"/>
        <v>514586.54024999996</v>
      </c>
      <c r="I124" s="40">
        <f t="shared" si="37"/>
        <v>548034.66536624997</v>
      </c>
      <c r="J124" s="40">
        <f t="shared" si="37"/>
        <v>583656.9186150562</v>
      </c>
      <c r="K124" s="40">
        <f t="shared" si="37"/>
        <v>621594.61832503485</v>
      </c>
      <c r="L124" s="40">
        <f t="shared" si="37"/>
        <v>661998.26851616218</v>
      </c>
      <c r="M124" s="40">
        <f t="shared" si="37"/>
        <v>705028.15596971277</v>
      </c>
      <c r="N124" s="40">
        <f t="shared" si="37"/>
        <v>750854.98610774404</v>
      </c>
      <c r="O124" s="40">
        <f t="shared" si="37"/>
        <v>799660.56020474737</v>
      </c>
      <c r="P124" s="40">
        <f t="shared" si="37"/>
        <v>851638.49661805597</v>
      </c>
      <c r="Q124" s="40">
        <f t="shared" si="37"/>
        <v>906994.99889822956</v>
      </c>
      <c r="R124" s="40">
        <f t="shared" si="37"/>
        <v>965949.67382661451</v>
      </c>
      <c r="S124" s="40">
        <f t="shared" si="37"/>
        <v>1028736.4026253445</v>
      </c>
      <c r="T124" s="40">
        <f t="shared" si="37"/>
        <v>1095604.2687959918</v>
      </c>
      <c r="U124" s="40">
        <f t="shared" si="37"/>
        <v>1166818.5462677313</v>
      </c>
      <c r="V124" s="40">
        <f t="shared" si="37"/>
        <v>1242661.7517751339</v>
      </c>
      <c r="W124" s="40">
        <f t="shared" si="37"/>
        <v>1323434.7656405177</v>
      </c>
      <c r="X124" s="40">
        <f t="shared" si="37"/>
        <v>1409458.0254071513</v>
      </c>
      <c r="Y124" s="40">
        <f t="shared" si="37"/>
        <v>1501072.7970586161</v>
      </c>
      <c r="Z124" s="40">
        <f t="shared" si="37"/>
        <v>1598642.5288674261</v>
      </c>
      <c r="AA124" s="40">
        <f t="shared" si="37"/>
        <v>1702554.2932438087</v>
      </c>
      <c r="AB124" s="40">
        <f t="shared" si="37"/>
        <v>1813220.3223046563</v>
      </c>
      <c r="AC124" s="40">
        <f t="shared" si="37"/>
        <v>1931079.6432544589</v>
      </c>
      <c r="AD124" s="40">
        <f t="shared" si="37"/>
        <v>2056599.8200659987</v>
      </c>
      <c r="AE124" s="40">
        <f t="shared" si="37"/>
        <v>2190278.8083702885</v>
      </c>
      <c r="AF124" s="40">
        <f t="shared" si="37"/>
        <v>2332646.9309143573</v>
      </c>
      <c r="AG124" s="40">
        <f t="shared" si="37"/>
        <v>2484268.9814237906</v>
      </c>
      <c r="AH124" s="40">
        <f t="shared" si="37"/>
        <v>2645746.4652163368</v>
      </c>
    </row>
    <row r="125" spans="2:34" x14ac:dyDescent="0.35">
      <c r="B125" s="78">
        <v>0.03</v>
      </c>
      <c r="C125" s="72" t="s">
        <v>2</v>
      </c>
      <c r="D125" s="57">
        <v>350000</v>
      </c>
      <c r="E125" s="41">
        <f t="shared" si="34"/>
        <v>360500</v>
      </c>
      <c r="F125" s="41">
        <f t="shared" ref="F125:AH125" si="38">(E125*$B125)+E125</f>
        <v>371315</v>
      </c>
      <c r="G125" s="41">
        <f t="shared" si="38"/>
        <v>382454.45</v>
      </c>
      <c r="H125" s="41">
        <f t="shared" si="38"/>
        <v>393928.08350000001</v>
      </c>
      <c r="I125" s="41">
        <f t="shared" si="38"/>
        <v>405745.92600500002</v>
      </c>
      <c r="J125" s="41">
        <f t="shared" si="38"/>
        <v>417918.30378515</v>
      </c>
      <c r="K125" s="41">
        <f t="shared" si="38"/>
        <v>430455.85289870447</v>
      </c>
      <c r="L125" s="41">
        <f t="shared" si="38"/>
        <v>443369.52848566562</v>
      </c>
      <c r="M125" s="41">
        <f t="shared" si="38"/>
        <v>456670.6143402356</v>
      </c>
      <c r="N125" s="41">
        <f t="shared" si="38"/>
        <v>470370.73277044267</v>
      </c>
      <c r="O125" s="41">
        <f t="shared" si="38"/>
        <v>484481.85475355596</v>
      </c>
      <c r="P125" s="41">
        <f t="shared" si="38"/>
        <v>499016.31039616262</v>
      </c>
      <c r="Q125" s="41">
        <f t="shared" si="38"/>
        <v>513986.79970804747</v>
      </c>
      <c r="R125" s="41">
        <f t="shared" si="38"/>
        <v>529406.40369928884</v>
      </c>
      <c r="S125" s="41">
        <f t="shared" si="38"/>
        <v>545288.59581026749</v>
      </c>
      <c r="T125" s="41">
        <f t="shared" si="38"/>
        <v>561647.25368457555</v>
      </c>
      <c r="U125" s="41">
        <f t="shared" si="38"/>
        <v>578496.67129511281</v>
      </c>
      <c r="V125" s="41">
        <f t="shared" si="38"/>
        <v>595851.57143396616</v>
      </c>
      <c r="W125" s="41">
        <f t="shared" si="38"/>
        <v>613727.1185769852</v>
      </c>
      <c r="X125" s="41">
        <f t="shared" si="38"/>
        <v>632138.93213429477</v>
      </c>
      <c r="Y125" s="41">
        <f t="shared" si="38"/>
        <v>651103.10009832366</v>
      </c>
      <c r="Z125" s="41">
        <f t="shared" si="38"/>
        <v>670636.19310127338</v>
      </c>
      <c r="AA125" s="41">
        <f t="shared" si="38"/>
        <v>690755.27889431163</v>
      </c>
      <c r="AB125" s="41">
        <f t="shared" si="38"/>
        <v>711477.93726114102</v>
      </c>
      <c r="AC125" s="41">
        <f t="shared" si="38"/>
        <v>732822.2753789752</v>
      </c>
      <c r="AD125" s="41">
        <f t="shared" si="38"/>
        <v>754806.94364034443</v>
      </c>
      <c r="AE125" s="41">
        <f t="shared" si="38"/>
        <v>777451.1519495548</v>
      </c>
      <c r="AF125" s="41">
        <f t="shared" si="38"/>
        <v>800774.68650804146</v>
      </c>
      <c r="AG125" s="41">
        <f t="shared" si="38"/>
        <v>824797.92710328265</v>
      </c>
      <c r="AH125" s="41">
        <f t="shared" si="38"/>
        <v>849541.86491638108</v>
      </c>
    </row>
    <row r="126" spans="2:34" x14ac:dyDescent="0.35">
      <c r="B126" s="79">
        <v>5.5E-2</v>
      </c>
      <c r="C126" s="73" t="s">
        <v>1</v>
      </c>
      <c r="D126" s="58">
        <v>1500000</v>
      </c>
      <c r="E126" s="42">
        <f t="shared" si="34"/>
        <v>1582500</v>
      </c>
      <c r="F126" s="42">
        <f t="shared" ref="F126:AH126" si="39">(E126*$B126)+E126</f>
        <v>1669537.5</v>
      </c>
      <c r="G126" s="42">
        <f t="shared" si="39"/>
        <v>1761362.0625</v>
      </c>
      <c r="H126" s="42">
        <f t="shared" si="39"/>
        <v>1858236.9759374999</v>
      </c>
      <c r="I126" s="42">
        <f t="shared" si="39"/>
        <v>1960440.0096140625</v>
      </c>
      <c r="J126" s="42">
        <f t="shared" si="39"/>
        <v>2068264.210142836</v>
      </c>
      <c r="K126" s="42">
        <f t="shared" si="39"/>
        <v>2182018.7417006921</v>
      </c>
      <c r="L126" s="42">
        <f t="shared" si="39"/>
        <v>2302029.77249423</v>
      </c>
      <c r="M126" s="42">
        <f t="shared" si="39"/>
        <v>2428641.4099814128</v>
      </c>
      <c r="N126" s="42">
        <f t="shared" si="39"/>
        <v>2562216.6875303905</v>
      </c>
      <c r="O126" s="42">
        <f t="shared" si="39"/>
        <v>2703138.6053445619</v>
      </c>
      <c r="P126" s="42">
        <f t="shared" si="39"/>
        <v>2851811.2286385125</v>
      </c>
      <c r="Q126" s="42">
        <f t="shared" si="39"/>
        <v>3008660.8462136309</v>
      </c>
      <c r="R126" s="42">
        <f t="shared" si="39"/>
        <v>3174137.1927553806</v>
      </c>
      <c r="S126" s="42">
        <f t="shared" si="39"/>
        <v>3348714.7383569265</v>
      </c>
      <c r="T126" s="42">
        <f t="shared" si="39"/>
        <v>3532894.0489665573</v>
      </c>
      <c r="U126" s="42">
        <f t="shared" si="39"/>
        <v>3727203.2216597181</v>
      </c>
      <c r="V126" s="42">
        <f t="shared" si="39"/>
        <v>3932199.3988510026</v>
      </c>
      <c r="W126" s="42">
        <f t="shared" si="39"/>
        <v>4148470.3657878079</v>
      </c>
      <c r="X126" s="42">
        <f t="shared" si="39"/>
        <v>4376636.2359061372</v>
      </c>
      <c r="Y126" s="42">
        <f t="shared" si="39"/>
        <v>4617351.2288809745</v>
      </c>
      <c r="Z126" s="42">
        <f t="shared" si="39"/>
        <v>4871305.5464694276</v>
      </c>
      <c r="AA126" s="42">
        <f t="shared" si="39"/>
        <v>5139227.3515252462</v>
      </c>
      <c r="AB126" s="42">
        <f t="shared" si="39"/>
        <v>5421884.8558591343</v>
      </c>
      <c r="AC126" s="42">
        <f t="shared" si="39"/>
        <v>5720088.5229313867</v>
      </c>
      <c r="AD126" s="42">
        <f t="shared" si="39"/>
        <v>6034693.3916926133</v>
      </c>
      <c r="AE126" s="42">
        <f t="shared" si="39"/>
        <v>6366601.5282357074</v>
      </c>
      <c r="AF126" s="42">
        <f t="shared" si="39"/>
        <v>6716764.6122886715</v>
      </c>
      <c r="AG126" s="42">
        <f t="shared" si="39"/>
        <v>7086186.6659645485</v>
      </c>
      <c r="AH126" s="42">
        <f t="shared" si="39"/>
        <v>7475926.9325925987</v>
      </c>
    </row>
    <row r="127" spans="2:34" ht="15" thickBot="1" x14ac:dyDescent="0.4">
      <c r="B127" s="80">
        <v>0</v>
      </c>
      <c r="C127" s="59" t="s">
        <v>0</v>
      </c>
      <c r="D127" s="43">
        <v>0</v>
      </c>
      <c r="E127" s="44">
        <f t="shared" si="34"/>
        <v>0</v>
      </c>
      <c r="F127" s="44">
        <f t="shared" ref="F127:AH127" si="40">(E127*$B127)+E127</f>
        <v>0</v>
      </c>
      <c r="G127" s="44">
        <f t="shared" si="40"/>
        <v>0</v>
      </c>
      <c r="H127" s="44">
        <f t="shared" si="40"/>
        <v>0</v>
      </c>
      <c r="I127" s="44">
        <f t="shared" si="40"/>
        <v>0</v>
      </c>
      <c r="J127" s="44">
        <f t="shared" si="40"/>
        <v>0</v>
      </c>
      <c r="K127" s="44">
        <f t="shared" si="40"/>
        <v>0</v>
      </c>
      <c r="L127" s="44">
        <f t="shared" si="40"/>
        <v>0</v>
      </c>
      <c r="M127" s="44">
        <f t="shared" si="40"/>
        <v>0</v>
      </c>
      <c r="N127" s="44">
        <f t="shared" si="40"/>
        <v>0</v>
      </c>
      <c r="O127" s="44">
        <f t="shared" si="40"/>
        <v>0</v>
      </c>
      <c r="P127" s="44">
        <f t="shared" si="40"/>
        <v>0</v>
      </c>
      <c r="Q127" s="44">
        <f t="shared" si="40"/>
        <v>0</v>
      </c>
      <c r="R127" s="44">
        <f t="shared" si="40"/>
        <v>0</v>
      </c>
      <c r="S127" s="44">
        <f t="shared" si="40"/>
        <v>0</v>
      </c>
      <c r="T127" s="44">
        <f t="shared" si="40"/>
        <v>0</v>
      </c>
      <c r="U127" s="44">
        <f t="shared" si="40"/>
        <v>0</v>
      </c>
      <c r="V127" s="44">
        <f t="shared" si="40"/>
        <v>0</v>
      </c>
      <c r="W127" s="44">
        <f t="shared" si="40"/>
        <v>0</v>
      </c>
      <c r="X127" s="44">
        <f t="shared" si="40"/>
        <v>0</v>
      </c>
      <c r="Y127" s="44">
        <f t="shared" si="40"/>
        <v>0</v>
      </c>
      <c r="Z127" s="44">
        <f t="shared" si="40"/>
        <v>0</v>
      </c>
      <c r="AA127" s="44">
        <f t="shared" si="40"/>
        <v>0</v>
      </c>
      <c r="AB127" s="44">
        <f t="shared" si="40"/>
        <v>0</v>
      </c>
      <c r="AC127" s="44">
        <f t="shared" si="40"/>
        <v>0</v>
      </c>
      <c r="AD127" s="44">
        <f t="shared" si="40"/>
        <v>0</v>
      </c>
      <c r="AE127" s="44">
        <f t="shared" si="40"/>
        <v>0</v>
      </c>
      <c r="AF127" s="44">
        <f t="shared" si="40"/>
        <v>0</v>
      </c>
      <c r="AG127" s="44">
        <f t="shared" si="40"/>
        <v>0</v>
      </c>
      <c r="AH127" s="44">
        <f t="shared" si="40"/>
        <v>0</v>
      </c>
    </row>
    <row r="128" spans="2:34" x14ac:dyDescent="0.35">
      <c r="B128" s="81">
        <v>7.4999999999999997E-2</v>
      </c>
      <c r="C128" s="60" t="s">
        <v>16</v>
      </c>
      <c r="D128" s="43">
        <v>300000000</v>
      </c>
      <c r="E128" s="43">
        <f t="shared" si="34"/>
        <v>322500000</v>
      </c>
      <c r="F128" s="43">
        <f t="shared" ref="F128:AG128" si="41">(E128*$B128)+E128</f>
        <v>346687500</v>
      </c>
      <c r="G128" s="43">
        <f t="shared" si="41"/>
        <v>372689062.5</v>
      </c>
      <c r="H128" s="43">
        <f t="shared" si="41"/>
        <v>400640742.1875</v>
      </c>
      <c r="I128" s="43">
        <f t="shared" si="41"/>
        <v>430688797.8515625</v>
      </c>
      <c r="J128" s="43">
        <f t="shared" si="41"/>
        <v>462990457.69042969</v>
      </c>
      <c r="K128" s="43">
        <f t="shared" si="41"/>
        <v>497714742.01721191</v>
      </c>
      <c r="L128" s="43">
        <f t="shared" si="41"/>
        <v>535043347.66850281</v>
      </c>
      <c r="M128" s="43">
        <f t="shared" si="41"/>
        <v>575171598.74364054</v>
      </c>
      <c r="N128" s="43">
        <f t="shared" si="41"/>
        <v>618309468.64941359</v>
      </c>
      <c r="O128" s="43">
        <f t="shared" si="41"/>
        <v>664682678.79811954</v>
      </c>
      <c r="P128" s="43">
        <f t="shared" si="41"/>
        <v>714533879.70797849</v>
      </c>
      <c r="Q128" s="43">
        <f t="shared" si="41"/>
        <v>768123920.68607688</v>
      </c>
      <c r="R128" s="43">
        <f t="shared" si="41"/>
        <v>825733214.73753262</v>
      </c>
      <c r="S128" s="43">
        <f t="shared" si="41"/>
        <v>887663205.84284759</v>
      </c>
      <c r="T128" s="43">
        <f t="shared" si="41"/>
        <v>954237946.28106117</v>
      </c>
      <c r="U128" s="43">
        <f t="shared" si="41"/>
        <v>1025805792.2521408</v>
      </c>
      <c r="V128" s="43">
        <f t="shared" si="41"/>
        <v>1102741226.6710513</v>
      </c>
      <c r="W128" s="43">
        <f t="shared" si="41"/>
        <v>1185446818.67138</v>
      </c>
      <c r="X128" s="43">
        <f t="shared" si="41"/>
        <v>1274355330.0717335</v>
      </c>
      <c r="Y128" s="43">
        <f t="shared" si="41"/>
        <v>1369931979.8271134</v>
      </c>
      <c r="Z128" s="43">
        <f t="shared" si="41"/>
        <v>1472676878.314147</v>
      </c>
      <c r="AA128" s="43">
        <f t="shared" si="41"/>
        <v>1583127644.1877079</v>
      </c>
      <c r="AB128" s="43">
        <f t="shared" si="41"/>
        <v>1701862217.501786</v>
      </c>
      <c r="AC128" s="43">
        <f t="shared" si="41"/>
        <v>1829501883.81442</v>
      </c>
      <c r="AD128" s="43">
        <f t="shared" si="41"/>
        <v>1966714525.1005015</v>
      </c>
      <c r="AE128" s="43">
        <f t="shared" si="41"/>
        <v>2114218114.4830391</v>
      </c>
      <c r="AF128" s="43">
        <f t="shared" si="41"/>
        <v>2272784473.0692673</v>
      </c>
      <c r="AG128" s="43">
        <f t="shared" si="41"/>
        <v>2443243308.5494623</v>
      </c>
      <c r="AH128" s="43">
        <f>(AG128*$B128)+AG128</f>
        <v>2626486556.6906719</v>
      </c>
    </row>
    <row r="129" spans="2:34" x14ac:dyDescent="0.35">
      <c r="B129" s="81">
        <v>0.05</v>
      </c>
      <c r="C129" s="60" t="s">
        <v>17</v>
      </c>
      <c r="D129" s="43">
        <v>410000</v>
      </c>
      <c r="E129" s="43">
        <f t="shared" si="34"/>
        <v>430500</v>
      </c>
      <c r="F129" s="43">
        <f t="shared" ref="F129:AH129" si="42">(E129*$B129)+E129</f>
        <v>452025</v>
      </c>
      <c r="G129" s="43">
        <f t="shared" si="42"/>
        <v>474626.25</v>
      </c>
      <c r="H129" s="43">
        <f t="shared" si="42"/>
        <v>498357.5625</v>
      </c>
      <c r="I129" s="43">
        <f t="shared" si="42"/>
        <v>523275.44062499999</v>
      </c>
      <c r="J129" s="43">
        <f t="shared" si="42"/>
        <v>549439.21265624999</v>
      </c>
      <c r="K129" s="43">
        <f t="shared" si="42"/>
        <v>576911.17328906246</v>
      </c>
      <c r="L129" s="43">
        <f t="shared" si="42"/>
        <v>605756.73195351555</v>
      </c>
      <c r="M129" s="43">
        <f t="shared" si="42"/>
        <v>636044.56855119136</v>
      </c>
      <c r="N129" s="43">
        <f t="shared" si="42"/>
        <v>667846.79697875096</v>
      </c>
      <c r="O129" s="43">
        <f t="shared" si="42"/>
        <v>701239.13682768855</v>
      </c>
      <c r="P129" s="43">
        <f t="shared" si="42"/>
        <v>736301.09366907296</v>
      </c>
      <c r="Q129" s="43">
        <f t="shared" si="42"/>
        <v>773116.14835252659</v>
      </c>
      <c r="R129" s="43">
        <f t="shared" si="42"/>
        <v>811771.95577015297</v>
      </c>
      <c r="S129" s="43">
        <f t="shared" si="42"/>
        <v>852360.55355866067</v>
      </c>
      <c r="T129" s="43">
        <f t="shared" si="42"/>
        <v>894978.58123659366</v>
      </c>
      <c r="U129" s="43">
        <f t="shared" si="42"/>
        <v>939727.51029842335</v>
      </c>
      <c r="V129" s="43">
        <f t="shared" si="42"/>
        <v>986713.8858133445</v>
      </c>
      <c r="W129" s="43">
        <f t="shared" si="42"/>
        <v>1036049.5801040117</v>
      </c>
      <c r="X129" s="43">
        <f t="shared" si="42"/>
        <v>1087852.0591092124</v>
      </c>
      <c r="Y129" s="43">
        <f t="shared" si="42"/>
        <v>1142244.6620646729</v>
      </c>
      <c r="Z129" s="43">
        <f t="shared" si="42"/>
        <v>1199356.8951679065</v>
      </c>
      <c r="AA129" s="43">
        <f t="shared" si="42"/>
        <v>1259324.7399263019</v>
      </c>
      <c r="AB129" s="43">
        <f t="shared" si="42"/>
        <v>1322290.9769226171</v>
      </c>
      <c r="AC129" s="43">
        <f t="shared" si="42"/>
        <v>1388405.525768748</v>
      </c>
      <c r="AD129" s="43">
        <f t="shared" si="42"/>
        <v>1457825.8020571854</v>
      </c>
      <c r="AE129" s="43">
        <f t="shared" si="42"/>
        <v>1530717.0921600447</v>
      </c>
      <c r="AF129" s="43">
        <f t="shared" si="42"/>
        <v>1607252.9467680468</v>
      </c>
      <c r="AG129" s="43">
        <f t="shared" si="42"/>
        <v>1687615.5941064493</v>
      </c>
      <c r="AH129" s="43">
        <f t="shared" si="42"/>
        <v>1771996.3738117716</v>
      </c>
    </row>
    <row r="130" spans="2:34" x14ac:dyDescent="0.35">
      <c r="B130" s="81">
        <v>4.4999999999999998E-2</v>
      </c>
      <c r="C130" s="60" t="s">
        <v>18</v>
      </c>
      <c r="D130" s="43">
        <v>280000</v>
      </c>
      <c r="E130" s="43">
        <f t="shared" si="34"/>
        <v>292600</v>
      </c>
      <c r="F130" s="43">
        <f t="shared" ref="F130:AH130" si="43">(E130*$B130)+E130</f>
        <v>305767</v>
      </c>
      <c r="G130" s="43">
        <f t="shared" si="43"/>
        <v>319526.51500000001</v>
      </c>
      <c r="H130" s="43">
        <f t="shared" si="43"/>
        <v>333905.20817500004</v>
      </c>
      <c r="I130" s="43">
        <f t="shared" si="43"/>
        <v>348930.94254287501</v>
      </c>
      <c r="J130" s="43">
        <f t="shared" si="43"/>
        <v>364632.83495730441</v>
      </c>
      <c r="K130" s="43">
        <f t="shared" si="43"/>
        <v>381041.31253038312</v>
      </c>
      <c r="L130" s="43">
        <f t="shared" si="43"/>
        <v>398188.17159425037</v>
      </c>
      <c r="M130" s="43">
        <f t="shared" si="43"/>
        <v>416106.6393159916</v>
      </c>
      <c r="N130" s="43">
        <f t="shared" si="43"/>
        <v>434831.43808521121</v>
      </c>
      <c r="O130" s="43">
        <f t="shared" si="43"/>
        <v>454398.85279904574</v>
      </c>
      <c r="P130" s="43">
        <f t="shared" si="43"/>
        <v>474846.80117500282</v>
      </c>
      <c r="Q130" s="43">
        <f t="shared" si="43"/>
        <v>496214.90722787793</v>
      </c>
      <c r="R130" s="43">
        <f t="shared" si="43"/>
        <v>518544.57805313246</v>
      </c>
      <c r="S130" s="43">
        <f t="shared" si="43"/>
        <v>541879.08406552346</v>
      </c>
      <c r="T130" s="43">
        <f t="shared" si="43"/>
        <v>566263.64284847199</v>
      </c>
      <c r="U130" s="43">
        <f t="shared" si="43"/>
        <v>591745.50677665323</v>
      </c>
      <c r="V130" s="43">
        <f t="shared" si="43"/>
        <v>618374.05458160257</v>
      </c>
      <c r="W130" s="43">
        <f t="shared" si="43"/>
        <v>646200.88703777466</v>
      </c>
      <c r="X130" s="43">
        <f t="shared" si="43"/>
        <v>675279.92695447453</v>
      </c>
      <c r="Y130" s="43">
        <f t="shared" si="43"/>
        <v>705667.52366742585</v>
      </c>
      <c r="Z130" s="43">
        <f t="shared" si="43"/>
        <v>737422.56223246001</v>
      </c>
      <c r="AA130" s="43">
        <f t="shared" si="43"/>
        <v>770606.57753292075</v>
      </c>
      <c r="AB130" s="43">
        <f t="shared" si="43"/>
        <v>805283.87352190213</v>
      </c>
      <c r="AC130" s="43">
        <f t="shared" si="43"/>
        <v>841521.64783038769</v>
      </c>
      <c r="AD130" s="43">
        <f t="shared" si="43"/>
        <v>879390.12198275514</v>
      </c>
      <c r="AE130" s="43">
        <f t="shared" si="43"/>
        <v>918962.67747197917</v>
      </c>
      <c r="AF130" s="43">
        <f t="shared" si="43"/>
        <v>960315.99795821821</v>
      </c>
      <c r="AG130" s="43">
        <f t="shared" si="43"/>
        <v>1003530.2178663381</v>
      </c>
      <c r="AH130" s="43">
        <f t="shared" si="43"/>
        <v>1048689.0776703232</v>
      </c>
    </row>
    <row r="131" spans="2:34" ht="15" thickBot="1" x14ac:dyDescent="0.4">
      <c r="B131" s="80">
        <v>0.06</v>
      </c>
      <c r="C131" s="59" t="s">
        <v>19</v>
      </c>
      <c r="D131" s="52">
        <v>2100000</v>
      </c>
      <c r="E131" s="52">
        <f>(D131*$B131)+D131</f>
        <v>2226000</v>
      </c>
      <c r="F131" s="52">
        <f t="shared" ref="F131:AH131" si="44">(E131*$B131)+E131</f>
        <v>2359560</v>
      </c>
      <c r="G131" s="52">
        <f t="shared" si="44"/>
        <v>2501133.6</v>
      </c>
      <c r="H131" s="52">
        <f t="shared" si="44"/>
        <v>2651201.6159999999</v>
      </c>
      <c r="I131" s="52">
        <f t="shared" si="44"/>
        <v>2810273.7129600001</v>
      </c>
      <c r="J131" s="52">
        <f t="shared" si="44"/>
        <v>2978890.1357376003</v>
      </c>
      <c r="K131" s="52">
        <f t="shared" si="44"/>
        <v>3157623.5438818564</v>
      </c>
      <c r="L131" s="52">
        <f t="shared" si="44"/>
        <v>3347080.9565147678</v>
      </c>
      <c r="M131" s="52">
        <f t="shared" si="44"/>
        <v>3547905.813905654</v>
      </c>
      <c r="N131" s="52">
        <f t="shared" si="44"/>
        <v>3760780.1627399931</v>
      </c>
      <c r="O131" s="52">
        <f t="shared" si="44"/>
        <v>3986426.9725043927</v>
      </c>
      <c r="P131" s="52">
        <f t="shared" si="44"/>
        <v>4225612.590854656</v>
      </c>
      <c r="Q131" s="52">
        <f t="shared" si="44"/>
        <v>4479149.3463059356</v>
      </c>
      <c r="R131" s="52">
        <f t="shared" si="44"/>
        <v>4747898.3070842922</v>
      </c>
      <c r="S131" s="52">
        <f t="shared" si="44"/>
        <v>5032772.2055093497</v>
      </c>
      <c r="T131" s="52">
        <f t="shared" si="44"/>
        <v>5334738.5378399109</v>
      </c>
      <c r="U131" s="52">
        <f t="shared" si="44"/>
        <v>5654822.8501103055</v>
      </c>
      <c r="V131" s="52">
        <f t="shared" si="44"/>
        <v>5994112.2211169237</v>
      </c>
      <c r="W131" s="52">
        <f t="shared" si="44"/>
        <v>6353758.9543839395</v>
      </c>
      <c r="X131" s="52">
        <f t="shared" si="44"/>
        <v>6734984.4916469762</v>
      </c>
      <c r="Y131" s="52">
        <f t="shared" si="44"/>
        <v>7139083.5611457946</v>
      </c>
      <c r="Z131" s="52">
        <f t="shared" si="44"/>
        <v>7567428.5748145422</v>
      </c>
      <c r="AA131" s="52">
        <f t="shared" si="44"/>
        <v>8021474.2893034145</v>
      </c>
      <c r="AB131" s="52">
        <f t="shared" si="44"/>
        <v>8502762.7466616202</v>
      </c>
      <c r="AC131" s="52">
        <f t="shared" si="44"/>
        <v>9012928.5114613175</v>
      </c>
      <c r="AD131" s="52">
        <f t="shared" si="44"/>
        <v>9553704.2221489958</v>
      </c>
      <c r="AE131" s="52">
        <f t="shared" si="44"/>
        <v>10126926.475477936</v>
      </c>
      <c r="AF131" s="52">
        <f t="shared" si="44"/>
        <v>10734542.064006612</v>
      </c>
      <c r="AG131" s="52">
        <f t="shared" si="44"/>
        <v>11378614.587847009</v>
      </c>
      <c r="AH131" s="52">
        <f t="shared" si="44"/>
        <v>12061331.46311783</v>
      </c>
    </row>
    <row r="133" spans="2:34" ht="15" thickBot="1" x14ac:dyDescent="0.4"/>
    <row r="134" spans="2:34" ht="15" thickBot="1" x14ac:dyDescent="0.4">
      <c r="C134" s="161" t="s">
        <v>33</v>
      </c>
      <c r="D134" s="162">
        <v>1</v>
      </c>
    </row>
    <row r="135" spans="2:34" ht="15" thickBot="1" x14ac:dyDescent="0.4">
      <c r="C135" s="161" t="s">
        <v>32</v>
      </c>
      <c r="D135" s="163">
        <v>0.05</v>
      </c>
      <c r="E135" s="84"/>
      <c r="F135" s="84"/>
    </row>
    <row r="136" spans="2:34" ht="15" thickBot="1" x14ac:dyDescent="0.4">
      <c r="C136" s="164" t="s">
        <v>29</v>
      </c>
      <c r="D136" s="165">
        <v>2032</v>
      </c>
    </row>
    <row r="137" spans="2:34" x14ac:dyDescent="0.35">
      <c r="B137" s="61"/>
      <c r="C137" s="82"/>
      <c r="D137" s="83"/>
    </row>
    <row r="139" spans="2:34" ht="15" thickBot="1" x14ac:dyDescent="0.4"/>
    <row r="140" spans="2:34" ht="16.5" thickBot="1" x14ac:dyDescent="0.45">
      <c r="B140" s="166" t="s">
        <v>34</v>
      </c>
      <c r="C140" s="167"/>
      <c r="D140" s="167"/>
      <c r="E140" s="167"/>
      <c r="F140" s="167"/>
      <c r="G140" s="167"/>
      <c r="H140" s="167"/>
      <c r="I140" s="167"/>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8"/>
    </row>
    <row r="141" spans="2:34" ht="14.5" customHeight="1" x14ac:dyDescent="0.35">
      <c r="B141" s="144" t="s">
        <v>15</v>
      </c>
      <c r="C141" s="169" t="s">
        <v>14</v>
      </c>
      <c r="D141" s="170">
        <v>2035</v>
      </c>
      <c r="E141" s="171">
        <v>2036</v>
      </c>
      <c r="F141" s="171">
        <v>2037</v>
      </c>
      <c r="G141" s="171">
        <v>2038</v>
      </c>
      <c r="H141" s="171">
        <v>2039</v>
      </c>
      <c r="I141" s="171">
        <v>2040</v>
      </c>
      <c r="J141" s="171">
        <v>2041</v>
      </c>
      <c r="K141" s="171">
        <v>2042</v>
      </c>
      <c r="L141" s="171">
        <v>2043</v>
      </c>
      <c r="M141" s="171">
        <v>2044</v>
      </c>
      <c r="N141" s="171">
        <v>2045</v>
      </c>
      <c r="O141" s="171">
        <v>2046</v>
      </c>
      <c r="P141" s="171">
        <v>2047</v>
      </c>
      <c r="Q141" s="171">
        <v>2048</v>
      </c>
      <c r="R141" s="171">
        <v>2049</v>
      </c>
      <c r="S141" s="171">
        <v>2050</v>
      </c>
      <c r="T141" s="171">
        <v>2051</v>
      </c>
      <c r="U141" s="171">
        <v>2052</v>
      </c>
      <c r="V141" s="171">
        <v>2053</v>
      </c>
      <c r="W141" s="171">
        <v>2054</v>
      </c>
      <c r="X141" s="171">
        <v>2055</v>
      </c>
      <c r="Y141" s="171">
        <v>2056</v>
      </c>
      <c r="Z141" s="171">
        <v>2057</v>
      </c>
      <c r="AA141" s="171">
        <v>2058</v>
      </c>
      <c r="AB141" s="171">
        <v>2059</v>
      </c>
      <c r="AC141" s="171">
        <v>2060</v>
      </c>
      <c r="AD141" s="171">
        <v>2061</v>
      </c>
      <c r="AE141" s="171">
        <v>2062</v>
      </c>
      <c r="AF141" s="171">
        <v>2063</v>
      </c>
      <c r="AG141" s="171">
        <v>2064</v>
      </c>
      <c r="AH141" s="109">
        <v>2065</v>
      </c>
    </row>
    <row r="142" spans="2:34" x14ac:dyDescent="0.35">
      <c r="B142" s="145"/>
      <c r="C142" s="24" t="s">
        <v>6</v>
      </c>
      <c r="D142" s="53">
        <f>D29*D121</f>
        <v>33507158.666666608</v>
      </c>
      <c r="E142" s="37">
        <f>E29*E121</f>
        <v>67971572.83664</v>
      </c>
      <c r="F142" s="37">
        <f>F29*F121</f>
        <v>103382060.7513078</v>
      </c>
      <c r="G142" s="37">
        <f>G29*G121</f>
        <v>139724548.43444255</v>
      </c>
      <c r="H142" s="37">
        <f t="shared" ref="H142:AH142" si="45">H29*H121</f>
        <v>179050094.66732928</v>
      </c>
      <c r="I142" s="37">
        <f t="shared" si="45"/>
        <v>174990407.14398178</v>
      </c>
      <c r="J142" s="37">
        <f t="shared" si="45"/>
        <v>252526836.89929435</v>
      </c>
      <c r="K142" s="37">
        <f t="shared" si="45"/>
        <v>414676572.94473869</v>
      </c>
      <c r="L142" s="37">
        <f t="shared" si="45"/>
        <v>391836554.87700117</v>
      </c>
      <c r="M142" s="37">
        <f t="shared" si="45"/>
        <v>704563710.73808622</v>
      </c>
      <c r="N142" s="37">
        <f t="shared" si="45"/>
        <v>1468708033.5431058</v>
      </c>
      <c r="O142" s="37">
        <f t="shared" si="45"/>
        <v>505247750.30773699</v>
      </c>
      <c r="P142" s="37">
        <f t="shared" si="45"/>
        <v>5232606348.867528</v>
      </c>
      <c r="Q142" s="37">
        <f t="shared" si="45"/>
        <v>3631295653.5023694</v>
      </c>
      <c r="R142" s="37">
        <f t="shared" si="45"/>
        <v>3567328660.0172048</v>
      </c>
      <c r="S142" s="37">
        <f t="shared" si="45"/>
        <v>4379712213.6499672</v>
      </c>
      <c r="T142" s="37">
        <f t="shared" si="45"/>
        <v>5289297777.1919823</v>
      </c>
      <c r="U142" s="37">
        <f t="shared" si="45"/>
        <v>6009146730.3065529</v>
      </c>
      <c r="V142" s="37">
        <f t="shared" si="45"/>
        <v>6764815337.5365381</v>
      </c>
      <c r="W142" s="37">
        <f t="shared" si="45"/>
        <v>7557700261.0955706</v>
      </c>
      <c r="X142" s="37">
        <f t="shared" si="45"/>
        <v>8389245795.8865013</v>
      </c>
      <c r="Y142" s="37">
        <f t="shared" si="45"/>
        <v>3615311998.3457985</v>
      </c>
      <c r="Z142" s="37">
        <f t="shared" si="45"/>
        <v>3922365637.4624038</v>
      </c>
      <c r="AA142" s="37">
        <f t="shared" si="45"/>
        <v>4255428178.5880575</v>
      </c>
      <c r="AB142" s="37">
        <f t="shared" si="45"/>
        <v>4616696162.9143505</v>
      </c>
      <c r="AC142" s="37">
        <f t="shared" si="45"/>
        <v>5008551021.6304264</v>
      </c>
      <c r="AD142" s="37">
        <f t="shared" si="45"/>
        <v>5433574580.5906496</v>
      </c>
      <c r="AE142" s="37">
        <f t="shared" si="45"/>
        <v>5894565859.6787004</v>
      </c>
      <c r="AF142" s="37">
        <f t="shared" si="45"/>
        <v>6394559274.4565334</v>
      </c>
      <c r="AG142" s="37">
        <f t="shared" si="45"/>
        <v>6936844356.5765791</v>
      </c>
      <c r="AH142" s="46">
        <f t="shared" si="45"/>
        <v>7524987119.0559196</v>
      </c>
    </row>
    <row r="143" spans="2:34" x14ac:dyDescent="0.35">
      <c r="B143" s="145"/>
      <c r="C143" s="20" t="s">
        <v>5</v>
      </c>
      <c r="D143" s="54">
        <f t="shared" ref="D143:D147" si="46">D30*D122</f>
        <v>44049465.166666672</v>
      </c>
      <c r="E143" s="38">
        <f t="shared" ref="E143:AH143" si="47">E30*E122</f>
        <v>89245997.588000014</v>
      </c>
      <c r="F143" s="38">
        <f t="shared" si="47"/>
        <v>135570863.836485</v>
      </c>
      <c r="G143" s="38">
        <f t="shared" si="47"/>
        <v>183001645.65236768</v>
      </c>
      <c r="H143" s="38">
        <f t="shared" si="47"/>
        <v>234217469.44784629</v>
      </c>
      <c r="I143" s="38">
        <f t="shared" si="47"/>
        <v>228624496.30024958</v>
      </c>
      <c r="J143" s="38">
        <f t="shared" si="47"/>
        <v>329519549.85852593</v>
      </c>
      <c r="K143" s="38">
        <f t="shared" si="47"/>
        <v>540442637.76409912</v>
      </c>
      <c r="L143" s="38">
        <f t="shared" si="47"/>
        <v>510050099.45535666</v>
      </c>
      <c r="M143" s="38">
        <f t="shared" si="47"/>
        <v>916003769.44150126</v>
      </c>
      <c r="N143" s="38">
        <f t="shared" si="47"/>
        <v>1907141331.7026794</v>
      </c>
      <c r="O143" s="38">
        <f t="shared" si="47"/>
        <v>655274886.08080006</v>
      </c>
      <c r="P143" s="38">
        <f t="shared" si="47"/>
        <v>6778135250.7106476</v>
      </c>
      <c r="Q143" s="38">
        <f t="shared" si="47"/>
        <v>4698163289.3182249</v>
      </c>
      <c r="R143" s="38">
        <f t="shared" si="47"/>
        <v>4609833552.8142424</v>
      </c>
      <c r="S143" s="38">
        <f t="shared" si="47"/>
        <v>5652812873.75247</v>
      </c>
      <c r="T143" s="38">
        <f t="shared" si="47"/>
        <v>6818600549.0498734</v>
      </c>
      <c r="U143" s="38">
        <f t="shared" si="47"/>
        <v>7737301410.6232252</v>
      </c>
      <c r="V143" s="38">
        <f t="shared" si="47"/>
        <v>8699882783.847929</v>
      </c>
      <c r="W143" s="38">
        <f t="shared" si="47"/>
        <v>9707985883.3869514</v>
      </c>
      <c r="X143" s="38">
        <f t="shared" si="47"/>
        <v>10763305611.526592</v>
      </c>
      <c r="Y143" s="38">
        <f t="shared" si="47"/>
        <v>4637580293.4798269</v>
      </c>
      <c r="Z143" s="38">
        <f t="shared" si="47"/>
        <v>5030563730.2887592</v>
      </c>
      <c r="AA143" s="38">
        <f t="shared" si="47"/>
        <v>5456759067.5935001</v>
      </c>
      <c r="AB143" s="38">
        <f t="shared" si="47"/>
        <v>5918964766.8650532</v>
      </c>
      <c r="AC143" s="38">
        <f t="shared" si="47"/>
        <v>6420214305.4563112</v>
      </c>
      <c r="AD143" s="38">
        <f t="shared" si="47"/>
        <v>6963795839.3559074</v>
      </c>
      <c r="AE143" s="38">
        <f t="shared" si="47"/>
        <v>7553273504.0426311</v>
      </c>
      <c r="AF143" s="38">
        <f t="shared" si="47"/>
        <v>8192510489.2465544</v>
      </c>
      <c r="AG143" s="38">
        <f t="shared" si="47"/>
        <v>8885694034.6179867</v>
      </c>
      <c r="AH143" s="47">
        <f t="shared" si="47"/>
        <v>9637362505.41786</v>
      </c>
    </row>
    <row r="144" spans="2:34" x14ac:dyDescent="0.35">
      <c r="B144" s="145"/>
      <c r="C144" s="16" t="s">
        <v>4</v>
      </c>
      <c r="D144" s="55">
        <f t="shared" si="46"/>
        <v>12448480</v>
      </c>
      <c r="E144" s="39">
        <f t="shared" ref="E144:AH144" si="48">E31*E123</f>
        <v>25205171.200000003</v>
      </c>
      <c r="F144" s="39">
        <f t="shared" si="48"/>
        <v>38264201.712000005</v>
      </c>
      <c r="G144" s="39">
        <f t="shared" si="48"/>
        <v>51618675.116800003</v>
      </c>
      <c r="H144" s="39">
        <f t="shared" si="48"/>
        <v>66023247.201648004</v>
      </c>
      <c r="I144" s="39">
        <f t="shared" si="48"/>
        <v>64405991.181348249</v>
      </c>
      <c r="J144" s="39">
        <f t="shared" si="48"/>
        <v>92770687.663622037</v>
      </c>
      <c r="K144" s="39">
        <f t="shared" si="48"/>
        <v>152056661.612091</v>
      </c>
      <c r="L144" s="39">
        <f t="shared" si="48"/>
        <v>143415176.46217045</v>
      </c>
      <c r="M144" s="39">
        <f t="shared" si="48"/>
        <v>257398574.11091989</v>
      </c>
      <c r="N144" s="39">
        <f t="shared" si="48"/>
        <v>535572818.02971238</v>
      </c>
      <c r="O144" s="39">
        <f t="shared" si="48"/>
        <v>183901858.02042532</v>
      </c>
      <c r="P144" s="39">
        <f t="shared" si="48"/>
        <v>1901078018.1962779</v>
      </c>
      <c r="Q144" s="39">
        <f t="shared" si="48"/>
        <v>1316876671.9938962</v>
      </c>
      <c r="R144" s="39">
        <f t="shared" si="48"/>
        <v>1291307580.9581487</v>
      </c>
      <c r="S144" s="39">
        <f t="shared" si="48"/>
        <v>1582474406.5910535</v>
      </c>
      <c r="T144" s="39">
        <f t="shared" si="48"/>
        <v>1907634355.3907673</v>
      </c>
      <c r="U144" s="39">
        <f t="shared" si="48"/>
        <v>2163303098.6000772</v>
      </c>
      <c r="V144" s="39">
        <f t="shared" si="48"/>
        <v>2430912906.3928776</v>
      </c>
      <c r="W144" s="39">
        <f t="shared" si="48"/>
        <v>2710899675.1025996</v>
      </c>
      <c r="X144" s="39">
        <f t="shared" si="48"/>
        <v>3003713193.9143972</v>
      </c>
      <c r="Y144" s="39">
        <f t="shared" si="48"/>
        <v>1294208453.9943697</v>
      </c>
      <c r="Z144" s="39">
        <f t="shared" si="48"/>
        <v>1403878250.3131416</v>
      </c>
      <c r="AA144" s="39">
        <f t="shared" si="48"/>
        <v>1522816483.9795809</v>
      </c>
      <c r="AB144" s="39">
        <f t="shared" si="48"/>
        <v>1651804120.9855957</v>
      </c>
      <c r="AC144" s="39">
        <f t="shared" si="48"/>
        <v>1791687713.150598</v>
      </c>
      <c r="AD144" s="39">
        <f t="shared" si="48"/>
        <v>1943384885.401648</v>
      </c>
      <c r="AE144" s="39">
        <f t="shared" si="48"/>
        <v>2107890280.1979427</v>
      </c>
      <c r="AF144" s="39">
        <f t="shared" si="48"/>
        <v>2286281996.9990377</v>
      </c>
      <c r="AG144" s="39">
        <f t="shared" si="48"/>
        <v>2479728567.8003674</v>
      </c>
      <c r="AH144" s="48">
        <f t="shared" si="48"/>
        <v>2689496513.1398664</v>
      </c>
    </row>
    <row r="145" spans="2:34" x14ac:dyDescent="0.35">
      <c r="B145" s="145"/>
      <c r="C145" s="12" t="s">
        <v>3</v>
      </c>
      <c r="D145" s="56">
        <f t="shared" si="46"/>
        <v>51868666.666666672</v>
      </c>
      <c r="E145" s="40">
        <f t="shared" ref="E145:AH145" si="49">E32*E124</f>
        <v>106418435.20000003</v>
      </c>
      <c r="F145" s="40">
        <f t="shared" si="49"/>
        <v>163635457.39200002</v>
      </c>
      <c r="G145" s="40">
        <f t="shared" si="49"/>
        <v>223491296.29860005</v>
      </c>
      <c r="H145" s="40">
        <f t="shared" si="49"/>
        <v>289283056.98618162</v>
      </c>
      <c r="I145" s="40">
        <f t="shared" si="49"/>
        <v>285443035.59615207</v>
      </c>
      <c r="J145" s="40">
        <f t="shared" si="49"/>
        <v>415677487.79124123</v>
      </c>
      <c r="K145" s="40">
        <f t="shared" si="49"/>
        <v>688460998.49053073</v>
      </c>
      <c r="L145" s="40">
        <f t="shared" si="49"/>
        <v>655786120.19149315</v>
      </c>
      <c r="M145" s="40">
        <f t="shared" si="49"/>
        <v>1188010270.1076365</v>
      </c>
      <c r="N145" s="40">
        <f t="shared" si="49"/>
        <v>2493567351.7477489</v>
      </c>
      <c r="O145" s="40">
        <f t="shared" si="49"/>
        <v>863188591.59546435</v>
      </c>
      <c r="P145" s="40">
        <f t="shared" si="49"/>
        <v>8989817754.4580574</v>
      </c>
      <c r="Q145" s="40">
        <f t="shared" si="49"/>
        <v>6269408412.1085739</v>
      </c>
      <c r="R145" s="40">
        <f t="shared" si="49"/>
        <v>6184780890.0518627</v>
      </c>
      <c r="S145" s="40">
        <f t="shared" si="49"/>
        <v>7619197640.5155802</v>
      </c>
      <c r="T145" s="40">
        <f t="shared" si="49"/>
        <v>9225521712.8971825</v>
      </c>
      <c r="U145" s="40">
        <f t="shared" si="49"/>
        <v>10499305638.102119</v>
      </c>
      <c r="V145" s="40">
        <f t="shared" si="49"/>
        <v>11829353957.959713</v>
      </c>
      <c r="W145" s="40">
        <f t="shared" si="49"/>
        <v>13213843888.036942</v>
      </c>
      <c r="X145" s="40">
        <f t="shared" si="49"/>
        <v>14650286987.857172</v>
      </c>
      <c r="Y145" s="40">
        <f t="shared" si="49"/>
        <v>6526859823.566186</v>
      </c>
      <c r="Z145" s="40">
        <f t="shared" si="49"/>
        <v>7320519165.1064329</v>
      </c>
      <c r="AA145" s="40">
        <f t="shared" si="49"/>
        <v>8210552615.7739553</v>
      </c>
      <c r="AB145" s="40">
        <f t="shared" si="49"/>
        <v>9208645353.9459934</v>
      </c>
      <c r="AC145" s="40">
        <f t="shared" si="49"/>
        <v>10327897066.266397</v>
      </c>
      <c r="AD145" s="40">
        <f t="shared" si="49"/>
        <v>11582992874.52589</v>
      </c>
      <c r="AE145" s="40">
        <f t="shared" si="49"/>
        <v>12990394877.450377</v>
      </c>
      <c r="AF145" s="40">
        <f t="shared" si="49"/>
        <v>14568556788.475679</v>
      </c>
      <c r="AG145" s="40">
        <f t="shared" si="49"/>
        <v>16338164448.504988</v>
      </c>
      <c r="AH145" s="49">
        <f t="shared" si="49"/>
        <v>18322405326.245678</v>
      </c>
    </row>
    <row r="146" spans="2:34" x14ac:dyDescent="0.35">
      <c r="B146" s="145"/>
      <c r="C146" s="8" t="s">
        <v>2</v>
      </c>
      <c r="D146" s="57">
        <f t="shared" si="46"/>
        <v>72616133.333333343</v>
      </c>
      <c r="E146" s="41">
        <f t="shared" ref="E146:AH146" si="50">E33*E125</f>
        <v>146111226.80000004</v>
      </c>
      <c r="F146" s="41">
        <f t="shared" si="50"/>
        <v>220417745.27850002</v>
      </c>
      <c r="G146" s="41">
        <f t="shared" si="50"/>
        <v>295463145.59043336</v>
      </c>
      <c r="H146" s="41">
        <f t="shared" si="50"/>
        <v>375507218.45937306</v>
      </c>
      <c r="I146" s="41">
        <f t="shared" si="50"/>
        <v>363960939.74876499</v>
      </c>
      <c r="J146" s="41">
        <f t="shared" si="50"/>
        <v>520868756.77804476</v>
      </c>
      <c r="K146" s="41">
        <f t="shared" si="50"/>
        <v>848191065.55494535</v>
      </c>
      <c r="L146" s="41">
        <f t="shared" si="50"/>
        <v>794759102.89452815</v>
      </c>
      <c r="M146" s="41">
        <f t="shared" si="50"/>
        <v>1417032775.1835539</v>
      </c>
      <c r="N146" s="41">
        <f t="shared" si="50"/>
        <v>2928913848.5999899</v>
      </c>
      <c r="O146" s="41">
        <f t="shared" si="50"/>
        <v>999008530.80887341</v>
      </c>
      <c r="P146" s="41">
        <f t="shared" si="50"/>
        <v>10257900139.850752</v>
      </c>
      <c r="Q146" s="41">
        <f t="shared" si="50"/>
        <v>7057635913.9672899</v>
      </c>
      <c r="R146" s="41">
        <f t="shared" si="50"/>
        <v>6873522644.4751472</v>
      </c>
      <c r="S146" s="41">
        <f t="shared" si="50"/>
        <v>8365685014.0099983</v>
      </c>
      <c r="T146" s="41">
        <f t="shared" si="50"/>
        <v>10015080365.801533</v>
      </c>
      <c r="U146" s="41">
        <f t="shared" si="50"/>
        <v>11278470842.180614</v>
      </c>
      <c r="V146" s="41">
        <f t="shared" si="50"/>
        <v>12585038692.471466</v>
      </c>
      <c r="W146" s="41">
        <f t="shared" si="50"/>
        <v>13935718642.324308</v>
      </c>
      <c r="X146" s="41">
        <f t="shared" si="50"/>
        <v>15331452760.604736</v>
      </c>
      <c r="Y146" s="41">
        <f t="shared" si="50"/>
        <v>6588397317.8054008</v>
      </c>
      <c r="Z146" s="41">
        <f t="shared" si="50"/>
        <v>7127753104.0117531</v>
      </c>
      <c r="AA146" s="41">
        <f t="shared" si="50"/>
        <v>7711082657.3930626</v>
      </c>
      <c r="AB146" s="41">
        <f t="shared" si="50"/>
        <v>8341954936.8357964</v>
      </c>
      <c r="AC146" s="41">
        <f t="shared" si="50"/>
        <v>9024227098.9702377</v>
      </c>
      <c r="AD146" s="41">
        <f t="shared" si="50"/>
        <v>9762067638.4087143</v>
      </c>
      <c r="AE146" s="41">
        <f t="shared" si="50"/>
        <v>10559981374.031225</v>
      </c>
      <c r="AF146" s="41">
        <f t="shared" si="50"/>
        <v>11422836427.506437</v>
      </c>
      <c r="AG146" s="41">
        <f t="shared" si="50"/>
        <v>12355893351.713192</v>
      </c>
      <c r="AH146" s="50">
        <f t="shared" si="50"/>
        <v>13364836579.097635</v>
      </c>
    </row>
    <row r="147" spans="2:34" x14ac:dyDescent="0.35">
      <c r="B147" s="145"/>
      <c r="C147" s="4" t="s">
        <v>1</v>
      </c>
      <c r="D147" s="58">
        <f t="shared" si="46"/>
        <v>38901500</v>
      </c>
      <c r="E147" s="42">
        <f t="shared" ref="E147:AH147" si="51">E34*E126</f>
        <v>80879654.900000006</v>
      </c>
      <c r="F147" s="42">
        <f t="shared" si="51"/>
        <v>126077970.87393747</v>
      </c>
      <c r="G147" s="42">
        <f t="shared" si="51"/>
        <v>174641573.11583123</v>
      </c>
      <c r="H147" s="42">
        <f t="shared" si="51"/>
        <v>229366092.23761508</v>
      </c>
      <c r="I147" s="42">
        <f t="shared" si="51"/>
        <v>229745755.39257675</v>
      </c>
      <c r="J147" s="42">
        <f t="shared" si="51"/>
        <v>339795989.96419477</v>
      </c>
      <c r="K147" s="42">
        <f t="shared" si="51"/>
        <v>571868974.43978012</v>
      </c>
      <c r="L147" s="42">
        <f t="shared" si="51"/>
        <v>553818149.91541469</v>
      </c>
      <c r="M147" s="42">
        <f t="shared" si="51"/>
        <v>1020602409.8780092</v>
      </c>
      <c r="N147" s="42">
        <f t="shared" si="51"/>
        <v>2180443127.6003213</v>
      </c>
      <c r="O147" s="42">
        <f t="shared" si="51"/>
        <v>768750751.83368015</v>
      </c>
      <c r="P147" s="42">
        <f t="shared" si="51"/>
        <v>8159621351.852643</v>
      </c>
      <c r="Q147" s="42">
        <f t="shared" si="51"/>
        <v>5803409822.3344269</v>
      </c>
      <c r="R147" s="42">
        <f t="shared" si="51"/>
        <v>5842966026.5178833</v>
      </c>
      <c r="S147" s="42">
        <f t="shared" si="51"/>
        <v>7351963561.3000851</v>
      </c>
      <c r="T147" s="42">
        <f t="shared" si="51"/>
        <v>9099599015.7695675</v>
      </c>
      <c r="U147" s="42">
        <f t="shared" si="51"/>
        <v>10595036359.83078</v>
      </c>
      <c r="V147" s="42">
        <f t="shared" si="51"/>
        <v>12223904274.018709</v>
      </c>
      <c r="W147" s="42">
        <f t="shared" si="51"/>
        <v>13996097605.229424</v>
      </c>
      <c r="X147" s="42">
        <f t="shared" si="51"/>
        <v>15922178248.36268</v>
      </c>
      <c r="Y147" s="42">
        <f t="shared" si="51"/>
        <v>7060356771.0302696</v>
      </c>
      <c r="Z147" s="42">
        <f t="shared" si="51"/>
        <v>7881710902.8786831</v>
      </c>
      <c r="AA147" s="42">
        <f t="shared" si="51"/>
        <v>8798276415.1818104</v>
      </c>
      <c r="AB147" s="42">
        <f t="shared" si="51"/>
        <v>9821051375.7391453</v>
      </c>
      <c r="AC147" s="42">
        <f t="shared" si="51"/>
        <v>10962299786.92914</v>
      </c>
      <c r="AD147" s="42">
        <f t="shared" si="51"/>
        <v>12235696781.94618</v>
      </c>
      <c r="AE147" s="42">
        <f t="shared" si="51"/>
        <v>13656490413.604454</v>
      </c>
      <c r="AF147" s="42">
        <f t="shared" si="51"/>
        <v>15241681924.712008</v>
      </c>
      <c r="AG147" s="42">
        <f t="shared" si="51"/>
        <v>17010226603.226826</v>
      </c>
      <c r="AH147" s="51">
        <f t="shared" si="51"/>
        <v>18983257563.806095</v>
      </c>
    </row>
    <row r="148" spans="2:34" ht="15" thickBot="1" x14ac:dyDescent="0.4">
      <c r="B148" s="145"/>
      <c r="C148" s="32" t="s">
        <v>0</v>
      </c>
      <c r="D148" s="43">
        <f>D35*D127*$D$134</f>
        <v>0</v>
      </c>
      <c r="E148" s="44">
        <f t="shared" ref="E148:AH148" si="52">E35*E127</f>
        <v>0</v>
      </c>
      <c r="F148" s="44">
        <f t="shared" si="52"/>
        <v>0</v>
      </c>
      <c r="G148" s="44">
        <f t="shared" si="52"/>
        <v>0</v>
      </c>
      <c r="H148" s="44">
        <f t="shared" si="52"/>
        <v>0</v>
      </c>
      <c r="I148" s="44">
        <f t="shared" si="52"/>
        <v>0</v>
      </c>
      <c r="J148" s="44">
        <f t="shared" si="52"/>
        <v>0</v>
      </c>
      <c r="K148" s="44">
        <f t="shared" si="52"/>
        <v>0</v>
      </c>
      <c r="L148" s="44">
        <f t="shared" si="52"/>
        <v>0</v>
      </c>
      <c r="M148" s="44">
        <f t="shared" si="52"/>
        <v>0</v>
      </c>
      <c r="N148" s="44">
        <f t="shared" si="52"/>
        <v>0</v>
      </c>
      <c r="O148" s="44">
        <f t="shared" si="52"/>
        <v>0</v>
      </c>
      <c r="P148" s="44">
        <f t="shared" si="52"/>
        <v>0</v>
      </c>
      <c r="Q148" s="44">
        <f t="shared" si="52"/>
        <v>0</v>
      </c>
      <c r="R148" s="44">
        <f t="shared" si="52"/>
        <v>0</v>
      </c>
      <c r="S148" s="44">
        <f t="shared" si="52"/>
        <v>0</v>
      </c>
      <c r="T148" s="44">
        <f t="shared" si="52"/>
        <v>0</v>
      </c>
      <c r="U148" s="44">
        <f t="shared" si="52"/>
        <v>0</v>
      </c>
      <c r="V148" s="44">
        <f t="shared" si="52"/>
        <v>0</v>
      </c>
      <c r="W148" s="44">
        <f t="shared" si="52"/>
        <v>0</v>
      </c>
      <c r="X148" s="44">
        <f t="shared" si="52"/>
        <v>0</v>
      </c>
      <c r="Y148" s="44">
        <f t="shared" si="52"/>
        <v>0</v>
      </c>
      <c r="Z148" s="44">
        <f t="shared" si="52"/>
        <v>0</v>
      </c>
      <c r="AA148" s="44">
        <f t="shared" si="52"/>
        <v>0</v>
      </c>
      <c r="AB148" s="44">
        <f t="shared" si="52"/>
        <v>0</v>
      </c>
      <c r="AC148" s="44">
        <f t="shared" si="52"/>
        <v>0</v>
      </c>
      <c r="AD148" s="44">
        <f t="shared" si="52"/>
        <v>0</v>
      </c>
      <c r="AE148" s="44">
        <f t="shared" si="52"/>
        <v>0</v>
      </c>
      <c r="AF148" s="44">
        <f t="shared" si="52"/>
        <v>0</v>
      </c>
      <c r="AG148" s="44">
        <f t="shared" si="52"/>
        <v>0</v>
      </c>
      <c r="AH148" s="45">
        <f t="shared" si="52"/>
        <v>0</v>
      </c>
    </row>
    <row r="149" spans="2:34" x14ac:dyDescent="0.35">
      <c r="B149" s="145"/>
      <c r="C149" s="36" t="s">
        <v>16</v>
      </c>
      <c r="D149" s="43">
        <f>D36*D128*$D$134</f>
        <v>38901499.999999948</v>
      </c>
      <c r="E149" s="43">
        <f t="shared" ref="E149:AH149" si="53">E36*E128</f>
        <v>81796363.000000015</v>
      </c>
      <c r="F149" s="43">
        <f t="shared" si="53"/>
        <v>128949704.91562504</v>
      </c>
      <c r="G149" s="43">
        <f t="shared" si="53"/>
        <v>180637046.71718749</v>
      </c>
      <c r="H149" s="43">
        <f t="shared" si="53"/>
        <v>239915295.00339851</v>
      </c>
      <c r="I149" s="43">
        <f t="shared" si="53"/>
        <v>243017250.72142357</v>
      </c>
      <c r="J149" s="43">
        <f t="shared" si="53"/>
        <v>363462800.93582392</v>
      </c>
      <c r="K149" s="43">
        <f t="shared" si="53"/>
        <v>618559474.24833214</v>
      </c>
      <c r="L149" s="43">
        <f t="shared" si="53"/>
        <v>605740041.13465714</v>
      </c>
      <c r="M149" s="43">
        <f t="shared" si="53"/>
        <v>1128757596.0170472</v>
      </c>
      <c r="N149" s="43">
        <f t="shared" si="53"/>
        <v>2438397753.5368304</v>
      </c>
      <c r="O149" s="43">
        <f t="shared" si="53"/>
        <v>869263776.43363285</v>
      </c>
      <c r="P149" s="43">
        <f t="shared" si="53"/>
        <v>9328948381.1143379</v>
      </c>
      <c r="Q149" s="43">
        <f t="shared" si="53"/>
        <v>6708614723.6095562</v>
      </c>
      <c r="R149" s="43">
        <f t="shared" si="53"/>
        <v>6829045786.9349146</v>
      </c>
      <c r="S149" s="43">
        <f t="shared" si="53"/>
        <v>8687544506.4728813</v>
      </c>
      <c r="T149" s="43">
        <f t="shared" si="53"/>
        <v>10871083135.878904</v>
      </c>
      <c r="U149" s="43">
        <f t="shared" si="53"/>
        <v>12796746311.332722</v>
      </c>
      <c r="V149" s="43">
        <f t="shared" si="53"/>
        <v>14925989276.245054</v>
      </c>
      <c r="W149" s="43">
        <f t="shared" si="53"/>
        <v>17276891178.861374</v>
      </c>
      <c r="X149" s="43">
        <f t="shared" si="53"/>
        <v>19868989682.750458</v>
      </c>
      <c r="Y149" s="43">
        <f t="shared" si="53"/>
        <v>8885325044.2141495</v>
      </c>
      <c r="Z149" s="43">
        <f t="shared" si="53"/>
        <v>10003149144.936892</v>
      </c>
      <c r="AA149" s="43">
        <f t="shared" si="53"/>
        <v>11261062560.94964</v>
      </c>
      <c r="AB149" s="43">
        <f t="shared" si="53"/>
        <v>12676547503.481276</v>
      </c>
      <c r="AC149" s="43">
        <f t="shared" si="53"/>
        <v>14269257617.973911</v>
      </c>
      <c r="AD149" s="43">
        <f t="shared" si="53"/>
        <v>16061286282.770954</v>
      </c>
      <c r="AE149" s="43">
        <f t="shared" si="53"/>
        <v>18077467863.329395</v>
      </c>
      <c r="AF149" s="43">
        <f t="shared" si="53"/>
        <v>20345715942.940186</v>
      </c>
      <c r="AG149" s="43">
        <f t="shared" si="53"/>
        <v>22897403037.804459</v>
      </c>
      <c r="AH149" s="43">
        <f t="shared" si="53"/>
        <v>25767786849.607708</v>
      </c>
    </row>
    <row r="150" spans="2:34" x14ac:dyDescent="0.35">
      <c r="B150" s="145"/>
      <c r="C150" s="36" t="s">
        <v>17</v>
      </c>
      <c r="D150" s="43">
        <f>D37*D129*$D$134</f>
        <v>265826.91666666634</v>
      </c>
      <c r="E150" s="43">
        <f t="shared" ref="E150:AH150" si="54">E37*E129</f>
        <v>545943.16700000013</v>
      </c>
      <c r="F150" s="43">
        <f t="shared" si="54"/>
        <v>840648.8604937502</v>
      </c>
      <c r="G150" s="43">
        <f t="shared" si="54"/>
        <v>1150222.7019937499</v>
      </c>
      <c r="H150" s="43">
        <f t="shared" si="54"/>
        <v>1492154.8039715628</v>
      </c>
      <c r="I150" s="43">
        <f t="shared" si="54"/>
        <v>1476297.4981596407</v>
      </c>
      <c r="J150" s="43">
        <f t="shared" si="54"/>
        <v>2156639.6440673592</v>
      </c>
      <c r="K150" s="43">
        <f t="shared" si="54"/>
        <v>3584923.6712515359</v>
      </c>
      <c r="L150" s="43">
        <f t="shared" si="54"/>
        <v>3428984.8601057441</v>
      </c>
      <c r="M150" s="43">
        <f t="shared" si="54"/>
        <v>6241095.1768633435</v>
      </c>
      <c r="N150" s="43">
        <f t="shared" si="54"/>
        <v>13168778.839962363</v>
      </c>
      <c r="O150" s="43">
        <f t="shared" si="54"/>
        <v>4585359.2977938596</v>
      </c>
      <c r="P150" s="43">
        <f t="shared" si="54"/>
        <v>48065704.726303935</v>
      </c>
      <c r="Q150" s="43">
        <f t="shared" si="54"/>
        <v>33761078.363928117</v>
      </c>
      <c r="R150" s="43">
        <f t="shared" si="54"/>
        <v>33567911.254885003</v>
      </c>
      <c r="S150" s="43">
        <f t="shared" si="54"/>
        <v>41710190.283102132</v>
      </c>
      <c r="T150" s="43">
        <f t="shared" si="54"/>
        <v>50979876.661644876</v>
      </c>
      <c r="U150" s="43">
        <f t="shared" si="54"/>
        <v>58614674.638693213</v>
      </c>
      <c r="V150" s="43">
        <f t="shared" si="54"/>
        <v>66777592.612692572</v>
      </c>
      <c r="W150" s="43">
        <f t="shared" si="54"/>
        <v>75497759.871773899</v>
      </c>
      <c r="X150" s="43">
        <f t="shared" si="54"/>
        <v>84805708.536500171</v>
      </c>
      <c r="Y150" s="43">
        <f t="shared" si="54"/>
        <v>37042770.195583008</v>
      </c>
      <c r="Z150" s="43">
        <f t="shared" si="54"/>
        <v>40733123.73216255</v>
      </c>
      <c r="AA150" s="43">
        <f t="shared" si="54"/>
        <v>44788980.638822928</v>
      </c>
      <c r="AB150" s="43">
        <f t="shared" si="54"/>
        <v>49246302.697141305</v>
      </c>
      <c r="AC150" s="43">
        <f t="shared" si="54"/>
        <v>54144563.339029633</v>
      </c>
      <c r="AD150" s="43">
        <f t="shared" si="54"/>
        <v>59527087.582917303</v>
      </c>
      <c r="AE150" s="43">
        <f t="shared" si="54"/>
        <v>65441424.543224953</v>
      </c>
      <c r="AF150" s="43">
        <f t="shared" si="54"/>
        <v>71939755.596877545</v>
      </c>
      <c r="AG150" s="43">
        <f t="shared" si="54"/>
        <v>79079341.578307033</v>
      </c>
      <c r="AH150" s="43">
        <f t="shared" si="54"/>
        <v>86923012.688461781</v>
      </c>
    </row>
    <row r="151" spans="2:34" x14ac:dyDescent="0.35">
      <c r="B151" s="145"/>
      <c r="C151" s="36" t="s">
        <v>18</v>
      </c>
      <c r="D151" s="43">
        <f>D38*D130*$D$134</f>
        <v>108924.19999999987</v>
      </c>
      <c r="E151" s="43">
        <f t="shared" ref="E151:AH151" si="55">E38*E130</f>
        <v>222638.28664000003</v>
      </c>
      <c r="F151" s="43">
        <f t="shared" si="55"/>
        <v>341188.22648295003</v>
      </c>
      <c r="G151" s="43">
        <f t="shared" si="55"/>
        <v>464609.76582135499</v>
      </c>
      <c r="H151" s="43">
        <f t="shared" si="55"/>
        <v>599856.36571868137</v>
      </c>
      <c r="I151" s="43">
        <f t="shared" si="55"/>
        <v>590655.51812399097</v>
      </c>
      <c r="J151" s="43">
        <f t="shared" si="55"/>
        <v>858746.45560427057</v>
      </c>
      <c r="K151" s="43">
        <f t="shared" si="55"/>
        <v>1420673.4945628997</v>
      </c>
      <c r="L151" s="43">
        <f t="shared" si="55"/>
        <v>1352405.4854165276</v>
      </c>
      <c r="M151" s="43">
        <f t="shared" si="55"/>
        <v>2449791.6669059675</v>
      </c>
      <c r="N151" s="43">
        <f t="shared" si="55"/>
        <v>5144472.4149713563</v>
      </c>
      <c r="O151" s="43">
        <f t="shared" si="55"/>
        <v>1782771.5783361541</v>
      </c>
      <c r="P151" s="43">
        <f t="shared" si="55"/>
        <v>18598787.641431134</v>
      </c>
      <c r="Q151" s="43">
        <f t="shared" si="55"/>
        <v>13001474.930230612</v>
      </c>
      <c r="R151" s="43">
        <f t="shared" si="55"/>
        <v>12865528.24649526</v>
      </c>
      <c r="S151" s="43">
        <f t="shared" si="55"/>
        <v>15910083.787271783</v>
      </c>
      <c r="T151" s="43">
        <f t="shared" si="55"/>
        <v>19353346.287126862</v>
      </c>
      <c r="U151" s="43">
        <f t="shared" si="55"/>
        <v>22145762.448270228</v>
      </c>
      <c r="V151" s="43">
        <f t="shared" si="55"/>
        <v>25109729.148123462</v>
      </c>
      <c r="W151" s="43">
        <f t="shared" si="55"/>
        <v>28253504.659655791</v>
      </c>
      <c r="X151" s="43">
        <f t="shared" si="55"/>
        <v>31585687.880800921</v>
      </c>
      <c r="Y151" s="43">
        <f t="shared" si="55"/>
        <v>13730795.572175886</v>
      </c>
      <c r="Z151" s="43">
        <f t="shared" si="55"/>
        <v>15026815.416489333</v>
      </c>
      <c r="AA151" s="43">
        <f t="shared" si="55"/>
        <v>16444376.25355861</v>
      </c>
      <c r="AB151" s="43">
        <f t="shared" si="55"/>
        <v>17994792.712666389</v>
      </c>
      <c r="AC151" s="43">
        <f t="shared" si="55"/>
        <v>19690423.863829866</v>
      </c>
      <c r="AD151" s="43">
        <f t="shared" si="55"/>
        <v>21544768.683727708</v>
      </c>
      <c r="AE151" s="43">
        <f t="shared" si="55"/>
        <v>23572570.146568164</v>
      </c>
      <c r="AF151" s="43">
        <f t="shared" si="55"/>
        <v>25789928.708286587</v>
      </c>
      <c r="AG151" s="43">
        <f t="shared" si="55"/>
        <v>28214426.019744169</v>
      </c>
      <c r="AH151" s="43">
        <f t="shared" si="55"/>
        <v>30865259.777649518</v>
      </c>
    </row>
    <row r="152" spans="2:34" ht="15" thickBot="1" x14ac:dyDescent="0.4">
      <c r="B152" s="145"/>
      <c r="C152" s="32" t="s">
        <v>19</v>
      </c>
      <c r="D152" s="43">
        <f>D39*D131*$D$134</f>
        <v>1361552.4999999981</v>
      </c>
      <c r="E152" s="43">
        <f t="shared" ref="E152:AH152" si="56">E39*E131</f>
        <v>2822925.6440000008</v>
      </c>
      <c r="F152" s="43">
        <f t="shared" si="56"/>
        <v>4388167.5245100008</v>
      </c>
      <c r="G152" s="43">
        <f t="shared" si="56"/>
        <v>6061318.0316920001</v>
      </c>
      <c r="H152" s="43">
        <f t="shared" si="56"/>
        <v>7938082.0625383211</v>
      </c>
      <c r="I152" s="43">
        <f t="shared" si="56"/>
        <v>7928520.4874727689</v>
      </c>
      <c r="J152" s="43">
        <f t="shared" si="56"/>
        <v>11692635.716687094</v>
      </c>
      <c r="K152" s="43">
        <f t="shared" si="56"/>
        <v>19621459.787001565</v>
      </c>
      <c r="L152" s="43">
        <f t="shared" si="56"/>
        <v>18946698.105070531</v>
      </c>
      <c r="M152" s="43">
        <f t="shared" si="56"/>
        <v>34813311.767711215</v>
      </c>
      <c r="N152" s="43">
        <f t="shared" si="56"/>
        <v>74156052.634952411</v>
      </c>
      <c r="O152" s="43">
        <f t="shared" si="56"/>
        <v>26066999.149593797</v>
      </c>
      <c r="P152" s="43">
        <f t="shared" si="56"/>
        <v>275847813.92577636</v>
      </c>
      <c r="Q152" s="43">
        <f t="shared" si="56"/>
        <v>195599215.46926242</v>
      </c>
      <c r="R152" s="43">
        <f t="shared" si="56"/>
        <v>196332267.80816588</v>
      </c>
      <c r="S152" s="43">
        <f t="shared" si="56"/>
        <v>246278274.4542574</v>
      </c>
      <c r="T152" s="43">
        <f t="shared" si="56"/>
        <v>303878012.70666027</v>
      </c>
      <c r="U152" s="43">
        <f t="shared" si="56"/>
        <v>352714587.8632468</v>
      </c>
      <c r="V152" s="43">
        <f t="shared" si="56"/>
        <v>405662056.37874925</v>
      </c>
      <c r="W152" s="43">
        <f t="shared" si="56"/>
        <v>463003486.54458612</v>
      </c>
      <c r="X152" s="43">
        <f t="shared" si="56"/>
        <v>525039344.28745836</v>
      </c>
      <c r="Y152" s="43">
        <f t="shared" si="56"/>
        <v>231519078.65743658</v>
      </c>
      <c r="Z152" s="43">
        <f t="shared" si="56"/>
        <v>257008573.27298716</v>
      </c>
      <c r="AA152" s="43">
        <f t="shared" si="56"/>
        <v>285290715.92721343</v>
      </c>
      <c r="AB152" s="43">
        <f t="shared" si="56"/>
        <v>316669806.64013076</v>
      </c>
      <c r="AC152" s="43">
        <f t="shared" si="56"/>
        <v>351483100.29143786</v>
      </c>
      <c r="AD152" s="43">
        <f t="shared" si="56"/>
        <v>390104350.71915531</v>
      </c>
      <c r="AE152" s="43">
        <f t="shared" si="56"/>
        <v>432947732.92469734</v>
      </c>
      <c r="AF152" s="43">
        <f t="shared" si="56"/>
        <v>480472183.34979612</v>
      </c>
      <c r="AG152" s="43">
        <f t="shared" si="56"/>
        <v>533186202.3689642</v>
      </c>
      <c r="AH152" s="43">
        <f t="shared" si="56"/>
        <v>591653167.75061321</v>
      </c>
    </row>
    <row r="153" spans="2:34" ht="14.5" customHeight="1" thickBot="1" x14ac:dyDescent="0.4">
      <c r="B153" s="145"/>
      <c r="C153" s="86" t="s">
        <v>24</v>
      </c>
      <c r="D153" s="85">
        <f>SUM(D142:D152)/10000000</f>
        <v>29.402920744999992</v>
      </c>
      <c r="E153" s="85">
        <f t="shared" ref="E153:AH153" si="57">SUM(E142:E152)/10000000</f>
        <v>60.121992862228026</v>
      </c>
      <c r="F153" s="85">
        <f t="shared" si="57"/>
        <v>92.186800937134208</v>
      </c>
      <c r="G153" s="85">
        <f t="shared" si="57"/>
        <v>125.62540814251695</v>
      </c>
      <c r="H153" s="85">
        <f t="shared" si="57"/>
        <v>162.33925672356202</v>
      </c>
      <c r="I153" s="85">
        <f t="shared" si="57"/>
        <v>160.01833495882536</v>
      </c>
      <c r="J153" s="85">
        <f t="shared" si="57"/>
        <v>232.93301317071055</v>
      </c>
      <c r="K153" s="85">
        <f t="shared" si="57"/>
        <v>385.8883442007334</v>
      </c>
      <c r="L153" s="85">
        <f t="shared" si="57"/>
        <v>367.91333333812139</v>
      </c>
      <c r="M153" s="85">
        <f t="shared" si="57"/>
        <v>667.5873304088235</v>
      </c>
      <c r="N153" s="85">
        <f t="shared" si="57"/>
        <v>1404.5213568650277</v>
      </c>
      <c r="O153" s="85">
        <f t="shared" si="57"/>
        <v>487.70712751063354</v>
      </c>
      <c r="P153" s="85">
        <f t="shared" si="57"/>
        <v>5099.0619551343761</v>
      </c>
      <c r="Q153" s="85">
        <f t="shared" si="57"/>
        <v>3572.7766255597758</v>
      </c>
      <c r="R153" s="85">
        <f t="shared" si="57"/>
        <v>3544.1550849078949</v>
      </c>
      <c r="S153" s="85">
        <f t="shared" si="57"/>
        <v>4394.3288764816662</v>
      </c>
      <c r="T153" s="85">
        <f t="shared" si="57"/>
        <v>5360.1028147635243</v>
      </c>
      <c r="U153" s="85">
        <f t="shared" si="57"/>
        <v>6151.2785415926301</v>
      </c>
      <c r="V153" s="85">
        <f t="shared" si="57"/>
        <v>6995.7446606611848</v>
      </c>
      <c r="W153" s="85">
        <f t="shared" si="57"/>
        <v>7896.5891885113188</v>
      </c>
      <c r="X153" s="85">
        <f t="shared" si="57"/>
        <v>8857.0603021607276</v>
      </c>
      <c r="Y153" s="85">
        <f t="shared" si="57"/>
        <v>3889.0332346861201</v>
      </c>
      <c r="Z153" s="85">
        <f t="shared" si="57"/>
        <v>4300.27084474197</v>
      </c>
      <c r="AA153" s="85">
        <f t="shared" si="57"/>
        <v>4756.2502052279197</v>
      </c>
      <c r="AB153" s="85">
        <f t="shared" si="57"/>
        <v>5261.957512281715</v>
      </c>
      <c r="AC153" s="85">
        <f t="shared" si="57"/>
        <v>5822.945269787132</v>
      </c>
      <c r="AD153" s="85">
        <f t="shared" si="57"/>
        <v>6445.3975089985743</v>
      </c>
      <c r="AE153" s="85">
        <f t="shared" si="57"/>
        <v>7136.2025899949222</v>
      </c>
      <c r="AF153" s="85">
        <f t="shared" si="57"/>
        <v>7903.0344711991374</v>
      </c>
      <c r="AG153" s="85">
        <f t="shared" si="57"/>
        <v>8754.4434370211402</v>
      </c>
      <c r="AH153" s="85">
        <f t="shared" si="57"/>
        <v>9699.9573896587499</v>
      </c>
    </row>
    <row r="154" spans="2:34" ht="14.5" customHeight="1" thickTop="1" thickBot="1" x14ac:dyDescent="0.4">
      <c r="B154" s="146"/>
      <c r="C154" s="87" t="s">
        <v>28</v>
      </c>
      <c r="D154" s="85">
        <f t="shared" ref="D154:AH154" si="58">D153/(1+$D$135)^(D$141-$D$136)</f>
        <v>25.399348446172109</v>
      </c>
      <c r="E154" s="85">
        <f t="shared" si="58"/>
        <v>49.462512317174863</v>
      </c>
      <c r="F154" s="85">
        <f t="shared" si="58"/>
        <v>72.230770737263711</v>
      </c>
      <c r="G154" s="85">
        <f t="shared" si="58"/>
        <v>93.743613764706524</v>
      </c>
      <c r="H154" s="85">
        <f t="shared" si="58"/>
        <v>115.37147890063632</v>
      </c>
      <c r="I154" s="85">
        <f t="shared" si="58"/>
        <v>108.30670774642412</v>
      </c>
      <c r="J154" s="85">
        <f t="shared" si="58"/>
        <v>150.15069717131763</v>
      </c>
      <c r="K154" s="85">
        <f t="shared" si="58"/>
        <v>236.90196889172864</v>
      </c>
      <c r="L154" s="85">
        <f t="shared" si="58"/>
        <v>215.11130618155428</v>
      </c>
      <c r="M154" s="85">
        <f t="shared" si="58"/>
        <v>371.73760547289862</v>
      </c>
      <c r="N154" s="85">
        <f t="shared" si="58"/>
        <v>744.84766298282341</v>
      </c>
      <c r="O154" s="85">
        <f t="shared" si="58"/>
        <v>246.32524055312018</v>
      </c>
      <c r="P154" s="85">
        <f t="shared" si="58"/>
        <v>2452.7359846448062</v>
      </c>
      <c r="Q154" s="85">
        <f t="shared" si="58"/>
        <v>1636.7301376704879</v>
      </c>
      <c r="R154" s="85">
        <f t="shared" si="58"/>
        <v>1546.3031239244913</v>
      </c>
      <c r="S154" s="85">
        <f t="shared" si="58"/>
        <v>1825.9344124587533</v>
      </c>
      <c r="T154" s="85">
        <f t="shared" si="58"/>
        <v>2121.1746969024566</v>
      </c>
      <c r="U154" s="85">
        <f t="shared" si="58"/>
        <v>2318.3521885486316</v>
      </c>
      <c r="V154" s="85">
        <f t="shared" si="58"/>
        <v>2511.0691309220465</v>
      </c>
      <c r="W154" s="85">
        <f t="shared" si="58"/>
        <v>2699.4479961166066</v>
      </c>
      <c r="X154" s="85">
        <f t="shared" si="58"/>
        <v>2883.6046880953145</v>
      </c>
      <c r="Y154" s="85">
        <f t="shared" si="58"/>
        <v>1205.8644080989009</v>
      </c>
      <c r="Z154" s="85">
        <f t="shared" si="58"/>
        <v>1269.8818995033805</v>
      </c>
      <c r="AA154" s="85">
        <f t="shared" si="58"/>
        <v>1337.6513033255758</v>
      </c>
      <c r="AB154" s="85">
        <f t="shared" si="58"/>
        <v>1409.4064743153299</v>
      </c>
      <c r="AC154" s="85">
        <f t="shared" si="58"/>
        <v>1485.3962877551135</v>
      </c>
      <c r="AD154" s="85">
        <f t="shared" si="58"/>
        <v>1565.8856127651586</v>
      </c>
      <c r="AE154" s="85">
        <f t="shared" si="58"/>
        <v>1651.156348364352</v>
      </c>
      <c r="AF154" s="85">
        <f t="shared" si="58"/>
        <v>1741.5085262717664</v>
      </c>
      <c r="AG154" s="85">
        <f t="shared" si="58"/>
        <v>1837.2614846802471</v>
      </c>
      <c r="AH154" s="85">
        <f t="shared" si="58"/>
        <v>1938.7551174946796</v>
      </c>
    </row>
    <row r="155" spans="2:34" ht="14.5" customHeight="1" thickBot="1" x14ac:dyDescent="0.4">
      <c r="B155" s="172"/>
      <c r="C155" s="63"/>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5"/>
    </row>
    <row r="156" spans="2:34" ht="14.5" customHeight="1" x14ac:dyDescent="0.35">
      <c r="B156" s="144" t="s">
        <v>13</v>
      </c>
      <c r="C156" s="25" t="s">
        <v>6</v>
      </c>
      <c r="D156" s="53">
        <f t="shared" ref="D156:AH156" si="59">D40*D121*$D$134</f>
        <v>41061499.893333338</v>
      </c>
      <c r="E156" s="37">
        <f t="shared" si="59"/>
        <v>83296072.894355223</v>
      </c>
      <c r="F156" s="37">
        <f t="shared" si="59"/>
        <v>126690016.26614811</v>
      </c>
      <c r="G156" s="37">
        <f t="shared" si="59"/>
        <v>171226082.99057141</v>
      </c>
      <c r="H156" s="37">
        <f t="shared" si="59"/>
        <v>219417752.37414533</v>
      </c>
      <c r="I156" s="37">
        <f t="shared" si="59"/>
        <v>60921736.137428552</v>
      </c>
      <c r="J156" s="37">
        <f t="shared" si="59"/>
        <v>92092783.02812691</v>
      </c>
      <c r="K156" s="37">
        <f t="shared" si="59"/>
        <v>103591654.28769001</v>
      </c>
      <c r="L156" s="37">
        <f t="shared" si="59"/>
        <v>260391317.23642075</v>
      </c>
      <c r="M156" s="37">
        <f t="shared" si="59"/>
        <v>643928778.09372365</v>
      </c>
      <c r="N156" s="37">
        <f t="shared" si="59"/>
        <v>390722567.36725461</v>
      </c>
      <c r="O156" s="37">
        <f t="shared" si="59"/>
        <v>1152234924.5481598</v>
      </c>
      <c r="P156" s="37">
        <f t="shared" si="59"/>
        <v>2135957781.8716238</v>
      </c>
      <c r="Q156" s="37">
        <f t="shared" si="59"/>
        <v>1677469815.6154361</v>
      </c>
      <c r="R156" s="37">
        <f t="shared" si="59"/>
        <v>3566032017.8208632</v>
      </c>
      <c r="S156" s="37">
        <f t="shared" si="59"/>
        <v>2036536850.4657474</v>
      </c>
      <c r="T156" s="37">
        <f t="shared" si="59"/>
        <v>3185723335.1004457</v>
      </c>
      <c r="U156" s="37">
        <f t="shared" si="59"/>
        <v>3626232720.089025</v>
      </c>
      <c r="V156" s="37">
        <f t="shared" si="59"/>
        <v>4088702284.934443</v>
      </c>
      <c r="W156" s="37">
        <f t="shared" si="59"/>
        <v>4573988909.9384737</v>
      </c>
      <c r="X156" s="37">
        <f t="shared" si="59"/>
        <v>5082978710.6455564</v>
      </c>
      <c r="Y156" s="37">
        <f t="shared" si="59"/>
        <v>2355814199.9235311</v>
      </c>
      <c r="Z156" s="37">
        <f t="shared" si="59"/>
        <v>2567056255.3220944</v>
      </c>
      <c r="AA156" s="37">
        <f t="shared" si="59"/>
        <v>2797194292.0762134</v>
      </c>
      <c r="AB156" s="37">
        <f t="shared" si="59"/>
        <v>3047914075.1369905</v>
      </c>
      <c r="AC156" s="37">
        <f t="shared" si="59"/>
        <v>3321051314.8660212</v>
      </c>
      <c r="AD156" s="37">
        <f t="shared" si="59"/>
        <v>3618604960.0926824</v>
      </c>
      <c r="AE156" s="37">
        <f t="shared" si="59"/>
        <v>3942751665.2308049</v>
      </c>
      <c r="AF156" s="37">
        <f t="shared" si="59"/>
        <v>4295861534.7097006</v>
      </c>
      <c r="AG156" s="37">
        <f t="shared" si="59"/>
        <v>4680515257.0108299</v>
      </c>
      <c r="AH156" s="46">
        <f t="shared" si="59"/>
        <v>5099522750.4253559</v>
      </c>
    </row>
    <row r="157" spans="2:34" x14ac:dyDescent="0.35">
      <c r="B157" s="145"/>
      <c r="C157" s="20" t="s">
        <v>5</v>
      </c>
      <c r="D157" s="54">
        <f t="shared" ref="D157:AH157" si="60">D41*D122*$D$134</f>
        <v>53980617.313333333</v>
      </c>
      <c r="E157" s="38">
        <f t="shared" si="60"/>
        <v>109366913.40784001</v>
      </c>
      <c r="F157" s="38">
        <f t="shared" si="60"/>
        <v>166135931.3196198</v>
      </c>
      <c r="G157" s="38">
        <f t="shared" si="60"/>
        <v>224260198.490356</v>
      </c>
      <c r="H157" s="38">
        <f t="shared" si="60"/>
        <v>287022862.55972445</v>
      </c>
      <c r="I157" s="38">
        <f t="shared" si="60"/>
        <v>79594084.415702939</v>
      </c>
      <c r="J157" s="38">
        <f t="shared" si="60"/>
        <v>120170880.77157186</v>
      </c>
      <c r="K157" s="38">
        <f t="shared" si="60"/>
        <v>135009669.09227026</v>
      </c>
      <c r="L157" s="38">
        <f t="shared" si="60"/>
        <v>338949022.49596918</v>
      </c>
      <c r="M157" s="38">
        <f t="shared" si="60"/>
        <v>837172251.41755557</v>
      </c>
      <c r="N157" s="38">
        <f t="shared" si="60"/>
        <v>507359625.21934801</v>
      </c>
      <c r="O157" s="38">
        <f t="shared" si="60"/>
        <v>1494376983.2953033</v>
      </c>
      <c r="P157" s="38">
        <f t="shared" si="60"/>
        <v>2766845004.2046742</v>
      </c>
      <c r="Q157" s="38">
        <f t="shared" si="60"/>
        <v>2170307201.2499552</v>
      </c>
      <c r="R157" s="38">
        <f t="shared" si="60"/>
        <v>4608157983.9860373</v>
      </c>
      <c r="S157" s="38">
        <f t="shared" si="60"/>
        <v>2628520132.0545382</v>
      </c>
      <c r="T157" s="38">
        <f t="shared" si="60"/>
        <v>4106816404.912055</v>
      </c>
      <c r="U157" s="38">
        <f t="shared" si="60"/>
        <v>4669091436.7074518</v>
      </c>
      <c r="V157" s="38">
        <f t="shared" si="60"/>
        <v>5258270749.7725134</v>
      </c>
      <c r="W157" s="38">
        <f t="shared" si="60"/>
        <v>5875361318.1815033</v>
      </c>
      <c r="X157" s="38">
        <f t="shared" si="60"/>
        <v>6521403068.9608946</v>
      </c>
      <c r="Y157" s="38">
        <f t="shared" si="60"/>
        <v>3021945965.8431196</v>
      </c>
      <c r="Z157" s="38">
        <f t="shared" si="60"/>
        <v>3292334597.3397903</v>
      </c>
      <c r="AA157" s="38">
        <f t="shared" si="60"/>
        <v>3586857697.1664681</v>
      </c>
      <c r="AB157" s="38">
        <f t="shared" si="60"/>
        <v>3907663702.9064598</v>
      </c>
      <c r="AC157" s="38">
        <f t="shared" si="60"/>
        <v>4257091735.468924</v>
      </c>
      <c r="AD157" s="38">
        <f t="shared" si="60"/>
        <v>4637688466.7012024</v>
      </c>
      <c r="AE157" s="38">
        <f t="shared" si="60"/>
        <v>5052226473.4914799</v>
      </c>
      <c r="AF157" s="38">
        <f t="shared" si="60"/>
        <v>5503724208.8042259</v>
      </c>
      <c r="AG157" s="38">
        <f t="shared" si="60"/>
        <v>5995467731.4808064</v>
      </c>
      <c r="AH157" s="47">
        <f t="shared" si="60"/>
        <v>6531034349.0183277</v>
      </c>
    </row>
    <row r="158" spans="2:34" x14ac:dyDescent="0.35">
      <c r="B158" s="145"/>
      <c r="C158" s="16" t="s">
        <v>4</v>
      </c>
      <c r="D158" s="55">
        <f t="shared" ref="D158:AH158" si="61">D42*D123*$D$134</f>
        <v>15255046.4</v>
      </c>
      <c r="E158" s="39">
        <f t="shared" si="61"/>
        <v>30887791.616000004</v>
      </c>
      <c r="F158" s="39">
        <f t="shared" si="61"/>
        <v>46891039.916160002</v>
      </c>
      <c r="G158" s="39">
        <f t="shared" si="61"/>
        <v>63256340.052223995</v>
      </c>
      <c r="H158" s="39">
        <f t="shared" si="61"/>
        <v>80908488.388928637</v>
      </c>
      <c r="I158" s="39">
        <f t="shared" si="61"/>
        <v>22422513.693514727</v>
      </c>
      <c r="J158" s="39">
        <f t="shared" si="61"/>
        <v>33832090.542452551</v>
      </c>
      <c r="K158" s="39">
        <f t="shared" si="61"/>
        <v>37985751.184355274</v>
      </c>
      <c r="L158" s="39">
        <f t="shared" si="61"/>
        <v>95305213.987502292</v>
      </c>
      <c r="M158" s="39">
        <f t="shared" si="61"/>
        <v>235246787.17369506</v>
      </c>
      <c r="N158" s="39">
        <f t="shared" si="61"/>
        <v>142479227.79305956</v>
      </c>
      <c r="O158" s="39">
        <f t="shared" si="61"/>
        <v>419394531.43802816</v>
      </c>
      <c r="P158" s="39">
        <f t="shared" si="61"/>
        <v>776022906.40308702</v>
      </c>
      <c r="Q158" s="39">
        <f t="shared" si="61"/>
        <v>608328563.39507329</v>
      </c>
      <c r="R158" s="39">
        <f t="shared" si="61"/>
        <v>1290838220.2522817</v>
      </c>
      <c r="S158" s="39">
        <f t="shared" si="61"/>
        <v>735840001.97487962</v>
      </c>
      <c r="T158" s="39">
        <f t="shared" si="61"/>
        <v>1148960700.7972176</v>
      </c>
      <c r="U158" s="39">
        <f t="shared" si="61"/>
        <v>1305449980.1194544</v>
      </c>
      <c r="V158" s="39">
        <f t="shared" si="61"/>
        <v>1469260971.4997268</v>
      </c>
      <c r="W158" s="39">
        <f t="shared" si="61"/>
        <v>1640661129.9080071</v>
      </c>
      <c r="X158" s="39">
        <f t="shared" si="61"/>
        <v>1819926437.8495517</v>
      </c>
      <c r="Y158" s="39">
        <f t="shared" si="61"/>
        <v>843333757.90970731</v>
      </c>
      <c r="Z158" s="39">
        <f t="shared" si="61"/>
        <v>918791050.42040622</v>
      </c>
      <c r="AA158" s="39">
        <f t="shared" si="61"/>
        <v>1000983543.3952931</v>
      </c>
      <c r="AB158" s="39">
        <f t="shared" si="61"/>
        <v>1090510800.8111048</v>
      </c>
      <c r="AC158" s="39">
        <f t="shared" si="61"/>
        <v>1188025600.5959785</v>
      </c>
      <c r="AD158" s="39">
        <f t="shared" si="61"/>
        <v>1294238641.8701026</v>
      </c>
      <c r="AE158" s="39">
        <f t="shared" si="61"/>
        <v>1409923667.0208776</v>
      </c>
      <c r="AF158" s="39">
        <f t="shared" si="61"/>
        <v>1535923035.0151324</v>
      </c>
      <c r="AG158" s="39">
        <f t="shared" si="61"/>
        <v>1673153785.5295265</v>
      </c>
      <c r="AH158" s="48">
        <f t="shared" si="61"/>
        <v>1822614236.9353464</v>
      </c>
    </row>
    <row r="159" spans="2:34" x14ac:dyDescent="0.35">
      <c r="B159" s="145"/>
      <c r="C159" s="12" t="s">
        <v>3</v>
      </c>
      <c r="D159" s="56">
        <f t="shared" ref="D159:AH159" si="62">D43*D124*$D$134</f>
        <v>63562693.333333336</v>
      </c>
      <c r="E159" s="40">
        <f t="shared" si="62"/>
        <v>130410955.13600002</v>
      </c>
      <c r="F159" s="40">
        <f t="shared" si="62"/>
        <v>200527815.05856004</v>
      </c>
      <c r="G159" s="40">
        <f t="shared" si="62"/>
        <v>273878424.91864806</v>
      </c>
      <c r="H159" s="40">
        <f t="shared" si="62"/>
        <v>354503237.10670263</v>
      </c>
      <c r="I159" s="40">
        <f t="shared" si="62"/>
        <v>99375077.643811658</v>
      </c>
      <c r="J159" s="40">
        <f t="shared" si="62"/>
        <v>151591399.80081311</v>
      </c>
      <c r="K159" s="40">
        <f t="shared" si="62"/>
        <v>171986599.67630517</v>
      </c>
      <c r="L159" s="40">
        <f t="shared" si="62"/>
        <v>435796531.83615577</v>
      </c>
      <c r="M159" s="40">
        <f t="shared" si="62"/>
        <v>1085769803.2613876</v>
      </c>
      <c r="N159" s="40">
        <f t="shared" si="62"/>
        <v>663367405.45203221</v>
      </c>
      <c r="O159" s="40">
        <f t="shared" si="62"/>
        <v>1968531361.3015444</v>
      </c>
      <c r="P159" s="40">
        <f t="shared" si="62"/>
        <v>3669657128.7840447</v>
      </c>
      <c r="Q159" s="40">
        <f t="shared" si="62"/>
        <v>2896140765.3310409</v>
      </c>
      <c r="R159" s="40">
        <f t="shared" si="62"/>
        <v>6182532863.9680738</v>
      </c>
      <c r="S159" s="40">
        <f t="shared" si="62"/>
        <v>3542875880.6415434</v>
      </c>
      <c r="T159" s="40">
        <f t="shared" si="62"/>
        <v>5556495594.9322891</v>
      </c>
      <c r="U159" s="40">
        <f t="shared" si="62"/>
        <v>6335828920.7823706</v>
      </c>
      <c r="V159" s="40">
        <f t="shared" si="62"/>
        <v>7149745284.077673</v>
      </c>
      <c r="W159" s="40">
        <f t="shared" si="62"/>
        <v>7997138456.6100559</v>
      </c>
      <c r="X159" s="40">
        <f t="shared" si="62"/>
        <v>8876494821.5772953</v>
      </c>
      <c r="Y159" s="40">
        <f t="shared" si="62"/>
        <v>4253040694.7735071</v>
      </c>
      <c r="Z159" s="40">
        <f t="shared" si="62"/>
        <v>4791033333.4322844</v>
      </c>
      <c r="AA159" s="40">
        <f t="shared" si="62"/>
        <v>5396991782.6822701</v>
      </c>
      <c r="AB159" s="40">
        <f t="shared" si="62"/>
        <v>6079490353.4477119</v>
      </c>
      <c r="AC159" s="40">
        <f t="shared" si="62"/>
        <v>6848183433.4113417</v>
      </c>
      <c r="AD159" s="40">
        <f t="shared" si="62"/>
        <v>7713941319.2560539</v>
      </c>
      <c r="AE159" s="40">
        <f t="shared" si="62"/>
        <v>8689003101.2165108</v>
      </c>
      <c r="AF159" s="40">
        <f t="shared" si="62"/>
        <v>9787148736.5586338</v>
      </c>
      <c r="AG159" s="40">
        <f t="shared" si="62"/>
        <v>11023892715.753386</v>
      </c>
      <c r="AH159" s="49">
        <f t="shared" si="62"/>
        <v>12416702025.587904</v>
      </c>
    </row>
    <row r="160" spans="2:34" x14ac:dyDescent="0.35">
      <c r="B160" s="145"/>
      <c r="C160" s="8" t="s">
        <v>2</v>
      </c>
      <c r="D160" s="57">
        <f t="shared" ref="D160:AH160" si="63">D44*D125*$D$134</f>
        <v>88987770.666666672</v>
      </c>
      <c r="E160" s="41">
        <f t="shared" si="63"/>
        <v>179052667.02400002</v>
      </c>
      <c r="F160" s="41">
        <f t="shared" si="63"/>
        <v>270111927.85038</v>
      </c>
      <c r="G160" s="41">
        <f t="shared" si="63"/>
        <v>362076654.77809471</v>
      </c>
      <c r="H160" s="41">
        <f t="shared" si="63"/>
        <v>460167027.71203178</v>
      </c>
      <c r="I160" s="41">
        <f t="shared" si="63"/>
        <v>126710559.15345566</v>
      </c>
      <c r="J160" s="41">
        <f t="shared" si="63"/>
        <v>189953091.69147846</v>
      </c>
      <c r="K160" s="41">
        <f t="shared" si="63"/>
        <v>211889268.32523185</v>
      </c>
      <c r="L160" s="41">
        <f t="shared" si="63"/>
        <v>528149727.51407546</v>
      </c>
      <c r="M160" s="41">
        <f t="shared" si="63"/>
        <v>1295082573.1385198</v>
      </c>
      <c r="N160" s="41">
        <f t="shared" si="63"/>
        <v>779183276.9932946</v>
      </c>
      <c r="O160" s="41">
        <f t="shared" si="63"/>
        <v>2278273418.1763721</v>
      </c>
      <c r="P160" s="41">
        <f t="shared" si="63"/>
        <v>4187290265.7999926</v>
      </c>
      <c r="Q160" s="41">
        <f t="shared" si="63"/>
        <v>3260260894.4454722</v>
      </c>
      <c r="R160" s="41">
        <f t="shared" si="63"/>
        <v>6871024276.5512094</v>
      </c>
      <c r="S160" s="41">
        <f t="shared" si="63"/>
        <v>3889987510.4401202</v>
      </c>
      <c r="T160" s="41">
        <f t="shared" si="63"/>
        <v>6032043679.1853952</v>
      </c>
      <c r="U160" s="41">
        <f t="shared" si="63"/>
        <v>6806017865.1019487</v>
      </c>
      <c r="V160" s="41">
        <f t="shared" si="63"/>
        <v>7606486487.8683815</v>
      </c>
      <c r="W160" s="41">
        <f t="shared" si="63"/>
        <v>8434023620.9333534</v>
      </c>
      <c r="X160" s="41">
        <f t="shared" si="63"/>
        <v>9289207859.8570881</v>
      </c>
      <c r="Y160" s="41">
        <f t="shared" si="63"/>
        <v>4293139834.9923291</v>
      </c>
      <c r="Z160" s="41">
        <f t="shared" si="63"/>
        <v>4664874436.3063555</v>
      </c>
      <c r="AA160" s="41">
        <f t="shared" si="63"/>
        <v>5068678283.3083639</v>
      </c>
      <c r="AB160" s="41">
        <f t="shared" si="63"/>
        <v>5507306733.8462486</v>
      </c>
      <c r="AC160" s="41">
        <f t="shared" si="63"/>
        <v>5983750818.0017748</v>
      </c>
      <c r="AD160" s="41">
        <f t="shared" si="63"/>
        <v>6501257294.4689522</v>
      </c>
      <c r="AE160" s="41">
        <f t="shared" si="63"/>
        <v>7063350404.152976</v>
      </c>
      <c r="AF160" s="41">
        <f t="shared" si="63"/>
        <v>7673855463.6943541</v>
      </c>
      <c r="AG160" s="41">
        <f t="shared" si="63"/>
        <v>8336924453.5325127</v>
      </c>
      <c r="AH160" s="50">
        <f t="shared" si="63"/>
        <v>9057063768.0209026</v>
      </c>
    </row>
    <row r="161" spans="2:34" x14ac:dyDescent="0.35">
      <c r="B161" s="145"/>
      <c r="C161" s="4" t="s">
        <v>1</v>
      </c>
      <c r="D161" s="58">
        <f t="shared" ref="D161:AH161" si="64">D45*D126*$D$134</f>
        <v>47672020</v>
      </c>
      <c r="E161" s="42">
        <f t="shared" si="64"/>
        <v>99114340.732000008</v>
      </c>
      <c r="F161" s="42">
        <f t="shared" si="64"/>
        <v>154502822.48915249</v>
      </c>
      <c r="G161" s="42">
        <f t="shared" si="64"/>
        <v>214015309.60012773</v>
      </c>
      <c r="H161" s="42">
        <f t="shared" si="64"/>
        <v>281077720.30573189</v>
      </c>
      <c r="I161" s="42">
        <f t="shared" si="64"/>
        <v>79984443.24553439</v>
      </c>
      <c r="J161" s="42">
        <f t="shared" si="64"/>
        <v>123918545.69532141</v>
      </c>
      <c r="K161" s="42">
        <f t="shared" si="64"/>
        <v>142860380.74766326</v>
      </c>
      <c r="L161" s="42">
        <f t="shared" si="64"/>
        <v>368034671.015266</v>
      </c>
      <c r="M161" s="42">
        <f t="shared" si="64"/>
        <v>932769106.18032289</v>
      </c>
      <c r="N161" s="42">
        <f t="shared" si="64"/>
        <v>580066505.63423896</v>
      </c>
      <c r="O161" s="42">
        <f t="shared" si="64"/>
        <v>1753162609.8204467</v>
      </c>
      <c r="P161" s="42">
        <f t="shared" si="64"/>
        <v>3330769708.5578623</v>
      </c>
      <c r="Q161" s="42">
        <f t="shared" si="64"/>
        <v>2680873642.2281485</v>
      </c>
      <c r="R161" s="42">
        <f t="shared" si="64"/>
        <v>5840842242.3017883</v>
      </c>
      <c r="S161" s="42">
        <f t="shared" si="64"/>
        <v>3418613823.3478098</v>
      </c>
      <c r="T161" s="42">
        <f t="shared" si="64"/>
        <v>5480652847.6420803</v>
      </c>
      <c r="U161" s="42">
        <f t="shared" si="64"/>
        <v>6393597833.9126539</v>
      </c>
      <c r="V161" s="42">
        <f t="shared" si="64"/>
        <v>7388214288.5219965</v>
      </c>
      <c r="W161" s="42">
        <f t="shared" si="64"/>
        <v>8470565518.2275915</v>
      </c>
      <c r="X161" s="42">
        <f t="shared" si="64"/>
        <v>9647123833.6126347</v>
      </c>
      <c r="Y161" s="42">
        <f t="shared" si="64"/>
        <v>4600678653.8284397</v>
      </c>
      <c r="Z161" s="42">
        <f t="shared" si="64"/>
        <v>5158314432.1458006</v>
      </c>
      <c r="AA161" s="42">
        <f t="shared" si="64"/>
        <v>5783316633.6791611</v>
      </c>
      <c r="AB161" s="42">
        <f t="shared" si="64"/>
        <v>6483796997.7783413</v>
      </c>
      <c r="AC161" s="42">
        <f t="shared" si="64"/>
        <v>7268840821.2491789</v>
      </c>
      <c r="AD161" s="42">
        <f t="shared" si="64"/>
        <v>8148623416.9859409</v>
      </c>
      <c r="AE161" s="42">
        <f t="shared" si="64"/>
        <v>9134540456.6202278</v>
      </c>
      <c r="AF161" s="42">
        <f t="shared" si="64"/>
        <v>10239353846.667589</v>
      </c>
      <c r="AG161" s="42">
        <f t="shared" si="64"/>
        <v>11477354982.908466</v>
      </c>
      <c r="AH161" s="51">
        <f t="shared" si="64"/>
        <v>12864547446.023874</v>
      </c>
    </row>
    <row r="162" spans="2:34" ht="15" thickBot="1" x14ac:dyDescent="0.4">
      <c r="B162" s="145"/>
      <c r="C162" s="32" t="s">
        <v>0</v>
      </c>
      <c r="D162" s="43">
        <f t="shared" ref="D162:AH162" si="65">D46*D127*$D$134</f>
        <v>0</v>
      </c>
      <c r="E162" s="44">
        <f t="shared" si="65"/>
        <v>0</v>
      </c>
      <c r="F162" s="44">
        <f t="shared" si="65"/>
        <v>0</v>
      </c>
      <c r="G162" s="44">
        <f t="shared" si="65"/>
        <v>0</v>
      </c>
      <c r="H162" s="44">
        <f t="shared" si="65"/>
        <v>0</v>
      </c>
      <c r="I162" s="44">
        <f t="shared" si="65"/>
        <v>0</v>
      </c>
      <c r="J162" s="44">
        <f t="shared" si="65"/>
        <v>0</v>
      </c>
      <c r="K162" s="44">
        <f t="shared" si="65"/>
        <v>0</v>
      </c>
      <c r="L162" s="44">
        <f t="shared" si="65"/>
        <v>0</v>
      </c>
      <c r="M162" s="44">
        <f t="shared" si="65"/>
        <v>0</v>
      </c>
      <c r="N162" s="44">
        <f t="shared" si="65"/>
        <v>0</v>
      </c>
      <c r="O162" s="44">
        <f t="shared" si="65"/>
        <v>0</v>
      </c>
      <c r="P162" s="44">
        <f t="shared" si="65"/>
        <v>0</v>
      </c>
      <c r="Q162" s="44">
        <f t="shared" si="65"/>
        <v>0</v>
      </c>
      <c r="R162" s="44">
        <f t="shared" si="65"/>
        <v>0</v>
      </c>
      <c r="S162" s="44">
        <f t="shared" si="65"/>
        <v>0</v>
      </c>
      <c r="T162" s="44">
        <f t="shared" si="65"/>
        <v>0</v>
      </c>
      <c r="U162" s="44">
        <f t="shared" si="65"/>
        <v>0</v>
      </c>
      <c r="V162" s="44">
        <f t="shared" si="65"/>
        <v>0</v>
      </c>
      <c r="W162" s="44">
        <f t="shared" si="65"/>
        <v>0</v>
      </c>
      <c r="X162" s="44">
        <f t="shared" si="65"/>
        <v>0</v>
      </c>
      <c r="Y162" s="44">
        <f t="shared" si="65"/>
        <v>0</v>
      </c>
      <c r="Z162" s="44">
        <f t="shared" si="65"/>
        <v>0</v>
      </c>
      <c r="AA162" s="44">
        <f t="shared" si="65"/>
        <v>0</v>
      </c>
      <c r="AB162" s="44">
        <f t="shared" si="65"/>
        <v>0</v>
      </c>
      <c r="AC162" s="44">
        <f t="shared" si="65"/>
        <v>0</v>
      </c>
      <c r="AD162" s="44">
        <f t="shared" si="65"/>
        <v>0</v>
      </c>
      <c r="AE162" s="44">
        <f t="shared" si="65"/>
        <v>0</v>
      </c>
      <c r="AF162" s="44">
        <f t="shared" si="65"/>
        <v>0</v>
      </c>
      <c r="AG162" s="44">
        <f t="shared" si="65"/>
        <v>0</v>
      </c>
      <c r="AH162" s="45">
        <f t="shared" si="65"/>
        <v>0</v>
      </c>
    </row>
    <row r="163" spans="2:34" x14ac:dyDescent="0.35">
      <c r="B163" s="145"/>
      <c r="C163" s="36" t="s">
        <v>16</v>
      </c>
      <c r="D163" s="43">
        <f t="shared" ref="D163:AH163" si="66">D47*D128*$D$134</f>
        <v>47672020.000000045</v>
      </c>
      <c r="E163" s="43">
        <f t="shared" si="66"/>
        <v>100237724.84</v>
      </c>
      <c r="F163" s="43">
        <f t="shared" si="66"/>
        <v>158022002.02387503</v>
      </c>
      <c r="G163" s="43">
        <f t="shared" si="66"/>
        <v>221362489.97706249</v>
      </c>
      <c r="H163" s="43">
        <f t="shared" si="66"/>
        <v>294005288.78598285</v>
      </c>
      <c r="I163" s="43">
        <f t="shared" si="66"/>
        <v>84604825.298293814</v>
      </c>
      <c r="J163" s="43">
        <f t="shared" si="66"/>
        <v>132549479.79539534</v>
      </c>
      <c r="K163" s="43">
        <f t="shared" si="66"/>
        <v>154524280.83331278</v>
      </c>
      <c r="L163" s="43">
        <f t="shared" si="66"/>
        <v>402538878.13863832</v>
      </c>
      <c r="M163" s="43">
        <f t="shared" si="66"/>
        <v>1031616429.4153671</v>
      </c>
      <c r="N163" s="43">
        <f t="shared" si="66"/>
        <v>648690555.75741446</v>
      </c>
      <c r="O163" s="43">
        <f t="shared" si="66"/>
        <v>1982386029.9059258</v>
      </c>
      <c r="P163" s="43">
        <f t="shared" si="66"/>
        <v>3808090760.6650782</v>
      </c>
      <c r="Q163" s="43">
        <f t="shared" si="66"/>
        <v>3099031248.6933894</v>
      </c>
      <c r="R163" s="43">
        <f t="shared" si="66"/>
        <v>6826563585.3291788</v>
      </c>
      <c r="S163" s="43">
        <f t="shared" si="66"/>
        <v>4039650019.0930805</v>
      </c>
      <c r="T163" s="43">
        <f t="shared" si="66"/>
        <v>6547610794.9762993</v>
      </c>
      <c r="U163" s="43">
        <f t="shared" si="66"/>
        <v>7722224513.3072309</v>
      </c>
      <c r="V163" s="43">
        <f t="shared" si="66"/>
        <v>9021373594.6433029</v>
      </c>
      <c r="W163" s="43">
        <f t="shared" si="66"/>
        <v>10456131616.798248</v>
      </c>
      <c r="X163" s="43">
        <f t="shared" si="66"/>
        <v>12038466152.580368</v>
      </c>
      <c r="Y163" s="43">
        <f t="shared" si="66"/>
        <v>5789866799.7875357</v>
      </c>
      <c r="Z163" s="43">
        <f t="shared" si="66"/>
        <v>6546724339.0504141</v>
      </c>
      <c r="AA163" s="43">
        <f t="shared" si="66"/>
        <v>7402164622.7508192</v>
      </c>
      <c r="AB163" s="43">
        <f t="shared" si="66"/>
        <v>8368977770.3744602</v>
      </c>
      <c r="AC163" s="43">
        <f t="shared" si="66"/>
        <v>9461606075.2252865</v>
      </c>
      <c r="AD163" s="43">
        <f t="shared" si="66"/>
        <v>10696356394.170586</v>
      </c>
      <c r="AE163" s="43">
        <f t="shared" si="66"/>
        <v>12091639692.899008</v>
      </c>
      <c r="AF163" s="43">
        <f t="shared" si="66"/>
        <v>13668241197.566324</v>
      </c>
      <c r="AG163" s="43">
        <f t="shared" si="66"/>
        <v>15449625039.195847</v>
      </c>
      <c r="AH163" s="43">
        <f t="shared" si="66"/>
        <v>17462277767.217175</v>
      </c>
    </row>
    <row r="164" spans="2:34" x14ac:dyDescent="0.35">
      <c r="B164" s="145"/>
      <c r="C164" s="36" t="s">
        <v>17</v>
      </c>
      <c r="D164" s="43">
        <f t="shared" ref="D164:AH164" si="67">D48*D129*$D$134</f>
        <v>325758.80333333364</v>
      </c>
      <c r="E164" s="43">
        <f t="shared" si="67"/>
        <v>669028.53556000011</v>
      </c>
      <c r="F164" s="43">
        <f t="shared" si="67"/>
        <v>1030176.9672232502</v>
      </c>
      <c r="G164" s="43">
        <f t="shared" si="67"/>
        <v>1409545.63844325</v>
      </c>
      <c r="H164" s="43">
        <f t="shared" si="67"/>
        <v>1828567.8870487877</v>
      </c>
      <c r="I164" s="43">
        <f t="shared" si="67"/>
        <v>513963.06866825122</v>
      </c>
      <c r="J164" s="43">
        <f t="shared" si="67"/>
        <v>786494.41481008439</v>
      </c>
      <c r="K164" s="43">
        <f t="shared" si="67"/>
        <v>895561.0175005846</v>
      </c>
      <c r="L164" s="43">
        <f t="shared" si="67"/>
        <v>2278699.8134642029</v>
      </c>
      <c r="M164" s="43">
        <f t="shared" si="67"/>
        <v>5703984.9341576388</v>
      </c>
      <c r="N164" s="43">
        <f t="shared" si="67"/>
        <v>3503309.6843823176</v>
      </c>
      <c r="O164" s="43">
        <f t="shared" si="67"/>
        <v>10457070.063749287</v>
      </c>
      <c r="P164" s="43">
        <f t="shared" si="67"/>
        <v>19620492.963991504</v>
      </c>
      <c r="Q164" s="43">
        <f t="shared" si="67"/>
        <v>15595863.102882942</v>
      </c>
      <c r="R164" s="43">
        <f t="shared" si="67"/>
        <v>33555710.088599443</v>
      </c>
      <c r="S164" s="43">
        <f t="shared" si="67"/>
        <v>19394959.16803284</v>
      </c>
      <c r="T164" s="43">
        <f t="shared" si="67"/>
        <v>30704980.045151636</v>
      </c>
      <c r="U164" s="43">
        <f t="shared" si="67"/>
        <v>35371153.441839583</v>
      </c>
      <c r="V164" s="43">
        <f t="shared" si="67"/>
        <v>40360849.760810308</v>
      </c>
      <c r="W164" s="43">
        <f t="shared" si="67"/>
        <v>45691930.673185095</v>
      </c>
      <c r="X164" s="43">
        <f t="shared" si="67"/>
        <v>51383118.521048337</v>
      </c>
      <c r="Y164" s="43">
        <f t="shared" si="67"/>
        <v>24137857.001328651</v>
      </c>
      <c r="Z164" s="43">
        <f t="shared" si="67"/>
        <v>26658458.119448844</v>
      </c>
      <c r="AA164" s="43">
        <f t="shared" si="67"/>
        <v>29440863.699971154</v>
      </c>
      <c r="AB164" s="43">
        <f t="shared" si="67"/>
        <v>32512102.56044272</v>
      </c>
      <c r="AC164" s="43">
        <f t="shared" si="67"/>
        <v>35901974.941126868</v>
      </c>
      <c r="AD164" s="43">
        <f t="shared" si="67"/>
        <v>39643334.455529056</v>
      </c>
      <c r="AE164" s="43">
        <f t="shared" si="67"/>
        <v>43772398.465820223</v>
      </c>
      <c r="AF164" s="43">
        <f t="shared" si="67"/>
        <v>48329089.718432277</v>
      </c>
      <c r="AG164" s="43">
        <f t="shared" si="67"/>
        <v>53357412.354326181</v>
      </c>
      <c r="AH164" s="43">
        <f t="shared" si="67"/>
        <v>58905865.71474883</v>
      </c>
    </row>
    <row r="165" spans="2:34" x14ac:dyDescent="0.35">
      <c r="B165" s="145"/>
      <c r="C165" s="36" t="s">
        <v>18</v>
      </c>
      <c r="D165" s="43">
        <f t="shared" ref="D165:AH165" si="68">D49*D130*$D$134</f>
        <v>133481.65600000013</v>
      </c>
      <c r="E165" s="43">
        <f t="shared" si="68"/>
        <v>272833.1003552</v>
      </c>
      <c r="F165" s="43">
        <f t="shared" si="68"/>
        <v>418110.66299910605</v>
      </c>
      <c r="G165" s="43">
        <f t="shared" si="68"/>
        <v>569358.14938835136</v>
      </c>
      <c r="H165" s="43">
        <f t="shared" si="68"/>
        <v>735096.70998980221</v>
      </c>
      <c r="I165" s="43">
        <f t="shared" si="68"/>
        <v>205632.75559247404</v>
      </c>
      <c r="J165" s="43">
        <f t="shared" si="68"/>
        <v>313172.06512856815</v>
      </c>
      <c r="K165" s="43">
        <f t="shared" si="68"/>
        <v>354902.89808114327</v>
      </c>
      <c r="L165" s="43">
        <f t="shared" si="68"/>
        <v>898728.41469809553</v>
      </c>
      <c r="M165" s="43">
        <f t="shared" si="68"/>
        <v>2238961.9712352189</v>
      </c>
      <c r="N165" s="43">
        <f t="shared" si="68"/>
        <v>1368591.5946674333</v>
      </c>
      <c r="O165" s="43">
        <f t="shared" si="68"/>
        <v>4065672.0862183049</v>
      </c>
      <c r="P165" s="43">
        <f t="shared" si="68"/>
        <v>7592053.0893156938</v>
      </c>
      <c r="Q165" s="43">
        <f t="shared" si="68"/>
        <v>6006005.5239257133</v>
      </c>
      <c r="R165" s="43">
        <f t="shared" si="68"/>
        <v>12860851.92188587</v>
      </c>
      <c r="S165" s="43">
        <f t="shared" si="68"/>
        <v>7398082.418701631</v>
      </c>
      <c r="T165" s="43">
        <f t="shared" si="68"/>
        <v>11656444.669279166</v>
      </c>
      <c r="U165" s="43">
        <f t="shared" si="68"/>
        <v>13363908.722052388</v>
      </c>
      <c r="V165" s="43">
        <f t="shared" si="68"/>
        <v>15176498.07413725</v>
      </c>
      <c r="W165" s="43">
        <f t="shared" si="68"/>
        <v>17099277.890841771</v>
      </c>
      <c r="X165" s="43">
        <f t="shared" si="68"/>
        <v>19137522.366781607</v>
      </c>
      <c r="Y165" s="43">
        <f t="shared" si="68"/>
        <v>8947278.4644809905</v>
      </c>
      <c r="Z165" s="43">
        <f t="shared" si="68"/>
        <v>9834544.7818642259</v>
      </c>
      <c r="AA165" s="43">
        <f t="shared" si="68"/>
        <v>10809280.162371309</v>
      </c>
      <c r="AB165" s="43">
        <f t="shared" si="68"/>
        <v>11880050.159828106</v>
      </c>
      <c r="AC165" s="43">
        <f t="shared" si="68"/>
        <v>13056252.752708148</v>
      </c>
      <c r="AD165" s="43">
        <f t="shared" si="68"/>
        <v>14348198.532412864</v>
      </c>
      <c r="AE165" s="43">
        <f t="shared" si="68"/>
        <v>15767198.53702976</v>
      </c>
      <c r="AF165" s="43">
        <f t="shared" si="68"/>
        <v>17325660.45065704</v>
      </c>
      <c r="AG165" s="43">
        <f t="shared" si="68"/>
        <v>19037193.955204766</v>
      </c>
      <c r="AH165" s="43">
        <f t="shared" si="68"/>
        <v>20916726.094497211</v>
      </c>
    </row>
    <row r="166" spans="2:34" ht="15" thickBot="1" x14ac:dyDescent="0.4">
      <c r="B166" s="145"/>
      <c r="C166" s="32" t="s">
        <v>19</v>
      </c>
      <c r="D166" s="43">
        <f t="shared" ref="D166:AH166" si="69">D50*D131*$D$134</f>
        <v>1668520.7000000016</v>
      </c>
      <c r="E166" s="43">
        <f t="shared" si="69"/>
        <v>3459367.0619200002</v>
      </c>
      <c r="F166" s="43">
        <f t="shared" si="69"/>
        <v>5377499.8391268011</v>
      </c>
      <c r="G166" s="43">
        <f t="shared" si="69"/>
        <v>7427869.7333825594</v>
      </c>
      <c r="H166" s="43">
        <f t="shared" si="69"/>
        <v>9727758.7457287777</v>
      </c>
      <c r="I166" s="43">
        <f t="shared" si="69"/>
        <v>2760261.2107793149</v>
      </c>
      <c r="J166" s="43">
        <f t="shared" si="69"/>
        <v>4264130.4081007987</v>
      </c>
      <c r="K166" s="43">
        <f t="shared" si="69"/>
        <v>4901698.3632344045</v>
      </c>
      <c r="L166" s="43">
        <f t="shared" si="69"/>
        <v>12590850.995024627</v>
      </c>
      <c r="M166" s="43">
        <f t="shared" si="69"/>
        <v>31817269.277882967</v>
      </c>
      <c r="N166" s="43">
        <f t="shared" si="69"/>
        <v>19727844.207028702</v>
      </c>
      <c r="O166" s="43">
        <f t="shared" si="69"/>
        <v>59446690.816604733</v>
      </c>
      <c r="P166" s="43">
        <f t="shared" si="69"/>
        <v>112601492.5419635</v>
      </c>
      <c r="Q166" s="43">
        <f t="shared" si="69"/>
        <v>90356669.138544321</v>
      </c>
      <c r="R166" s="43">
        <f t="shared" si="69"/>
        <v>196260905.52921563</v>
      </c>
      <c r="S166" s="43">
        <f t="shared" si="69"/>
        <v>114517748.41096836</v>
      </c>
      <c r="T166" s="43">
        <f t="shared" si="69"/>
        <v>183024536.8823787</v>
      </c>
      <c r="U166" s="43">
        <f t="shared" si="69"/>
        <v>212846388.47505262</v>
      </c>
      <c r="V166" s="43">
        <f t="shared" si="69"/>
        <v>245185018.96476024</v>
      </c>
      <c r="W166" s="43">
        <f t="shared" si="69"/>
        <v>280213919.51985008</v>
      </c>
      <c r="X166" s="43">
        <f t="shared" si="69"/>
        <v>318117250.84667671</v>
      </c>
      <c r="Y166" s="43">
        <f t="shared" si="69"/>
        <v>150862756.3275201</v>
      </c>
      <c r="Z166" s="43">
        <f t="shared" si="69"/>
        <v>168203458.49212086</v>
      </c>
      <c r="AA166" s="43">
        <f t="shared" si="69"/>
        <v>187528382.2646296</v>
      </c>
      <c r="AB166" s="43">
        <f t="shared" si="69"/>
        <v>209063435.57598987</v>
      </c>
      <c r="AC166" s="43">
        <f t="shared" si="69"/>
        <v>233060102.08039731</v>
      </c>
      <c r="AD166" s="43">
        <f t="shared" si="69"/>
        <v>259798318.31306553</v>
      </c>
      <c r="AE166" s="43">
        <f t="shared" si="69"/>
        <v>289589672.1798265</v>
      </c>
      <c r="AF166" s="43">
        <f t="shared" si="69"/>
        <v>322780958.36804885</v>
      </c>
      <c r="AG166" s="43">
        <f t="shared" si="69"/>
        <v>359758130.17191648</v>
      </c>
      <c r="AH166" s="43">
        <f t="shared" si="69"/>
        <v>400950691.55201572</v>
      </c>
    </row>
    <row r="167" spans="2:34" ht="15" thickBot="1" x14ac:dyDescent="0.4">
      <c r="B167" s="145"/>
      <c r="C167" s="86" t="s">
        <v>24</v>
      </c>
      <c r="D167" s="85">
        <f>SUM(D156:D166)/10000000</f>
        <v>36.031942876600006</v>
      </c>
      <c r="E167" s="85">
        <f>SUM(E156:E166)/10000000</f>
        <v>73.676769434803063</v>
      </c>
      <c r="F167" s="85">
        <f t="shared" ref="F167" si="70">SUM(F156:F166)/10000000</f>
        <v>112.97073423932446</v>
      </c>
      <c r="G167" s="85">
        <f t="shared" ref="G167" si="71">SUM(G156:G166)/10000000</f>
        <v>153.94822743282984</v>
      </c>
      <c r="H167" s="85">
        <f t="shared" ref="H167" si="72">SUM(H156:H166)/10000000</f>
        <v>198.93938005760148</v>
      </c>
      <c r="I167" s="85">
        <f t="shared" ref="I167" si="73">SUM(I156:I166)/10000000</f>
        <v>55.709309662278173</v>
      </c>
      <c r="J167" s="85">
        <f t="shared" ref="J167" si="74">SUM(J156:J166)/10000000</f>
        <v>84.947206821319909</v>
      </c>
      <c r="K167" s="85">
        <f t="shared" ref="K167" si="75">SUM(K156:K166)/10000000</f>
        <v>96.399976642564482</v>
      </c>
      <c r="L167" s="85">
        <f t="shared" ref="L167" si="76">SUM(L156:L166)/10000000</f>
        <v>244.49336414472145</v>
      </c>
      <c r="M167" s="85">
        <f t="shared" ref="M167" si="77">SUM(M156:M166)/10000000</f>
        <v>610.13459448638469</v>
      </c>
      <c r="N167" s="85">
        <f t="shared" ref="N167" si="78">SUM(N156:N166)/10000000</f>
        <v>373.64689097027218</v>
      </c>
      <c r="O167" s="85">
        <f t="shared" ref="O167" si="79">SUM(O156:O166)/10000000</f>
        <v>1112.2329291452352</v>
      </c>
      <c r="P167" s="85">
        <f t="shared" ref="P167" si="80">SUM(P156:P166)/10000000</f>
        <v>2081.4447594881635</v>
      </c>
      <c r="Q167" s="85">
        <f t="shared" ref="Q167" si="81">SUM(Q156:Q166)/10000000</f>
        <v>1650.4370668723868</v>
      </c>
      <c r="R167" s="85">
        <f t="shared" ref="R167" si="82">SUM(R156:R166)/10000000</f>
        <v>3542.8668657749131</v>
      </c>
      <c r="S167" s="85">
        <f t="shared" ref="S167" si="83">SUM(S156:S166)/10000000</f>
        <v>2043.333500801542</v>
      </c>
      <c r="T167" s="85">
        <f t="shared" ref="T167" si="84">SUM(T156:T166)/10000000</f>
        <v>3228.3689319142591</v>
      </c>
      <c r="U167" s="85">
        <f t="shared" ref="U167" si="85">SUM(U156:U166)/10000000</f>
        <v>3712.002472065908</v>
      </c>
      <c r="V167" s="85">
        <f t="shared" ref="V167" si="86">SUM(V156:V166)/10000000</f>
        <v>4228.2776028117742</v>
      </c>
      <c r="W167" s="85">
        <f t="shared" ref="W167" si="87">SUM(W156:W166)/10000000</f>
        <v>4779.0875698681102</v>
      </c>
      <c r="X167" s="85">
        <f t="shared" ref="X167" si="88">SUM(X156:X166)/10000000</f>
        <v>5366.4238776817901</v>
      </c>
      <c r="Y167" s="85">
        <f t="shared" ref="Y167" si="89">SUM(Y156:Y166)/10000000</f>
        <v>2534.1767798851497</v>
      </c>
      <c r="Z167" s="85">
        <f t="shared" ref="Z167" si="90">SUM(Z156:Z166)/10000000</f>
        <v>2814.3824905410584</v>
      </c>
      <c r="AA167" s="85">
        <f t="shared" ref="AA167" si="91">SUM(AA156:AA166)/10000000</f>
        <v>3126.3965381185562</v>
      </c>
      <c r="AB167" s="85">
        <f t="shared" ref="AB167" si="92">SUM(AB156:AB166)/10000000</f>
        <v>3473.9116022597573</v>
      </c>
      <c r="AC167" s="85">
        <f t="shared" ref="AC167" si="93">SUM(AC156:AC166)/10000000</f>
        <v>3861.0568128592736</v>
      </c>
      <c r="AD167" s="85">
        <f t="shared" ref="AD167" si="94">SUM(AD156:AD166)/10000000</f>
        <v>4292.450034484652</v>
      </c>
      <c r="AE167" s="85">
        <f t="shared" ref="AE167" si="95">SUM(AE156:AE166)/10000000</f>
        <v>4773.2564729814567</v>
      </c>
      <c r="AF167" s="85">
        <f t="shared" ref="AF167" si="96">SUM(AF156:AF166)/10000000</f>
        <v>5309.2543731553096</v>
      </c>
      <c r="AG167" s="85">
        <f t="shared" ref="AG167" si="97">SUM(AG156:AG166)/10000000</f>
        <v>5906.908670189282</v>
      </c>
      <c r="AH167" s="85">
        <f t="shared" ref="AH167" si="98">SUM(AH156:AH166)/10000000</f>
        <v>6573.453562659015</v>
      </c>
    </row>
    <row r="168" spans="2:34" ht="15.5" thickTop="1" thickBot="1" x14ac:dyDescent="0.4">
      <c r="B168" s="146"/>
      <c r="C168" s="87" t="s">
        <v>27</v>
      </c>
      <c r="D168" s="85">
        <f t="shared" ref="D168:AH168" si="99">D167/(1+$D$135)^(D$141-$D$136)</f>
        <v>31.12574700494547</v>
      </c>
      <c r="E168" s="85">
        <f t="shared" si="99"/>
        <v>60.614060548683369</v>
      </c>
      <c r="F168" s="85">
        <f t="shared" si="99"/>
        <v>88.515526321664964</v>
      </c>
      <c r="G168" s="85">
        <f t="shared" si="99"/>
        <v>114.87853759529489</v>
      </c>
      <c r="H168" s="85">
        <f t="shared" si="99"/>
        <v>141.38250323459798</v>
      </c>
      <c r="I168" s="85">
        <f t="shared" si="99"/>
        <v>37.706253610874938</v>
      </c>
      <c r="J168" s="85">
        <f t="shared" si="99"/>
        <v>54.757726924820105</v>
      </c>
      <c r="K168" s="85">
        <f t="shared" si="99"/>
        <v>59.181223301889965</v>
      </c>
      <c r="L168" s="85">
        <f t="shared" si="99"/>
        <v>142.95020633448721</v>
      </c>
      <c r="M168" s="85">
        <f t="shared" si="99"/>
        <v>339.74577233461071</v>
      </c>
      <c r="N168" s="85">
        <f t="shared" si="99"/>
        <v>198.15292388376992</v>
      </c>
      <c r="O168" s="85">
        <f t="shared" si="99"/>
        <v>561.75320877759384</v>
      </c>
      <c r="P168" s="85">
        <f t="shared" si="99"/>
        <v>1001.2105180456538</v>
      </c>
      <c r="Q168" s="85">
        <f t="shared" si="99"/>
        <v>756.08423665593148</v>
      </c>
      <c r="R168" s="85">
        <f t="shared" si="99"/>
        <v>1545.7410781838544</v>
      </c>
      <c r="S168" s="85">
        <f t="shared" si="99"/>
        <v>849.04727436572364</v>
      </c>
      <c r="T168" s="85">
        <f t="shared" si="99"/>
        <v>1277.5752121360476</v>
      </c>
      <c r="U168" s="85">
        <f t="shared" si="99"/>
        <v>1399.0146921202199</v>
      </c>
      <c r="V168" s="85">
        <f t="shared" si="99"/>
        <v>1517.7079611116383</v>
      </c>
      <c r="W168" s="85">
        <f t="shared" si="99"/>
        <v>1633.7304696710905</v>
      </c>
      <c r="X168" s="85">
        <f t="shared" si="99"/>
        <v>1747.1536293158945</v>
      </c>
      <c r="Y168" s="85">
        <f t="shared" si="99"/>
        <v>785.76689842580402</v>
      </c>
      <c r="Z168" s="85">
        <f t="shared" si="99"/>
        <v>831.09495007442524</v>
      </c>
      <c r="AA168" s="85">
        <f t="shared" si="99"/>
        <v>879.27006012637878</v>
      </c>
      <c r="AB168" s="85">
        <f t="shared" si="99"/>
        <v>930.48138302069833</v>
      </c>
      <c r="AC168" s="85">
        <f t="shared" si="99"/>
        <v>984.93102560835428</v>
      </c>
      <c r="AD168" s="85">
        <f t="shared" si="99"/>
        <v>1042.8349443348991</v>
      </c>
      <c r="AE168" s="85">
        <f t="shared" si="99"/>
        <v>1104.4239044985095</v>
      </c>
      <c r="AF168" s="85">
        <f t="shared" si="99"/>
        <v>1169.9445058339356</v>
      </c>
      <c r="AG168" s="85">
        <f t="shared" si="99"/>
        <v>1239.6602789583342</v>
      </c>
      <c r="AH168" s="85">
        <f t="shared" si="99"/>
        <v>1313.8528575193207</v>
      </c>
    </row>
    <row r="169" spans="2:34" ht="15" thickBot="1" x14ac:dyDescent="0.4">
      <c r="B169" s="172"/>
      <c r="C169" s="63"/>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5"/>
    </row>
    <row r="170" spans="2:34" ht="14.5" customHeight="1" x14ac:dyDescent="0.35">
      <c r="B170" s="144" t="s">
        <v>12</v>
      </c>
      <c r="C170" s="24" t="s">
        <v>6</v>
      </c>
      <c r="D170" s="53">
        <f t="shared" ref="D170:AH170" si="100">D51*D121*$D$134</f>
        <v>1633155.5285333332</v>
      </c>
      <c r="E170" s="37">
        <f t="shared" si="100"/>
        <v>3312968.164969984</v>
      </c>
      <c r="F170" s="37">
        <f t="shared" si="100"/>
        <v>5038892.9048505211</v>
      </c>
      <c r="G170" s="37">
        <f t="shared" si="100"/>
        <v>6810243.7755947802</v>
      </c>
      <c r="H170" s="37">
        <f t="shared" si="100"/>
        <v>8726990.3992565386</v>
      </c>
      <c r="I170" s="37">
        <f t="shared" si="100"/>
        <v>33774482.631404623</v>
      </c>
      <c r="J170" s="37">
        <f t="shared" si="100"/>
        <v>54366357.125777662</v>
      </c>
      <c r="K170" s="37">
        <f t="shared" si="100"/>
        <v>2027177311.7212553</v>
      </c>
      <c r="L170" s="37">
        <f t="shared" si="100"/>
        <v>823038590.21322119</v>
      </c>
      <c r="M170" s="37">
        <f t="shared" si="100"/>
        <v>1598626699.3827863</v>
      </c>
      <c r="N170" s="37">
        <f t="shared" si="100"/>
        <v>595877850.69902015</v>
      </c>
      <c r="O170" s="37">
        <f t="shared" si="100"/>
        <v>378898909.51529729</v>
      </c>
      <c r="P170" s="37">
        <f t="shared" si="100"/>
        <v>163087693.6426985</v>
      </c>
      <c r="Q170" s="37">
        <f t="shared" si="100"/>
        <v>526068597.38892454</v>
      </c>
      <c r="R170" s="37">
        <f t="shared" si="100"/>
        <v>252080541.86277801</v>
      </c>
      <c r="S170" s="37">
        <f t="shared" si="100"/>
        <v>3891993141.2275152</v>
      </c>
      <c r="T170" s="37">
        <f t="shared" si="100"/>
        <v>860781552.91811681</v>
      </c>
      <c r="U170" s="37">
        <f t="shared" si="100"/>
        <v>884720618.41594088</v>
      </c>
      <c r="V170" s="37">
        <f t="shared" si="100"/>
        <v>909308164.3132087</v>
      </c>
      <c r="W170" s="37">
        <f t="shared" si="100"/>
        <v>934561159.47096193</v>
      </c>
      <c r="X170" s="37">
        <f t="shared" si="100"/>
        <v>960496995.40541291</v>
      </c>
      <c r="Y170" s="37">
        <f t="shared" si="100"/>
        <v>660488472.74637687</v>
      </c>
      <c r="Z170" s="37">
        <f t="shared" si="100"/>
        <v>702577547.62996244</v>
      </c>
      <c r="AA170" s="37">
        <f t="shared" si="100"/>
        <v>747336489.66467416</v>
      </c>
      <c r="AB170" s="37">
        <f t="shared" si="100"/>
        <v>794933771.12316918</v>
      </c>
      <c r="AC170" s="37">
        <f t="shared" si="100"/>
        <v>845548430.39747584</v>
      </c>
      <c r="AD170" s="37">
        <f t="shared" si="100"/>
        <v>899370729.93308485</v>
      </c>
      <c r="AE170" s="37">
        <f t="shared" si="100"/>
        <v>956602854.78151548</v>
      </c>
      <c r="AF170" s="37">
        <f t="shared" si="100"/>
        <v>1017459654.2530569</v>
      </c>
      <c r="AG170" s="37">
        <f t="shared" si="100"/>
        <v>1082169429.3009901</v>
      </c>
      <c r="AH170" s="46">
        <f t="shared" si="100"/>
        <v>1150974768.4271441</v>
      </c>
    </row>
    <row r="171" spans="2:34" x14ac:dyDescent="0.35">
      <c r="B171" s="145"/>
      <c r="C171" s="20" t="s">
        <v>5</v>
      </c>
      <c r="D171" s="54">
        <f t="shared" ref="D171:AH171" si="101">D52*D122*$D$134</f>
        <v>2146992.7749333335</v>
      </c>
      <c r="E171" s="38">
        <f t="shared" si="101"/>
        <v>4349894.1766528003</v>
      </c>
      <c r="F171" s="38">
        <f t="shared" si="101"/>
        <v>6607791.1286120163</v>
      </c>
      <c r="G171" s="38">
        <f t="shared" si="101"/>
        <v>8919590.9537140802</v>
      </c>
      <c r="H171" s="38">
        <f t="shared" si="101"/>
        <v>11415875.601781968</v>
      </c>
      <c r="I171" s="38">
        <f t="shared" si="101"/>
        <v>44126270.722103246</v>
      </c>
      <c r="J171" s="38">
        <f t="shared" si="101"/>
        <v>70942073.909864813</v>
      </c>
      <c r="K171" s="38">
        <f t="shared" si="101"/>
        <v>2641994086.577374</v>
      </c>
      <c r="L171" s="38">
        <f t="shared" si="101"/>
        <v>1071341888.7771301</v>
      </c>
      <c r="M171" s="38">
        <f t="shared" si="101"/>
        <v>2078375681.6405394</v>
      </c>
      <c r="N171" s="38">
        <f t="shared" si="101"/>
        <v>773757106.08238196</v>
      </c>
      <c r="O171" s="38">
        <f t="shared" si="101"/>
        <v>491408303.38690531</v>
      </c>
      <c r="P171" s="38">
        <f t="shared" si="101"/>
        <v>211258094.25276512</v>
      </c>
      <c r="Q171" s="38">
        <f t="shared" si="101"/>
        <v>680626533.26835811</v>
      </c>
      <c r="R171" s="38">
        <f t="shared" si="101"/>
        <v>325747765.52408409</v>
      </c>
      <c r="S171" s="38">
        <f t="shared" si="101"/>
        <v>5023322962.8008471</v>
      </c>
      <c r="T171" s="38">
        <f t="shared" si="101"/>
        <v>1109660642.4105358</v>
      </c>
      <c r="U171" s="38">
        <f t="shared" si="101"/>
        <v>1139155090.7474513</v>
      </c>
      <c r="V171" s="38">
        <f t="shared" si="101"/>
        <v>1169414691.9318061</v>
      </c>
      <c r="W171" s="38">
        <f t="shared" si="101"/>
        <v>1200458635.546715</v>
      </c>
      <c r="X171" s="38">
        <f t="shared" si="101"/>
        <v>1232306568.6751726</v>
      </c>
      <c r="Y171" s="38">
        <f t="shared" si="101"/>
        <v>847248681.90648699</v>
      </c>
      <c r="Z171" s="38">
        <f t="shared" si="101"/>
        <v>901078954.76799226</v>
      </c>
      <c r="AA171" s="38">
        <f t="shared" si="101"/>
        <v>958313710.24908018</v>
      </c>
      <c r="AB171" s="38">
        <f t="shared" si="101"/>
        <v>1019167131.0461541</v>
      </c>
      <c r="AC171" s="38">
        <f t="shared" si="101"/>
        <v>1083866792.0820823</v>
      </c>
      <c r="AD171" s="38">
        <f t="shared" si="101"/>
        <v>1152654491.8549159</v>
      </c>
      <c r="AE171" s="38">
        <f t="shared" si="101"/>
        <v>1225787134.9505301</v>
      </c>
      <c r="AF171" s="38">
        <f t="shared" si="101"/>
        <v>1303537668.8351629</v>
      </c>
      <c r="AG171" s="38">
        <f t="shared" si="101"/>
        <v>1386196078.2310667</v>
      </c>
      <c r="AH171" s="47">
        <f t="shared" si="101"/>
        <v>1474070440.5768342</v>
      </c>
    </row>
    <row r="172" spans="2:34" x14ac:dyDescent="0.35">
      <c r="B172" s="145"/>
      <c r="C172" s="16" t="s">
        <v>4</v>
      </c>
      <c r="D172" s="55">
        <f t="shared" ref="D172:AH172" si="102">D53*D123*$D$134</f>
        <v>606745.08799999999</v>
      </c>
      <c r="E172" s="39">
        <f t="shared" si="102"/>
        <v>1228512.54272</v>
      </c>
      <c r="F172" s="39">
        <f t="shared" si="102"/>
        <v>1865016.1654272</v>
      </c>
      <c r="G172" s="39">
        <f t="shared" si="102"/>
        <v>2515919.8212300795</v>
      </c>
      <c r="H172" s="39">
        <f t="shared" si="102"/>
        <v>3218005.8074085885</v>
      </c>
      <c r="I172" s="39">
        <f t="shared" si="102"/>
        <v>12430847.301949702</v>
      </c>
      <c r="J172" s="39">
        <f t="shared" si="102"/>
        <v>19972547.861658759</v>
      </c>
      <c r="K172" s="39">
        <f t="shared" si="102"/>
        <v>743340315.38643289</v>
      </c>
      <c r="L172" s="39">
        <f t="shared" si="102"/>
        <v>301238419.9010148</v>
      </c>
      <c r="M172" s="39">
        <f t="shared" si="102"/>
        <v>584027003.78325343</v>
      </c>
      <c r="N172" s="39">
        <f t="shared" si="102"/>
        <v>217290279.90027398</v>
      </c>
      <c r="O172" s="39">
        <f t="shared" si="102"/>
        <v>137912961.35279229</v>
      </c>
      <c r="P172" s="39">
        <f t="shared" si="102"/>
        <v>59252007.26967819</v>
      </c>
      <c r="Q172" s="39">
        <f t="shared" si="102"/>
        <v>190776937.45532739</v>
      </c>
      <c r="R172" s="39">
        <f t="shared" si="102"/>
        <v>91248535.176423401</v>
      </c>
      <c r="S172" s="39">
        <f t="shared" si="102"/>
        <v>1406252108.8543594</v>
      </c>
      <c r="T172" s="39">
        <f t="shared" si="102"/>
        <v>310448859.56580824</v>
      </c>
      <c r="U172" s="39">
        <f t="shared" si="102"/>
        <v>318500935.50918233</v>
      </c>
      <c r="V172" s="39">
        <f t="shared" si="102"/>
        <v>326756732.03554839</v>
      </c>
      <c r="W172" s="39">
        <f t="shared" si="102"/>
        <v>335221225.51153952</v>
      </c>
      <c r="X172" s="39">
        <f t="shared" si="102"/>
        <v>343899507.53725737</v>
      </c>
      <c r="Y172" s="39">
        <f t="shared" si="102"/>
        <v>236441492.62506601</v>
      </c>
      <c r="Z172" s="39">
        <f t="shared" si="102"/>
        <v>251463894.35385817</v>
      </c>
      <c r="AA172" s="39">
        <f t="shared" si="102"/>
        <v>267436384.25555715</v>
      </c>
      <c r="AB172" s="39">
        <f t="shared" si="102"/>
        <v>284418734.24543828</v>
      </c>
      <c r="AC172" s="39">
        <f t="shared" si="102"/>
        <v>302474453.60430193</v>
      </c>
      <c r="AD172" s="39">
        <f t="shared" si="102"/>
        <v>321671020.98276711</v>
      </c>
      <c r="AE172" s="39">
        <f t="shared" si="102"/>
        <v>342080130.68386871</v>
      </c>
      <c r="AF172" s="39">
        <f t="shared" si="102"/>
        <v>363777954.09353369</v>
      </c>
      <c r="AG172" s="39">
        <f t="shared" si="102"/>
        <v>386845417.18076265</v>
      </c>
      <c r="AH172" s="48">
        <f t="shared" si="102"/>
        <v>411368495.0446977</v>
      </c>
    </row>
    <row r="173" spans="2:34" x14ac:dyDescent="0.35">
      <c r="B173" s="145"/>
      <c r="C173" s="12" t="s">
        <v>3</v>
      </c>
      <c r="D173" s="56">
        <f t="shared" ref="D173:AH173" si="103">D54*D124*$D$134</f>
        <v>2528104.5333333332</v>
      </c>
      <c r="E173" s="40">
        <f t="shared" si="103"/>
        <v>5186887.3011200009</v>
      </c>
      <c r="F173" s="40">
        <f t="shared" si="103"/>
        <v>7975673.3348352015</v>
      </c>
      <c r="G173" s="40">
        <f t="shared" si="103"/>
        <v>10893076.603724161</v>
      </c>
      <c r="H173" s="40">
        <f t="shared" si="103"/>
        <v>14099799.643650448</v>
      </c>
      <c r="I173" s="40">
        <f t="shared" si="103"/>
        <v>55092681.966648072</v>
      </c>
      <c r="J173" s="40">
        <f t="shared" si="103"/>
        <v>89490966.694430783</v>
      </c>
      <c r="K173" s="40">
        <f t="shared" si="103"/>
        <v>3365592867.3138537</v>
      </c>
      <c r="L173" s="40">
        <f t="shared" si="103"/>
        <v>1377455158.6010904</v>
      </c>
      <c r="M173" s="40">
        <f t="shared" si="103"/>
        <v>2695547482.7755136</v>
      </c>
      <c r="N173" s="40">
        <f t="shared" si="103"/>
        <v>1011679326.4541552</v>
      </c>
      <c r="O173" s="40">
        <f t="shared" si="103"/>
        <v>647328396.53884625</v>
      </c>
      <c r="P173" s="40">
        <f t="shared" si="103"/>
        <v>280190892.66289937</v>
      </c>
      <c r="Q173" s="40">
        <f t="shared" si="103"/>
        <v>908254024.05206001</v>
      </c>
      <c r="R173" s="40">
        <f t="shared" si="103"/>
        <v>437039327.36584717</v>
      </c>
      <c r="S173" s="40">
        <f t="shared" si="103"/>
        <v>6770733671.9803658</v>
      </c>
      <c r="T173" s="40">
        <f t="shared" si="103"/>
        <v>1501363553.5421295</v>
      </c>
      <c r="U173" s="40">
        <f t="shared" si="103"/>
        <v>1545802190.2230721</v>
      </c>
      <c r="V173" s="40">
        <f t="shared" si="103"/>
        <v>1590069735.2132916</v>
      </c>
      <c r="W173" s="40">
        <f t="shared" si="103"/>
        <v>1633981877.8790712</v>
      </c>
      <c r="X173" s="40">
        <f t="shared" si="103"/>
        <v>1677332739.5608718</v>
      </c>
      <c r="Y173" s="40">
        <f t="shared" si="103"/>
        <v>1192404881.976824</v>
      </c>
      <c r="Z173" s="40">
        <f t="shared" si="103"/>
        <v>1311257765.7920897</v>
      </c>
      <c r="AA173" s="40">
        <f t="shared" si="103"/>
        <v>1441933763.7876766</v>
      </c>
      <c r="AB173" s="40">
        <f t="shared" si="103"/>
        <v>1585606442.3193769</v>
      </c>
      <c r="AC173" s="40">
        <f t="shared" si="103"/>
        <v>1743565577.3444619</v>
      </c>
      <c r="AD173" s="40">
        <f t="shared" si="103"/>
        <v>1917228631.3294082</v>
      </c>
      <c r="AE173" s="40">
        <f t="shared" si="103"/>
        <v>2108153360.2859015</v>
      </c>
      <c r="AF173" s="40">
        <f t="shared" si="103"/>
        <v>2318051661.8525324</v>
      </c>
      <c r="AG173" s="40">
        <f t="shared" si="103"/>
        <v>2548804786.1852269</v>
      </c>
      <c r="AH173" s="49">
        <f t="shared" si="103"/>
        <v>2802480043.3212771</v>
      </c>
    </row>
    <row r="174" spans="2:34" x14ac:dyDescent="0.35">
      <c r="B174" s="145"/>
      <c r="C174" s="8" t="s">
        <v>2</v>
      </c>
      <c r="D174" s="57">
        <f t="shared" ref="D174:AH174" si="104">D55*D125*$D$134</f>
        <v>3539346.3466666667</v>
      </c>
      <c r="E174" s="41">
        <f t="shared" si="104"/>
        <v>7121533.6460800003</v>
      </c>
      <c r="F174" s="41">
        <f t="shared" si="104"/>
        <v>10743270.202929601</v>
      </c>
      <c r="G174" s="41">
        <f t="shared" si="104"/>
        <v>14401020.226728428</v>
      </c>
      <c r="H174" s="41">
        <f t="shared" si="104"/>
        <v>18302408.02963635</v>
      </c>
      <c r="I174" s="41">
        <f t="shared" si="104"/>
        <v>70247236.055288717</v>
      </c>
      <c r="J174" s="41">
        <f t="shared" si="104"/>
        <v>112137534.34827162</v>
      </c>
      <c r="K174" s="41">
        <f t="shared" si="104"/>
        <v>4146445196.7649474</v>
      </c>
      <c r="L174" s="41">
        <f t="shared" si="104"/>
        <v>1669362910.2847908</v>
      </c>
      <c r="M174" s="41">
        <f t="shared" si="104"/>
        <v>3215190328.1192651</v>
      </c>
      <c r="N174" s="41">
        <f t="shared" si="104"/>
        <v>1188306218.2046235</v>
      </c>
      <c r="O174" s="41">
        <f t="shared" si="104"/>
        <v>749183430.682096</v>
      </c>
      <c r="P174" s="41">
        <f t="shared" si="104"/>
        <v>319713955.89263868</v>
      </c>
      <c r="Q174" s="41">
        <f t="shared" si="104"/>
        <v>1022445149.1746457</v>
      </c>
      <c r="R174" s="41">
        <f t="shared" si="104"/>
        <v>485708348.69950384</v>
      </c>
      <c r="S174" s="41">
        <f t="shared" si="104"/>
        <v>7434093179.6207047</v>
      </c>
      <c r="T174" s="41">
        <f t="shared" si="104"/>
        <v>1629856512.7204938</v>
      </c>
      <c r="U174" s="41">
        <f t="shared" si="104"/>
        <v>1660517898.1494358</v>
      </c>
      <c r="V174" s="41">
        <f t="shared" si="104"/>
        <v>1691646831.4757047</v>
      </c>
      <c r="W174" s="41">
        <f t="shared" si="104"/>
        <v>1723246612.3952589</v>
      </c>
      <c r="X174" s="41">
        <f t="shared" si="104"/>
        <v>1755320403.0547514</v>
      </c>
      <c r="Y174" s="41">
        <f t="shared" si="104"/>
        <v>1203647288.0555511</v>
      </c>
      <c r="Z174" s="41">
        <f t="shared" si="104"/>
        <v>1276729341.1147296</v>
      </c>
      <c r="AA174" s="41">
        <f t="shared" si="104"/>
        <v>1354217061.7957311</v>
      </c>
      <c r="AB174" s="41">
        <f t="shared" si="104"/>
        <v>1436373861.8424313</v>
      </c>
      <c r="AC174" s="41">
        <f t="shared" si="104"/>
        <v>1523478751.8647928</v>
      </c>
      <c r="AD174" s="41">
        <f t="shared" si="104"/>
        <v>1615827254.6720812</v>
      </c>
      <c r="AE174" s="41">
        <f t="shared" si="104"/>
        <v>1713732371.3588164</v>
      </c>
      <c r="AF174" s="41">
        <f t="shared" si="104"/>
        <v>1817525603.1398175</v>
      </c>
      <c r="AG174" s="41">
        <f t="shared" si="104"/>
        <v>1927558032.0972071</v>
      </c>
      <c r="AH174" s="50">
        <f t="shared" si="104"/>
        <v>2044201464.1778436</v>
      </c>
    </row>
    <row r="175" spans="2:34" x14ac:dyDescent="0.35">
      <c r="B175" s="145"/>
      <c r="C175" s="4" t="s">
        <v>1</v>
      </c>
      <c r="D175" s="58">
        <f t="shared" ref="D175:AH175" si="105">D56*D126*$D$134</f>
        <v>1896078.4000000001</v>
      </c>
      <c r="E175" s="42">
        <f t="shared" si="105"/>
        <v>3942114.48544</v>
      </c>
      <c r="F175" s="42">
        <f t="shared" si="105"/>
        <v>6145102.8183978004</v>
      </c>
      <c r="G175" s="42">
        <f t="shared" si="105"/>
        <v>8512116.8727927804</v>
      </c>
      <c r="H175" s="42">
        <f t="shared" si="105"/>
        <v>11179417.070913706</v>
      </c>
      <c r="I175" s="42">
        <f t="shared" si="105"/>
        <v>44342682.274925962</v>
      </c>
      <c r="J175" s="42">
        <f t="shared" si="105"/>
        <v>73154482.775498629</v>
      </c>
      <c r="K175" s="42">
        <f t="shared" si="105"/>
        <v>2795624074.032546</v>
      </c>
      <c r="L175" s="42">
        <f t="shared" si="105"/>
        <v>1163275104.5495453</v>
      </c>
      <c r="M175" s="42">
        <f t="shared" si="105"/>
        <v>2315705786.4592667</v>
      </c>
      <c r="N175" s="42">
        <f t="shared" si="105"/>
        <v>884639924.86754227</v>
      </c>
      <c r="O175" s="42">
        <f t="shared" si="105"/>
        <v>576506914.44233799</v>
      </c>
      <c r="P175" s="42">
        <f t="shared" si="105"/>
        <v>254315677.22639236</v>
      </c>
      <c r="Q175" s="42">
        <f t="shared" si="105"/>
        <v>840744449.53662264</v>
      </c>
      <c r="R175" s="42">
        <f t="shared" si="105"/>
        <v>412885434.01081735</v>
      </c>
      <c r="S175" s="42">
        <f t="shared" si="105"/>
        <v>6533258433.2723455</v>
      </c>
      <c r="T175" s="42">
        <f t="shared" si="105"/>
        <v>1480870864.4656053</v>
      </c>
      <c r="U175" s="42">
        <f t="shared" si="105"/>
        <v>1559896527.9269648</v>
      </c>
      <c r="V175" s="42">
        <f t="shared" si="105"/>
        <v>1643104120.5917182</v>
      </c>
      <c r="W175" s="42">
        <f t="shared" si="105"/>
        <v>1730712882.7726023</v>
      </c>
      <c r="X175" s="42">
        <f t="shared" si="105"/>
        <v>1822953426.3211708</v>
      </c>
      <c r="Y175" s="42">
        <f t="shared" si="105"/>
        <v>1289870490.5347116</v>
      </c>
      <c r="Z175" s="42">
        <f t="shared" si="105"/>
        <v>1411778918.4119425</v>
      </c>
      <c r="AA175" s="42">
        <f t="shared" si="105"/>
        <v>1545149567.8639629</v>
      </c>
      <c r="AB175" s="42">
        <f t="shared" si="105"/>
        <v>1691054626.7316806</v>
      </c>
      <c r="AC175" s="42">
        <f t="shared" si="105"/>
        <v>1850666058.5773857</v>
      </c>
      <c r="AD175" s="42">
        <f t="shared" si="105"/>
        <v>2025264838.6069663</v>
      </c>
      <c r="AE175" s="42">
        <f t="shared" si="105"/>
        <v>2216251039.8454523</v>
      </c>
      <c r="AF175" s="42">
        <f t="shared" si="105"/>
        <v>2425154847.3871226</v>
      </c>
      <c r="AG175" s="42">
        <f t="shared" si="105"/>
        <v>2653648585.6198521</v>
      </c>
      <c r="AH175" s="51">
        <f t="shared" si="105"/>
        <v>2903559851.0414124</v>
      </c>
    </row>
    <row r="176" spans="2:34" ht="15" thickBot="1" x14ac:dyDescent="0.4">
      <c r="B176" s="145"/>
      <c r="C176" s="32" t="s">
        <v>0</v>
      </c>
      <c r="D176" s="43">
        <f t="shared" ref="D176:AH176" si="106">D57*D127*$D$134</f>
        <v>0</v>
      </c>
      <c r="E176" s="44">
        <f t="shared" si="106"/>
        <v>0</v>
      </c>
      <c r="F176" s="44">
        <f t="shared" si="106"/>
        <v>0</v>
      </c>
      <c r="G176" s="44">
        <f t="shared" si="106"/>
        <v>0</v>
      </c>
      <c r="H176" s="44">
        <f t="shared" si="106"/>
        <v>0</v>
      </c>
      <c r="I176" s="44">
        <f t="shared" si="106"/>
        <v>0</v>
      </c>
      <c r="J176" s="44">
        <f t="shared" si="106"/>
        <v>0</v>
      </c>
      <c r="K176" s="44">
        <f t="shared" si="106"/>
        <v>0</v>
      </c>
      <c r="L176" s="44">
        <f t="shared" si="106"/>
        <v>0</v>
      </c>
      <c r="M176" s="44">
        <f t="shared" si="106"/>
        <v>0</v>
      </c>
      <c r="N176" s="44">
        <f t="shared" si="106"/>
        <v>0</v>
      </c>
      <c r="O176" s="44">
        <f t="shared" si="106"/>
        <v>0</v>
      </c>
      <c r="P176" s="44">
        <f t="shared" si="106"/>
        <v>0</v>
      </c>
      <c r="Q176" s="44">
        <f t="shared" si="106"/>
        <v>0</v>
      </c>
      <c r="R176" s="44">
        <f t="shared" si="106"/>
        <v>0</v>
      </c>
      <c r="S176" s="44">
        <f t="shared" si="106"/>
        <v>0</v>
      </c>
      <c r="T176" s="44">
        <f t="shared" si="106"/>
        <v>0</v>
      </c>
      <c r="U176" s="44">
        <f t="shared" si="106"/>
        <v>0</v>
      </c>
      <c r="V176" s="44">
        <f t="shared" si="106"/>
        <v>0</v>
      </c>
      <c r="W176" s="44">
        <f t="shared" si="106"/>
        <v>0</v>
      </c>
      <c r="X176" s="44">
        <f t="shared" si="106"/>
        <v>0</v>
      </c>
      <c r="Y176" s="44">
        <f t="shared" si="106"/>
        <v>0</v>
      </c>
      <c r="Z176" s="44">
        <f t="shared" si="106"/>
        <v>0</v>
      </c>
      <c r="AA176" s="44">
        <f t="shared" si="106"/>
        <v>0</v>
      </c>
      <c r="AB176" s="44">
        <f t="shared" si="106"/>
        <v>0</v>
      </c>
      <c r="AC176" s="44">
        <f t="shared" si="106"/>
        <v>0</v>
      </c>
      <c r="AD176" s="44">
        <f t="shared" si="106"/>
        <v>0</v>
      </c>
      <c r="AE176" s="44">
        <f t="shared" si="106"/>
        <v>0</v>
      </c>
      <c r="AF176" s="44">
        <f t="shared" si="106"/>
        <v>0</v>
      </c>
      <c r="AG176" s="44">
        <f t="shared" si="106"/>
        <v>0</v>
      </c>
      <c r="AH176" s="45">
        <f t="shared" si="106"/>
        <v>0</v>
      </c>
    </row>
    <row r="177" spans="1:34" x14ac:dyDescent="0.35">
      <c r="B177" s="145"/>
      <c r="C177" s="36" t="s">
        <v>16</v>
      </c>
      <c r="D177" s="43">
        <f t="shared" ref="D177:AH177" si="107">D58*D128*$D$134</f>
        <v>1896078.4000000001</v>
      </c>
      <c r="E177" s="43">
        <f t="shared" si="107"/>
        <v>3986795.2928000004</v>
      </c>
      <c r="F177" s="43">
        <f t="shared" si="107"/>
        <v>6285072.5595900007</v>
      </c>
      <c r="G177" s="43">
        <f t="shared" si="107"/>
        <v>8804339.2290850002</v>
      </c>
      <c r="H177" s="43">
        <f t="shared" si="107"/>
        <v>11693590.444727628</v>
      </c>
      <c r="I177" s="43">
        <f t="shared" si="107"/>
        <v>46904182.049642734</v>
      </c>
      <c r="J177" s="43">
        <f t="shared" si="107"/>
        <v>78249696.864862815</v>
      </c>
      <c r="K177" s="43">
        <f t="shared" si="107"/>
        <v>3023874059.8291531</v>
      </c>
      <c r="L177" s="43">
        <f t="shared" si="107"/>
        <v>1272335169.5649288</v>
      </c>
      <c r="M177" s="43">
        <f t="shared" si="107"/>
        <v>2561105550.3180308</v>
      </c>
      <c r="N177" s="43">
        <f t="shared" si="107"/>
        <v>989296156.446877</v>
      </c>
      <c r="O177" s="43">
        <f t="shared" si="107"/>
        <v>651884341.43693602</v>
      </c>
      <c r="P177" s="43">
        <f t="shared" si="107"/>
        <v>290760774.67914277</v>
      </c>
      <c r="Q177" s="43">
        <f t="shared" si="107"/>
        <v>971882180.58424342</v>
      </c>
      <c r="R177" s="43">
        <f t="shared" si="107"/>
        <v>482565450.63273555</v>
      </c>
      <c r="S177" s="43">
        <f t="shared" si="107"/>
        <v>7720110816.3961029</v>
      </c>
      <c r="T177" s="43">
        <f t="shared" si="107"/>
        <v>1769162603.0122352</v>
      </c>
      <c r="U177" s="43">
        <f t="shared" si="107"/>
        <v>1884052065.6909697</v>
      </c>
      <c r="V177" s="43">
        <f t="shared" si="107"/>
        <v>2006311071.6461184</v>
      </c>
      <c r="W177" s="43">
        <f t="shared" si="107"/>
        <v>2136405373.905334</v>
      </c>
      <c r="X177" s="43">
        <f t="shared" si="107"/>
        <v>2274829627.8767366</v>
      </c>
      <c r="Y177" s="43">
        <f t="shared" si="107"/>
        <v>1623277540.3598266</v>
      </c>
      <c r="Z177" s="43">
        <f t="shared" si="107"/>
        <v>1791772783.1649351</v>
      </c>
      <c r="AA177" s="43">
        <f t="shared" si="107"/>
        <v>1977663024.9665585</v>
      </c>
      <c r="AB177" s="43">
        <f t="shared" si="107"/>
        <v>2182733139.9264355</v>
      </c>
      <c r="AC177" s="43">
        <f t="shared" si="107"/>
        <v>2408949879.8571591</v>
      </c>
      <c r="AD177" s="43">
        <f t="shared" si="107"/>
        <v>2658480260.7475629</v>
      </c>
      <c r="AE177" s="43">
        <f t="shared" si="107"/>
        <v>2933711790.9858422</v>
      </c>
      <c r="AF177" s="43">
        <f t="shared" si="107"/>
        <v>3237274723.7680707</v>
      </c>
      <c r="AG177" s="43">
        <f t="shared" si="107"/>
        <v>3572066534.0290699</v>
      </c>
      <c r="AH177" s="43">
        <f t="shared" si="107"/>
        <v>3941278839.8006086</v>
      </c>
    </row>
    <row r="178" spans="1:34" x14ac:dyDescent="0.35">
      <c r="B178" s="145"/>
      <c r="C178" s="36" t="s">
        <v>17</v>
      </c>
      <c r="D178" s="43">
        <f t="shared" ref="D178:AH178" si="108">D59*D129*$D$134</f>
        <v>12956.535733333334</v>
      </c>
      <c r="E178" s="43">
        <f t="shared" si="108"/>
        <v>26609.540675200002</v>
      </c>
      <c r="F178" s="43">
        <f t="shared" si="108"/>
        <v>40973.642311140007</v>
      </c>
      <c r="G178" s="43">
        <f t="shared" si="108"/>
        <v>56062.424853540004</v>
      </c>
      <c r="H178" s="43">
        <f t="shared" si="108"/>
        <v>72728.365057047005</v>
      </c>
      <c r="I178" s="43">
        <f t="shared" si="108"/>
        <v>284936.67181054788</v>
      </c>
      <c r="J178" s="43">
        <f t="shared" si="108"/>
        <v>464301.70559548825</v>
      </c>
      <c r="K178" s="43">
        <f t="shared" si="108"/>
        <v>17525166.370037608</v>
      </c>
      <c r="L178" s="43">
        <f t="shared" si="108"/>
        <v>7202459.3672987074</v>
      </c>
      <c r="M178" s="43">
        <f t="shared" si="108"/>
        <v>14160793.738114877</v>
      </c>
      <c r="N178" s="43">
        <f t="shared" si="108"/>
        <v>5342779.8121029362</v>
      </c>
      <c r="O178" s="43">
        <f t="shared" si="108"/>
        <v>3438684.5594299277</v>
      </c>
      <c r="P178" s="43">
        <f t="shared" si="108"/>
        <v>1498091.8503109657</v>
      </c>
      <c r="Q178" s="43">
        <f t="shared" si="108"/>
        <v>4890993.4183186572</v>
      </c>
      <c r="R178" s="43">
        <f t="shared" si="108"/>
        <v>2372031.866077696</v>
      </c>
      <c r="S178" s="43">
        <f t="shared" si="108"/>
        <v>37065397.583701178</v>
      </c>
      <c r="T178" s="43">
        <f t="shared" si="108"/>
        <v>8296477.0086514959</v>
      </c>
      <c r="U178" s="43">
        <f t="shared" si="108"/>
        <v>8629779.4881684221</v>
      </c>
      <c r="V178" s="43">
        <f t="shared" si="108"/>
        <v>8976063.2221507113</v>
      </c>
      <c r="W178" s="43">
        <f t="shared" si="108"/>
        <v>9335812.6897979472</v>
      </c>
      <c r="X178" s="43">
        <f t="shared" si="108"/>
        <v>9709529.345590964</v>
      </c>
      <c r="Y178" s="43">
        <f t="shared" si="108"/>
        <v>6767416.6777225044</v>
      </c>
      <c r="Z178" s="43">
        <f t="shared" si="108"/>
        <v>7296152.583461157</v>
      </c>
      <c r="AA178" s="43">
        <f t="shared" si="108"/>
        <v>7865821.7602401339</v>
      </c>
      <c r="AB178" s="43">
        <f t="shared" si="108"/>
        <v>8479559.350554971</v>
      </c>
      <c r="AC178" s="43">
        <f t="shared" si="108"/>
        <v>9140737.5802213419</v>
      </c>
      <c r="AD178" s="43">
        <f t="shared" si="108"/>
        <v>9852983.4119658601</v>
      </c>
      <c r="AE178" s="43">
        <f t="shared" si="108"/>
        <v>10620197.4885442</v>
      </c>
      <c r="AF178" s="43">
        <f t="shared" si="108"/>
        <v>11446574.457294285</v>
      </c>
      <c r="AG178" s="43">
        <f t="shared" si="108"/>
        <v>12336624.774370467</v>
      </c>
      <c r="AH178" s="43">
        <f t="shared" si="108"/>
        <v>13295198.093660489</v>
      </c>
    </row>
    <row r="179" spans="1:34" x14ac:dyDescent="0.35">
      <c r="B179" s="145"/>
      <c r="C179" s="36" t="s">
        <v>18</v>
      </c>
      <c r="D179" s="43">
        <f t="shared" ref="D179:AH179" si="109">D60*D130*$D$134</f>
        <v>5309.0195200000007</v>
      </c>
      <c r="E179" s="43">
        <f t="shared" si="109"/>
        <v>10851.500489983999</v>
      </c>
      <c r="F179" s="43">
        <f t="shared" si="109"/>
        <v>16629.68334302352</v>
      </c>
      <c r="G179" s="43">
        <f t="shared" si="109"/>
        <v>22645.310371140687</v>
      </c>
      <c r="H179" s="43">
        <f t="shared" si="109"/>
        <v>29237.296714566073</v>
      </c>
      <c r="I179" s="43">
        <f t="shared" si="109"/>
        <v>114001.01790498702</v>
      </c>
      <c r="J179" s="43">
        <f t="shared" si="109"/>
        <v>184879.02933063667</v>
      </c>
      <c r="K179" s="43">
        <f t="shared" si="109"/>
        <v>6945068.1891437685</v>
      </c>
      <c r="L179" s="43">
        <f t="shared" si="109"/>
        <v>2840679.0797332474</v>
      </c>
      <c r="M179" s="43">
        <f t="shared" si="109"/>
        <v>5558478.6825576127</v>
      </c>
      <c r="N179" s="43">
        <f t="shared" si="109"/>
        <v>2087193.0265257577</v>
      </c>
      <c r="O179" s="43">
        <f t="shared" si="109"/>
        <v>1336948.4703989392</v>
      </c>
      <c r="P179" s="43">
        <f t="shared" si="109"/>
        <v>579679.26091894892</v>
      </c>
      <c r="Q179" s="43">
        <f t="shared" si="109"/>
        <v>1883533.6841650042</v>
      </c>
      <c r="R179" s="43">
        <f t="shared" si="109"/>
        <v>909125.4663683722</v>
      </c>
      <c r="S179" s="43">
        <f t="shared" si="109"/>
        <v>14138357.489204139</v>
      </c>
      <c r="T179" s="43">
        <f t="shared" si="109"/>
        <v>3149568.0850169817</v>
      </c>
      <c r="U179" s="43">
        <f t="shared" si="109"/>
        <v>3260498.2916645538</v>
      </c>
      <c r="V179" s="43">
        <f t="shared" si="109"/>
        <v>3375181.8163297642</v>
      </c>
      <c r="W179" s="43">
        <f t="shared" si="109"/>
        <v>3493738.460331385</v>
      </c>
      <c r="X179" s="43">
        <f t="shared" si="109"/>
        <v>3616291.5052742953</v>
      </c>
      <c r="Y179" s="43">
        <f t="shared" si="109"/>
        <v>2508506.0988398073</v>
      </c>
      <c r="Z179" s="43">
        <f t="shared" si="109"/>
        <v>2691616.2591194389</v>
      </c>
      <c r="AA179" s="43">
        <f t="shared" si="109"/>
        <v>2887954.3745788801</v>
      </c>
      <c r="AB179" s="43">
        <f t="shared" si="109"/>
        <v>3098464.3404883733</v>
      </c>
      <c r="AC179" s="43">
        <f t="shared" si="109"/>
        <v>3324156.4117085817</v>
      </c>
      <c r="AD179" s="43">
        <f t="shared" si="109"/>
        <v>3566111.78330736</v>
      </c>
      <c r="AE179" s="43">
        <f t="shared" si="109"/>
        <v>3825487.4800862358</v>
      </c>
      <c r="AF179" s="43">
        <f t="shared" si="109"/>
        <v>4103521.5752182356</v>
      </c>
      <c r="AG179" s="43">
        <f t="shared" si="109"/>
        <v>4401538.7594640916</v>
      </c>
      <c r="AH179" s="43">
        <f t="shared" si="109"/>
        <v>4720956.2837737799</v>
      </c>
    </row>
    <row r="180" spans="1:34" ht="15" thickBot="1" x14ac:dyDescent="0.4">
      <c r="B180" s="145"/>
      <c r="C180" s="32" t="s">
        <v>19</v>
      </c>
      <c r="D180" s="43">
        <f t="shared" ref="D180:AH180" si="110">D61*D131*$D$134</f>
        <v>66362.744000000006</v>
      </c>
      <c r="E180" s="43">
        <f t="shared" si="110"/>
        <v>137590.7956864</v>
      </c>
      <c r="F180" s="43">
        <f t="shared" si="110"/>
        <v>213881.461095456</v>
      </c>
      <c r="G180" s="43">
        <f t="shared" si="110"/>
        <v>295431.64647691522</v>
      </c>
      <c r="H180" s="43">
        <f t="shared" si="110"/>
        <v>386906.05596715701</v>
      </c>
      <c r="I180" s="43">
        <f t="shared" si="110"/>
        <v>1530264.8977583926</v>
      </c>
      <c r="J180" s="43">
        <f t="shared" si="110"/>
        <v>2517300.8022451894</v>
      </c>
      <c r="K180" s="43">
        <f t="shared" si="110"/>
        <v>95920967.56418708</v>
      </c>
      <c r="L180" s="43">
        <f t="shared" si="110"/>
        <v>39796857.907980859</v>
      </c>
      <c r="M180" s="43">
        <f t="shared" si="110"/>
        <v>78990003.08644715</v>
      </c>
      <c r="N180" s="43">
        <f t="shared" si="110"/>
        <v>30086271.914670479</v>
      </c>
      <c r="O180" s="43">
        <f t="shared" si="110"/>
        <v>19548345.432713993</v>
      </c>
      <c r="P180" s="43">
        <f t="shared" si="110"/>
        <v>8597509.6864054278</v>
      </c>
      <c r="Q180" s="43">
        <f t="shared" si="110"/>
        <v>28336608.954724923</v>
      </c>
      <c r="R180" s="43">
        <f t="shared" si="110"/>
        <v>13873558.948726585</v>
      </c>
      <c r="S180" s="43">
        <f t="shared" si="110"/>
        <v>218853045.18912914</v>
      </c>
      <c r="T180" s="43">
        <f t="shared" si="110"/>
        <v>49453178.605908565</v>
      </c>
      <c r="U180" s="43">
        <f t="shared" si="110"/>
        <v>51929813.383467875</v>
      </c>
      <c r="V180" s="43">
        <f t="shared" si="110"/>
        <v>54527995.431078471</v>
      </c>
      <c r="W180" s="43">
        <f t="shared" si="110"/>
        <v>57253537.488331281</v>
      </c>
      <c r="X180" s="43">
        <f t="shared" si="110"/>
        <v>60112520.830538161</v>
      </c>
      <c r="Y180" s="43">
        <f t="shared" si="110"/>
        <v>42296676.675226316</v>
      </c>
      <c r="Z180" s="43">
        <f t="shared" si="110"/>
        <v>46035599.385586746</v>
      </c>
      <c r="AA180" s="43">
        <f t="shared" si="110"/>
        <v>50102634.383012302</v>
      </c>
      <c r="AB180" s="43">
        <f t="shared" si="110"/>
        <v>54526335.437759265</v>
      </c>
      <c r="AC180" s="43">
        <f t="shared" si="110"/>
        <v>59337717.131993629</v>
      </c>
      <c r="AD180" s="43">
        <f t="shared" si="110"/>
        <v>64570464.516973726</v>
      </c>
      <c r="AE180" s="43">
        <f t="shared" si="110"/>
        <v>70261160.38841331</v>
      </c>
      <c r="AF180" s="43">
        <f t="shared" si="110"/>
        <v>76449531.635758057</v>
      </c>
      <c r="AG180" s="43">
        <f t="shared" si="110"/>
        <v>83178716.238854751</v>
      </c>
      <c r="AH180" s="43">
        <f t="shared" si="110"/>
        <v>90495552.612505108</v>
      </c>
    </row>
    <row r="181" spans="1:34" ht="15" thickBot="1" x14ac:dyDescent="0.4">
      <c r="B181" s="145"/>
      <c r="C181" s="86" t="s">
        <v>24</v>
      </c>
      <c r="D181" s="85">
        <f>SUM(D170:D180)/10000000</f>
        <v>1.4331129370719999</v>
      </c>
      <c r="E181" s="85">
        <f t="shared" ref="E181" si="111">SUM(E170:E180)/10000000</f>
        <v>2.9303757446634369</v>
      </c>
      <c r="F181" s="85">
        <f t="shared" ref="F181" si="112">SUM(F170:F180)/10000000</f>
        <v>4.4932303901391952</v>
      </c>
      <c r="G181" s="85">
        <f t="shared" ref="G181" si="113">SUM(G170:G180)/10000000</f>
        <v>6.1230446864570904</v>
      </c>
      <c r="H181" s="85">
        <f t="shared" ref="H181" si="114">SUM(H170:H180)/10000000</f>
        <v>7.912495871511398</v>
      </c>
      <c r="I181" s="85">
        <f t="shared" ref="I181" si="115">SUM(I170:I180)/10000000</f>
        <v>30.884758558943702</v>
      </c>
      <c r="J181" s="85">
        <f t="shared" ref="J181" si="116">SUM(J170:J180)/10000000</f>
        <v>50.148014111753639</v>
      </c>
      <c r="K181" s="85">
        <f t="shared" ref="K181" si="117">SUM(K170:K180)/10000000</f>
        <v>1886.4439113748931</v>
      </c>
      <c r="L181" s="85">
        <f t="shared" ref="L181" si="118">SUM(L170:L180)/10000000</f>
        <v>772.78872382467341</v>
      </c>
      <c r="M181" s="85">
        <f t="shared" ref="M181" si="119">SUM(M170:M180)/10000000</f>
        <v>1514.7287807985776</v>
      </c>
      <c r="N181" s="85">
        <f t="shared" ref="N181" si="120">SUM(N170:N180)/10000000</f>
        <v>569.83631074081745</v>
      </c>
      <c r="O181" s="85">
        <f t="shared" ref="O181" si="121">SUM(O170:O180)/10000000</f>
        <v>365.74472358177536</v>
      </c>
      <c r="P181" s="85">
        <f t="shared" ref="P181" si="122">SUM(P170:P180)/10000000</f>
        <v>158.92543764238499</v>
      </c>
      <c r="Q181" s="85">
        <f t="shared" ref="Q181" si="123">SUM(Q170:Q180)/10000000</f>
        <v>517.59090075173901</v>
      </c>
      <c r="R181" s="85">
        <f t="shared" ref="R181" si="124">SUM(R170:R180)/10000000</f>
        <v>250.44301195533623</v>
      </c>
      <c r="S181" s="85">
        <f t="shared" ref="S181" si="125">SUM(S170:S180)/10000000</f>
        <v>3904.9821114414276</v>
      </c>
      <c r="T181" s="85">
        <f t="shared" ref="T181" si="126">SUM(T170:T180)/10000000</f>
        <v>872.30438123345016</v>
      </c>
      <c r="U181" s="85">
        <f t="shared" ref="U181" si="127">SUM(U170:U180)/10000000</f>
        <v>905.64654178263186</v>
      </c>
      <c r="V181" s="85">
        <f t="shared" ref="V181" si="128">SUM(V170:V180)/10000000</f>
        <v>940.3490587676954</v>
      </c>
      <c r="W181" s="85">
        <f t="shared" ref="W181" si="129">SUM(W170:W180)/10000000</f>
        <v>976.46708561199432</v>
      </c>
      <c r="X181" s="85">
        <f t="shared" ref="X181" si="130">SUM(X170:X180)/10000000</f>
        <v>1014.0577610112775</v>
      </c>
      <c r="Y181" s="85">
        <f t="shared" ref="Y181" si="131">SUM(Y170:Y180)/10000000</f>
        <v>710.49514476566321</v>
      </c>
      <c r="Z181" s="85">
        <f t="shared" ref="Z181" si="132">SUM(Z170:Z180)/10000000</f>
        <v>770.26825734636759</v>
      </c>
      <c r="AA181" s="85">
        <f t="shared" ref="AA181" si="133">SUM(AA170:AA180)/10000000</f>
        <v>835.29064131010728</v>
      </c>
      <c r="AB181" s="85">
        <f t="shared" ref="AB181" si="134">SUM(AB170:AB180)/10000000</f>
        <v>906.03920663634892</v>
      </c>
      <c r="AC181" s="85">
        <f t="shared" ref="AC181" si="135">SUM(AC170:AC180)/10000000</f>
        <v>983.03525548515836</v>
      </c>
      <c r="AD181" s="85">
        <f t="shared" ref="AD181" si="136">SUM(AD170:AD180)/10000000</f>
        <v>1066.8486787839033</v>
      </c>
      <c r="AE181" s="85">
        <f t="shared" ref="AE181" si="137">SUM(AE170:AE180)/10000000</f>
        <v>1158.102552824897</v>
      </c>
      <c r="AF181" s="85">
        <f t="shared" ref="AF181" si="138">SUM(AF170:AF180)/10000000</f>
        <v>1257.4781740997566</v>
      </c>
      <c r="AG181" s="85">
        <f t="shared" ref="AG181" si="139">SUM(AG170:AG180)/10000000</f>
        <v>1365.7205742416863</v>
      </c>
      <c r="AH181" s="85">
        <f t="shared" ref="AH181" si="140">SUM(AH170:AH180)/10000000</f>
        <v>1483.6445609379755</v>
      </c>
    </row>
    <row r="182" spans="1:34" ht="15.5" thickTop="1" thickBot="1" x14ac:dyDescent="0.4">
      <c r="A182" s="67"/>
      <c r="B182" s="146"/>
      <c r="C182" s="87" t="s">
        <v>27</v>
      </c>
      <c r="D182" s="85">
        <f t="shared" ref="D182:AH182" si="141">D181/(1+$D$135)^(D$141-$D$136)</f>
        <v>1.2379768379846667</v>
      </c>
      <c r="E182" s="85">
        <f t="shared" si="141"/>
        <v>2.4108273772047135</v>
      </c>
      <c r="F182" s="85">
        <f t="shared" si="141"/>
        <v>3.5205635826453419</v>
      </c>
      <c r="G182" s="85">
        <f t="shared" si="141"/>
        <v>4.5691102193283735</v>
      </c>
      <c r="H182" s="85">
        <f t="shared" si="141"/>
        <v>5.6232630906148149</v>
      </c>
      <c r="I182" s="85">
        <f t="shared" si="141"/>
        <v>20.90402027944549</v>
      </c>
      <c r="J182" s="85">
        <f t="shared" si="141"/>
        <v>32.325857027052315</v>
      </c>
      <c r="K182" s="85">
        <f t="shared" si="141"/>
        <v>1158.1129192543165</v>
      </c>
      <c r="L182" s="85">
        <f t="shared" si="141"/>
        <v>451.83356165982525</v>
      </c>
      <c r="M182" s="85">
        <f t="shared" si="141"/>
        <v>843.45766353912245</v>
      </c>
      <c r="N182" s="85">
        <f t="shared" si="141"/>
        <v>302.19636195880213</v>
      </c>
      <c r="O182" s="85">
        <f t="shared" si="141"/>
        <v>184.72593885835914</v>
      </c>
      <c r="P182" s="85">
        <f t="shared" si="141"/>
        <v>76.445852827577468</v>
      </c>
      <c r="Q182" s="85">
        <f t="shared" si="141"/>
        <v>237.11435531227895</v>
      </c>
      <c r="R182" s="85">
        <f t="shared" si="141"/>
        <v>109.26745655139953</v>
      </c>
      <c r="S182" s="85">
        <f t="shared" si="141"/>
        <v>1622.600724191949</v>
      </c>
      <c r="T182" s="85">
        <f t="shared" si="141"/>
        <v>345.20046450847417</v>
      </c>
      <c r="U182" s="85">
        <f t="shared" si="141"/>
        <v>341.32865679817746</v>
      </c>
      <c r="V182" s="85">
        <f t="shared" si="141"/>
        <v>337.53111474197101</v>
      </c>
      <c r="W182" s="85">
        <f t="shared" si="141"/>
        <v>333.80514733678962</v>
      </c>
      <c r="X182" s="85">
        <f t="shared" si="141"/>
        <v>330.14810940580344</v>
      </c>
      <c r="Y182" s="85">
        <f t="shared" si="141"/>
        <v>220.30174480345823</v>
      </c>
      <c r="Z182" s="85">
        <f t="shared" si="141"/>
        <v>227.46235134518744</v>
      </c>
      <c r="AA182" s="85">
        <f t="shared" si="141"/>
        <v>234.9177538591199</v>
      </c>
      <c r="AB182" s="85">
        <f t="shared" si="141"/>
        <v>242.68107844585506</v>
      </c>
      <c r="AC182" s="85">
        <f t="shared" si="141"/>
        <v>250.76603876158944</v>
      </c>
      <c r="AD182" s="85">
        <f t="shared" si="141"/>
        <v>259.18696166883723</v>
      </c>
      <c r="AE182" s="85">
        <f t="shared" si="141"/>
        <v>267.95881395446082</v>
      </c>
      <c r="AF182" s="85">
        <f t="shared" si="141"/>
        <v>277.09723015583671</v>
      </c>
      <c r="AG182" s="85">
        <f t="shared" si="141"/>
        <v>286.61854153728325</v>
      </c>
      <c r="AH182" s="85">
        <f t="shared" si="141"/>
        <v>296.53980626020473</v>
      </c>
    </row>
    <row r="183" spans="1:34" ht="15" thickBot="1" x14ac:dyDescent="0.4">
      <c r="B183" s="172"/>
      <c r="C183" s="63"/>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5"/>
    </row>
    <row r="184" spans="1:34" ht="14.5" customHeight="1" x14ac:dyDescent="0.35">
      <c r="B184" s="144" t="s">
        <v>11</v>
      </c>
      <c r="C184" s="24" t="s">
        <v>6</v>
      </c>
      <c r="D184" s="53">
        <f t="shared" ref="D184:AH184" si="142">D62*D121*$D$134</f>
        <v>4807308.0533333337</v>
      </c>
      <c r="E184" s="37">
        <f t="shared" si="142"/>
        <v>9751954.5821824037</v>
      </c>
      <c r="F184" s="37">
        <f t="shared" si="142"/>
        <v>14832335.327625649</v>
      </c>
      <c r="G184" s="37">
        <f t="shared" si="142"/>
        <v>20046431.081172913</v>
      </c>
      <c r="H184" s="37">
        <f t="shared" si="142"/>
        <v>25688509.449792035</v>
      </c>
      <c r="I184" s="37">
        <f t="shared" si="142"/>
        <v>34663851.042170011</v>
      </c>
      <c r="J184" s="37">
        <f t="shared" si="142"/>
        <v>681762588.00192904</v>
      </c>
      <c r="K184" s="37">
        <f t="shared" si="142"/>
        <v>470800711.35450447</v>
      </c>
      <c r="L184" s="37">
        <f t="shared" si="142"/>
        <v>166366107.68490165</v>
      </c>
      <c r="M184" s="37">
        <f t="shared" si="142"/>
        <v>504673975.15624779</v>
      </c>
      <c r="N184" s="37">
        <f t="shared" si="142"/>
        <v>1031924082.189238</v>
      </c>
      <c r="O184" s="37">
        <f t="shared" si="142"/>
        <v>439661024.9821654</v>
      </c>
      <c r="P184" s="37">
        <f t="shared" si="142"/>
        <v>425361519.04460788</v>
      </c>
      <c r="Q184" s="37">
        <f t="shared" si="142"/>
        <v>1349759458.632108</v>
      </c>
      <c r="R184" s="37">
        <f t="shared" si="142"/>
        <v>1225634412.4722886</v>
      </c>
      <c r="S184" s="37">
        <f t="shared" si="142"/>
        <v>8096292348.6869497</v>
      </c>
      <c r="T184" s="37">
        <f t="shared" si="142"/>
        <v>2258172437.524683</v>
      </c>
      <c r="U184" s="37">
        <f t="shared" si="142"/>
        <v>2581809390.6091475</v>
      </c>
      <c r="V184" s="37">
        <f t="shared" si="142"/>
        <v>2946800467.6793003</v>
      </c>
      <c r="W184" s="37">
        <f t="shared" si="142"/>
        <v>3355874540.0817566</v>
      </c>
      <c r="X184" s="37">
        <f t="shared" si="142"/>
        <v>3811895437.7366123</v>
      </c>
      <c r="Y184" s="37">
        <f t="shared" si="142"/>
        <v>1453800930.6365204</v>
      </c>
      <c r="Z184" s="37">
        <f t="shared" si="142"/>
        <v>1555857864.044518</v>
      </c>
      <c r="AA184" s="37">
        <f t="shared" si="142"/>
        <v>1665051967.1320114</v>
      </c>
      <c r="AB184" s="37">
        <f t="shared" si="142"/>
        <v>1781880210.9462121</v>
      </c>
      <c r="AC184" s="37">
        <f t="shared" si="142"/>
        <v>1906874000.2778878</v>
      </c>
      <c r="AD184" s="37">
        <f t="shared" si="142"/>
        <v>2040601545.8403401</v>
      </c>
      <c r="AE184" s="37">
        <f t="shared" si="142"/>
        <v>2183670398.7773514</v>
      </c>
      <c r="AF184" s="37">
        <f t="shared" si="142"/>
        <v>2336730158.5202556</v>
      </c>
      <c r="AG184" s="37">
        <f t="shared" si="142"/>
        <v>2500475365.7552509</v>
      </c>
      <c r="AH184" s="46">
        <f t="shared" si="142"/>
        <v>2675648593.0521817</v>
      </c>
    </row>
    <row r="185" spans="1:34" x14ac:dyDescent="0.35">
      <c r="B185" s="145"/>
      <c r="C185" s="20" t="s">
        <v>5</v>
      </c>
      <c r="D185" s="54">
        <f t="shared" ref="D185:AH185" si="143">D63*D122*$D$134</f>
        <v>6319824.0933333337</v>
      </c>
      <c r="E185" s="38">
        <f t="shared" si="143"/>
        <v>12804219.158080002</v>
      </c>
      <c r="F185" s="38">
        <f t="shared" si="143"/>
        <v>19450497.489267599</v>
      </c>
      <c r="G185" s="38">
        <f t="shared" si="143"/>
        <v>26255442.715083495</v>
      </c>
      <c r="H185" s="38">
        <f t="shared" si="143"/>
        <v>33603431.980286039</v>
      </c>
      <c r="I185" s="38">
        <f t="shared" si="143"/>
        <v>45288228.158828847</v>
      </c>
      <c r="J185" s="38">
        <f t="shared" si="143"/>
        <v>889624658.77782929</v>
      </c>
      <c r="K185" s="38">
        <f t="shared" si="143"/>
        <v>613588504.64781475</v>
      </c>
      <c r="L185" s="38">
        <f t="shared" si="143"/>
        <v>216557257.64871773</v>
      </c>
      <c r="M185" s="38">
        <f t="shared" si="143"/>
        <v>656126985.44730806</v>
      </c>
      <c r="N185" s="38">
        <f t="shared" si="143"/>
        <v>1339970248.2560759</v>
      </c>
      <c r="O185" s="38">
        <f t="shared" si="143"/>
        <v>570212985.37970853</v>
      </c>
      <c r="P185" s="38">
        <f t="shared" si="143"/>
        <v>550998434.49069595</v>
      </c>
      <c r="Q185" s="38">
        <f t="shared" si="143"/>
        <v>1746316175.5609646</v>
      </c>
      <c r="R185" s="38">
        <f t="shared" si="143"/>
        <v>1583809953.2077537</v>
      </c>
      <c r="S185" s="38">
        <f t="shared" si="143"/>
        <v>10449733540.866608</v>
      </c>
      <c r="T185" s="38">
        <f t="shared" si="143"/>
        <v>2911081294.9029059</v>
      </c>
      <c r="U185" s="38">
        <f t="shared" si="143"/>
        <v>3324305152.8717408</v>
      </c>
      <c r="V185" s="38">
        <f t="shared" si="143"/>
        <v>3789729264.8839731</v>
      </c>
      <c r="W185" s="38">
        <f t="shared" si="143"/>
        <v>4310674085.5066309</v>
      </c>
      <c r="X185" s="38">
        <f t="shared" si="143"/>
        <v>4890617887.9227314</v>
      </c>
      <c r="Y185" s="38">
        <f t="shared" si="143"/>
        <v>1864878757.2545452</v>
      </c>
      <c r="Z185" s="38">
        <f t="shared" si="143"/>
        <v>1995439197.6089487</v>
      </c>
      <c r="AA185" s="38">
        <f t="shared" si="143"/>
        <v>2135105338.0195088</v>
      </c>
      <c r="AB185" s="38">
        <f t="shared" si="143"/>
        <v>2284509487.994297</v>
      </c>
      <c r="AC185" s="38">
        <f t="shared" si="143"/>
        <v>2444327647.340508</v>
      </c>
      <c r="AD185" s="38">
        <f t="shared" si="143"/>
        <v>2615282507.6639471</v>
      </c>
      <c r="AE185" s="38">
        <f t="shared" si="143"/>
        <v>2798146658.6830568</v>
      </c>
      <c r="AF185" s="38">
        <f t="shared" si="143"/>
        <v>2993746013.2219911</v>
      </c>
      <c r="AG185" s="38">
        <f t="shared" si="143"/>
        <v>3202963465.6767416</v>
      </c>
      <c r="AH185" s="47">
        <f t="shared" si="143"/>
        <v>3426742799.7392063</v>
      </c>
    </row>
    <row r="186" spans="1:34" x14ac:dyDescent="0.35">
      <c r="B186" s="145"/>
      <c r="C186" s="16" t="s">
        <v>4</v>
      </c>
      <c r="D186" s="55">
        <f t="shared" ref="D186:AH186" si="144">D64*D123*$D$134</f>
        <v>1785996.8</v>
      </c>
      <c r="E186" s="39">
        <f t="shared" si="144"/>
        <v>3616212.9920000006</v>
      </c>
      <c r="F186" s="39">
        <f t="shared" si="144"/>
        <v>5489806.1299200002</v>
      </c>
      <c r="G186" s="39">
        <f t="shared" si="144"/>
        <v>7405786.7770880004</v>
      </c>
      <c r="H186" s="39">
        <f t="shared" si="144"/>
        <v>9472426.2100876793</v>
      </c>
      <c r="I186" s="39">
        <f t="shared" si="144"/>
        <v>12758183.268278386</v>
      </c>
      <c r="J186" s="39">
        <f t="shared" si="144"/>
        <v>250458861.67533237</v>
      </c>
      <c r="K186" s="39">
        <f t="shared" si="144"/>
        <v>172636674.27555341</v>
      </c>
      <c r="L186" s="39">
        <f t="shared" si="144"/>
        <v>60891268.040176027</v>
      </c>
      <c r="M186" s="39">
        <f t="shared" si="144"/>
        <v>184372768.02125528</v>
      </c>
      <c r="N186" s="39">
        <f t="shared" si="144"/>
        <v>376297042.07278997</v>
      </c>
      <c r="O186" s="39">
        <f t="shared" si="144"/>
        <v>160029370.4309181</v>
      </c>
      <c r="P186" s="39">
        <f t="shared" si="144"/>
        <v>154539703.49160573</v>
      </c>
      <c r="Q186" s="39">
        <f t="shared" si="144"/>
        <v>489485548.26742738</v>
      </c>
      <c r="R186" s="39">
        <f t="shared" si="144"/>
        <v>443657189.77544957</v>
      </c>
      <c r="S186" s="39">
        <f t="shared" si="144"/>
        <v>2925346416.6310253</v>
      </c>
      <c r="T186" s="39">
        <f t="shared" si="144"/>
        <v>814430857.11569321</v>
      </c>
      <c r="U186" s="39">
        <f t="shared" si="144"/>
        <v>929455795.53432167</v>
      </c>
      <c r="V186" s="39">
        <f t="shared" si="144"/>
        <v>1058922517.7659903</v>
      </c>
      <c r="W186" s="39">
        <f t="shared" si="144"/>
        <v>1203731146.5265689</v>
      </c>
      <c r="X186" s="39">
        <f t="shared" si="144"/>
        <v>1364823596.6295993</v>
      </c>
      <c r="Y186" s="39">
        <f t="shared" si="144"/>
        <v>520431281.09429145</v>
      </c>
      <c r="Z186" s="39">
        <f t="shared" si="144"/>
        <v>556866752.82110178</v>
      </c>
      <c r="AA186" s="39">
        <f t="shared" si="144"/>
        <v>595843350.144979</v>
      </c>
      <c r="AB186" s="39">
        <f t="shared" si="144"/>
        <v>637537531.53329206</v>
      </c>
      <c r="AC186" s="39">
        <f t="shared" si="144"/>
        <v>682137948.09502542</v>
      </c>
      <c r="AD186" s="39">
        <f t="shared" si="144"/>
        <v>729846281.20854318</v>
      </c>
      <c r="AE186" s="39">
        <f t="shared" si="144"/>
        <v>780878137.30689919</v>
      </c>
      <c r="AF186" s="39">
        <f t="shared" si="144"/>
        <v>835464003.68985772</v>
      </c>
      <c r="AG186" s="39">
        <f t="shared" si="144"/>
        <v>893850269.49118328</v>
      </c>
      <c r="AH186" s="48">
        <f t="shared" si="144"/>
        <v>956300316.20628965</v>
      </c>
    </row>
    <row r="187" spans="1:34" x14ac:dyDescent="0.35">
      <c r="B187" s="145"/>
      <c r="C187" s="12" t="s">
        <v>3</v>
      </c>
      <c r="D187" s="56">
        <f t="shared" ref="D187:AH187" si="145">D65*D124*$D$134</f>
        <v>7441653.333333333</v>
      </c>
      <c r="E187" s="40">
        <f t="shared" si="145"/>
        <v>15267967.232000005</v>
      </c>
      <c r="F187" s="40">
        <f t="shared" si="145"/>
        <v>23476954.878720004</v>
      </c>
      <c r="G187" s="40">
        <f t="shared" si="145"/>
        <v>32064536.394576002</v>
      </c>
      <c r="H187" s="40">
        <f t="shared" si="145"/>
        <v>41503750.985786043</v>
      </c>
      <c r="I187" s="40">
        <f t="shared" si="145"/>
        <v>56543413.02714169</v>
      </c>
      <c r="J187" s="40">
        <f t="shared" si="145"/>
        <v>1122230663.9975529</v>
      </c>
      <c r="K187" s="40">
        <f t="shared" si="145"/>
        <v>781640316.75927067</v>
      </c>
      <c r="L187" s="40">
        <f t="shared" si="145"/>
        <v>278433910.5989967</v>
      </c>
      <c r="M187" s="40">
        <f t="shared" si="145"/>
        <v>850963307.36873233</v>
      </c>
      <c r="N187" s="40">
        <f t="shared" si="145"/>
        <v>1751997090.0014985</v>
      </c>
      <c r="O187" s="40">
        <f t="shared" si="145"/>
        <v>751137200.91305888</v>
      </c>
      <c r="P187" s="40">
        <f t="shared" si="145"/>
        <v>730787351.66043222</v>
      </c>
      <c r="Q187" s="40">
        <f t="shared" si="145"/>
        <v>2330350957.8212128</v>
      </c>
      <c r="R187" s="40">
        <f t="shared" si="145"/>
        <v>2124917834.8518064</v>
      </c>
      <c r="S187" s="40">
        <f t="shared" si="145"/>
        <v>14084772823.151085</v>
      </c>
      <c r="T187" s="40">
        <f t="shared" si="145"/>
        <v>3938673852.6394305</v>
      </c>
      <c r="U187" s="40">
        <f t="shared" si="145"/>
        <v>4510990845.7743311</v>
      </c>
      <c r="V187" s="40">
        <f t="shared" si="145"/>
        <v>5152948607.8113337</v>
      </c>
      <c r="W187" s="40">
        <f t="shared" si="145"/>
        <v>5867393618.2340679</v>
      </c>
      <c r="X187" s="40">
        <f t="shared" si="145"/>
        <v>6656779821.3669538</v>
      </c>
      <c r="Y187" s="40">
        <f t="shared" si="145"/>
        <v>2624601940.2962337</v>
      </c>
      <c r="Z187" s="40">
        <f t="shared" si="145"/>
        <v>2903780107.3762403</v>
      </c>
      <c r="AA187" s="40">
        <f t="shared" si="145"/>
        <v>3212601931.0872993</v>
      </c>
      <c r="AB187" s="40">
        <f t="shared" si="145"/>
        <v>3554208972.5610046</v>
      </c>
      <c r="AC187" s="40">
        <f t="shared" si="145"/>
        <v>3932075026.9204025</v>
      </c>
      <c r="AD187" s="40">
        <f t="shared" si="145"/>
        <v>4350041177.2475996</v>
      </c>
      <c r="AE187" s="40">
        <f t="shared" si="145"/>
        <v>4812354537.6526737</v>
      </c>
      <c r="AF187" s="40">
        <f t="shared" si="145"/>
        <v>5323711072.5882473</v>
      </c>
      <c r="AG187" s="40">
        <f t="shared" si="145"/>
        <v>5889302920.0537682</v>
      </c>
      <c r="AH187" s="49">
        <f t="shared" si="145"/>
        <v>6514870691.0546312</v>
      </c>
    </row>
    <row r="188" spans="1:34" x14ac:dyDescent="0.35">
      <c r="B188" s="145"/>
      <c r="C188" s="8" t="s">
        <v>2</v>
      </c>
      <c r="D188" s="57">
        <f t="shared" ref="D188:AH188" si="146">D66*D125*$D$134</f>
        <v>10418314.666666668</v>
      </c>
      <c r="E188" s="41">
        <f t="shared" si="146"/>
        <v>20962734.688000005</v>
      </c>
      <c r="F188" s="41">
        <f t="shared" si="146"/>
        <v>31623570.727560002</v>
      </c>
      <c r="G188" s="41">
        <f t="shared" si="146"/>
        <v>42390414.937602669</v>
      </c>
      <c r="H188" s="41">
        <f t="shared" si="146"/>
        <v>53874424.069873683</v>
      </c>
      <c r="I188" s="41">
        <f t="shared" si="146"/>
        <v>72097025.240010709</v>
      </c>
      <c r="J188" s="41">
        <f t="shared" si="146"/>
        <v>1406222150.4479604</v>
      </c>
      <c r="K188" s="41">
        <f t="shared" si="146"/>
        <v>962988948.6933217</v>
      </c>
      <c r="L188" s="41">
        <f t="shared" si="146"/>
        <v>337439110.38930893</v>
      </c>
      <c r="M188" s="41">
        <f t="shared" si="146"/>
        <v>1015010498.9503485</v>
      </c>
      <c r="N188" s="41">
        <f t="shared" si="146"/>
        <v>2057874448.8355708</v>
      </c>
      <c r="O188" s="41">
        <f t="shared" si="146"/>
        <v>869326215.41378975</v>
      </c>
      <c r="P188" s="41">
        <f t="shared" si="146"/>
        <v>833870483.42345619</v>
      </c>
      <c r="Q188" s="41">
        <f t="shared" si="146"/>
        <v>2623336610.2457447</v>
      </c>
      <c r="R188" s="41">
        <f t="shared" si="146"/>
        <v>2361550249.7422371</v>
      </c>
      <c r="S188" s="41">
        <f t="shared" si="146"/>
        <v>15464721942.085892</v>
      </c>
      <c r="T188" s="41">
        <f t="shared" si="146"/>
        <v>4275761999.8573909</v>
      </c>
      <c r="U188" s="41">
        <f t="shared" si="146"/>
        <v>4845756517.3430023</v>
      </c>
      <c r="V188" s="41">
        <f t="shared" si="146"/>
        <v>5482130118.0176821</v>
      </c>
      <c r="W188" s="41">
        <f t="shared" si="146"/>
        <v>6187930425.1131458</v>
      </c>
      <c r="X188" s="41">
        <f t="shared" si="146"/>
        <v>6966287107.7969141</v>
      </c>
      <c r="Y188" s="41">
        <f t="shared" si="146"/>
        <v>2649347596.116518</v>
      </c>
      <c r="Z188" s="41">
        <f t="shared" si="146"/>
        <v>2827316916.5888877</v>
      </c>
      <c r="AA188" s="41">
        <f t="shared" si="146"/>
        <v>3017170730.7888174</v>
      </c>
      <c r="AB188" s="41">
        <f t="shared" si="146"/>
        <v>3219697354.5621934</v>
      </c>
      <c r="AC188" s="41">
        <f t="shared" si="146"/>
        <v>3435736993.256741</v>
      </c>
      <c r="AD188" s="41">
        <f t="shared" si="146"/>
        <v>3666185126.9499555</v>
      </c>
      <c r="AE188" s="41">
        <f t="shared" si="146"/>
        <v>3911996114.2259736</v>
      </c>
      <c r="AF188" s="41">
        <f t="shared" si="146"/>
        <v>4174187028.435451</v>
      </c>
      <c r="AG188" s="41">
        <f t="shared" si="146"/>
        <v>4453841741.2475004</v>
      </c>
      <c r="AH188" s="50">
        <f t="shared" si="146"/>
        <v>4752115269.2313576</v>
      </c>
    </row>
    <row r="189" spans="1:34" x14ac:dyDescent="0.35">
      <c r="B189" s="145"/>
      <c r="C189" s="4" t="s">
        <v>1</v>
      </c>
      <c r="D189" s="58">
        <f t="shared" ref="D189:AH189" si="147">D67*D126*$D$134</f>
        <v>5581240</v>
      </c>
      <c r="E189" s="42">
        <f t="shared" si="147"/>
        <v>11603890.984000001</v>
      </c>
      <c r="F189" s="42">
        <f t="shared" si="147"/>
        <v>18088541.936954997</v>
      </c>
      <c r="G189" s="42">
        <f t="shared" si="147"/>
        <v>25056014.126370497</v>
      </c>
      <c r="H189" s="42">
        <f t="shared" si="147"/>
        <v>32907399.679710716</v>
      </c>
      <c r="I189" s="42">
        <f t="shared" si="147"/>
        <v>45510338.380700201</v>
      </c>
      <c r="J189" s="42">
        <f t="shared" si="147"/>
        <v>917368610.62038779</v>
      </c>
      <c r="K189" s="42">
        <f t="shared" si="147"/>
        <v>649268218.97821271</v>
      </c>
      <c r="L189" s="42">
        <f t="shared" si="147"/>
        <v>235140312.5101558</v>
      </c>
      <c r="M189" s="42">
        <f t="shared" si="147"/>
        <v>731050247.68817997</v>
      </c>
      <c r="N189" s="42">
        <f t="shared" si="147"/>
        <v>1531993916.9848323</v>
      </c>
      <c r="O189" s="42">
        <f t="shared" si="147"/>
        <v>668958433.36490428</v>
      </c>
      <c r="P189" s="42">
        <f t="shared" si="147"/>
        <v>663300218.21802557</v>
      </c>
      <c r="Q189" s="42">
        <f t="shared" si="147"/>
        <v>2157138401.1266828</v>
      </c>
      <c r="R189" s="42">
        <f t="shared" si="147"/>
        <v>2007479802.2597258</v>
      </c>
      <c r="S189" s="42">
        <f t="shared" si="147"/>
        <v>13590766567.644699</v>
      </c>
      <c r="T189" s="42">
        <f t="shared" si="147"/>
        <v>3884913377.0733705</v>
      </c>
      <c r="U189" s="42">
        <f t="shared" si="147"/>
        <v>4552121223.7500143</v>
      </c>
      <c r="V189" s="42">
        <f t="shared" si="147"/>
        <v>5324817461.2646294</v>
      </c>
      <c r="W189" s="42">
        <f t="shared" si="147"/>
        <v>6214740726.8411541</v>
      </c>
      <c r="X189" s="42">
        <f t="shared" si="147"/>
        <v>7234700246.0605879</v>
      </c>
      <c r="Y189" s="42">
        <f t="shared" si="147"/>
        <v>2839133454.8847127</v>
      </c>
      <c r="Z189" s="42">
        <f t="shared" si="147"/>
        <v>3126384183.3732562</v>
      </c>
      <c r="AA189" s="42">
        <f t="shared" si="147"/>
        <v>3442564846.0433798</v>
      </c>
      <c r="AB189" s="42">
        <f t="shared" si="147"/>
        <v>3790575874.9496279</v>
      </c>
      <c r="AC189" s="42">
        <f t="shared" si="147"/>
        <v>4173607168.3547006</v>
      </c>
      <c r="AD189" s="42">
        <f t="shared" si="147"/>
        <v>4595166845.9401026</v>
      </c>
      <c r="AE189" s="42">
        <f t="shared" si="147"/>
        <v>5059112846.862009</v>
      </c>
      <c r="AF189" s="42">
        <f t="shared" si="147"/>
        <v>5569687650.2993307</v>
      </c>
      <c r="AG189" s="42">
        <f t="shared" si="147"/>
        <v>6131556425.5032806</v>
      </c>
      <c r="AH189" s="51">
        <f t="shared" si="147"/>
        <v>6749848948.3816376</v>
      </c>
    </row>
    <row r="190" spans="1:34" ht="15" thickBot="1" x14ac:dyDescent="0.4">
      <c r="B190" s="145"/>
      <c r="C190" s="32" t="s">
        <v>0</v>
      </c>
      <c r="D190" s="43">
        <f t="shared" ref="D190:AH190" si="148">D68*D127*$D$134</f>
        <v>0</v>
      </c>
      <c r="E190" s="44">
        <f t="shared" si="148"/>
        <v>0</v>
      </c>
      <c r="F190" s="44">
        <f t="shared" si="148"/>
        <v>0</v>
      </c>
      <c r="G190" s="44">
        <f t="shared" si="148"/>
        <v>0</v>
      </c>
      <c r="H190" s="44">
        <f t="shared" si="148"/>
        <v>0</v>
      </c>
      <c r="I190" s="44">
        <f t="shared" si="148"/>
        <v>0</v>
      </c>
      <c r="J190" s="44">
        <f t="shared" si="148"/>
        <v>0</v>
      </c>
      <c r="K190" s="44">
        <f t="shared" si="148"/>
        <v>0</v>
      </c>
      <c r="L190" s="44">
        <f t="shared" si="148"/>
        <v>0</v>
      </c>
      <c r="M190" s="44">
        <f t="shared" si="148"/>
        <v>0</v>
      </c>
      <c r="N190" s="44">
        <f t="shared" si="148"/>
        <v>0</v>
      </c>
      <c r="O190" s="44">
        <f t="shared" si="148"/>
        <v>0</v>
      </c>
      <c r="P190" s="44">
        <f t="shared" si="148"/>
        <v>0</v>
      </c>
      <c r="Q190" s="44">
        <f t="shared" si="148"/>
        <v>0</v>
      </c>
      <c r="R190" s="44">
        <f t="shared" si="148"/>
        <v>0</v>
      </c>
      <c r="S190" s="44">
        <f t="shared" si="148"/>
        <v>0</v>
      </c>
      <c r="T190" s="44">
        <f t="shared" si="148"/>
        <v>0</v>
      </c>
      <c r="U190" s="44">
        <f t="shared" si="148"/>
        <v>0</v>
      </c>
      <c r="V190" s="44">
        <f t="shared" si="148"/>
        <v>0</v>
      </c>
      <c r="W190" s="44">
        <f t="shared" si="148"/>
        <v>0</v>
      </c>
      <c r="X190" s="44">
        <f t="shared" si="148"/>
        <v>0</v>
      </c>
      <c r="Y190" s="44">
        <f t="shared" si="148"/>
        <v>0</v>
      </c>
      <c r="Z190" s="44">
        <f t="shared" si="148"/>
        <v>0</v>
      </c>
      <c r="AA190" s="44">
        <f t="shared" si="148"/>
        <v>0</v>
      </c>
      <c r="AB190" s="44">
        <f t="shared" si="148"/>
        <v>0</v>
      </c>
      <c r="AC190" s="44">
        <f t="shared" si="148"/>
        <v>0</v>
      </c>
      <c r="AD190" s="44">
        <f t="shared" si="148"/>
        <v>0</v>
      </c>
      <c r="AE190" s="44">
        <f t="shared" si="148"/>
        <v>0</v>
      </c>
      <c r="AF190" s="44">
        <f t="shared" si="148"/>
        <v>0</v>
      </c>
      <c r="AG190" s="44">
        <f t="shared" si="148"/>
        <v>0</v>
      </c>
      <c r="AH190" s="45">
        <f t="shared" si="148"/>
        <v>0</v>
      </c>
    </row>
    <row r="191" spans="1:34" x14ac:dyDescent="0.35">
      <c r="B191" s="145"/>
      <c r="C191" s="36" t="s">
        <v>16</v>
      </c>
      <c r="D191" s="43">
        <f t="shared" ref="D191:AH191" si="149">D69*D128*$D$134</f>
        <v>5581240.0000000009</v>
      </c>
      <c r="E191" s="43">
        <f t="shared" si="149"/>
        <v>11735412.080000002</v>
      </c>
      <c r="F191" s="43">
        <f t="shared" si="149"/>
        <v>18500552.705250002</v>
      </c>
      <c r="G191" s="43">
        <f t="shared" si="149"/>
        <v>25916191.165375002</v>
      </c>
      <c r="H191" s="43">
        <f t="shared" si="149"/>
        <v>34420905.134371877</v>
      </c>
      <c r="I191" s="43">
        <f t="shared" si="149"/>
        <v>48139288.988303959</v>
      </c>
      <c r="J191" s="43">
        <f t="shared" si="149"/>
        <v>981263389.07597375</v>
      </c>
      <c r="K191" s="43">
        <f t="shared" si="149"/>
        <v>702278014.94344819</v>
      </c>
      <c r="L191" s="43">
        <f t="shared" si="149"/>
        <v>257185328.06133574</v>
      </c>
      <c r="M191" s="43">
        <f t="shared" si="149"/>
        <v>808521038.32167995</v>
      </c>
      <c r="N191" s="43">
        <f t="shared" si="149"/>
        <v>1713234561.5081999</v>
      </c>
      <c r="O191" s="43">
        <f t="shared" si="149"/>
        <v>756423759.81664288</v>
      </c>
      <c r="P191" s="43">
        <f t="shared" si="149"/>
        <v>758355471.42550588</v>
      </c>
      <c r="Q191" s="43">
        <f t="shared" si="149"/>
        <v>2493604774.0362592</v>
      </c>
      <c r="R191" s="43">
        <f t="shared" si="149"/>
        <v>2346269244.7227354</v>
      </c>
      <c r="S191" s="43">
        <f t="shared" si="149"/>
        <v>16059708192.108885</v>
      </c>
      <c r="T191" s="43">
        <f t="shared" si="149"/>
        <v>4641217291.5161085</v>
      </c>
      <c r="U191" s="43">
        <f t="shared" si="149"/>
        <v>5498078392.5967369</v>
      </c>
      <c r="V191" s="43">
        <f t="shared" si="149"/>
        <v>6501864424.2596941</v>
      </c>
      <c r="W191" s="43">
        <f t="shared" si="149"/>
        <v>7671524039.8405647</v>
      </c>
      <c r="X191" s="43">
        <f t="shared" si="149"/>
        <v>9028047689.4894619</v>
      </c>
      <c r="Y191" s="43">
        <f t="shared" si="149"/>
        <v>3572995587.7105389</v>
      </c>
      <c r="Z191" s="43">
        <f t="shared" si="149"/>
        <v>3967880534.5717688</v>
      </c>
      <c r="AA191" s="43">
        <f t="shared" si="149"/>
        <v>4406196881.3035259</v>
      </c>
      <c r="AB191" s="43">
        <f t="shared" si="149"/>
        <v>4892695629.6196594</v>
      </c>
      <c r="AC191" s="43">
        <f t="shared" si="149"/>
        <v>5432644339.1454382</v>
      </c>
      <c r="AD191" s="43">
        <f t="shared" si="149"/>
        <v>6031882903.3619213</v>
      </c>
      <c r="AE191" s="43">
        <f t="shared" si="149"/>
        <v>6696885300.4134502</v>
      </c>
      <c r="AF191" s="43">
        <f t="shared" si="149"/>
        <v>7434827952.9546299</v>
      </c>
      <c r="AG191" s="43">
        <f t="shared" si="149"/>
        <v>8253665397.7998829</v>
      </c>
      <c r="AH191" s="43">
        <f t="shared" si="149"/>
        <v>9162214039.6263237</v>
      </c>
    </row>
    <row r="192" spans="1:34" x14ac:dyDescent="0.35">
      <c r="B192" s="145"/>
      <c r="C192" s="36" t="s">
        <v>17</v>
      </c>
      <c r="D192" s="43">
        <f t="shared" ref="D192:AH192" si="150">D70*D129*$D$134</f>
        <v>38138.473333333335</v>
      </c>
      <c r="E192" s="43">
        <f t="shared" si="150"/>
        <v>78327.052720000022</v>
      </c>
      <c r="F192" s="43">
        <f t="shared" si="150"/>
        <v>120608.79519150002</v>
      </c>
      <c r="G192" s="43">
        <f t="shared" si="150"/>
        <v>165023.6868315</v>
      </c>
      <c r="H192" s="43">
        <f t="shared" si="150"/>
        <v>214081.05286732499</v>
      </c>
      <c r="I192" s="43">
        <f t="shared" si="150"/>
        <v>292439.78230205528</v>
      </c>
      <c r="J192" s="43">
        <f t="shared" si="150"/>
        <v>5822415.7209606664</v>
      </c>
      <c r="K192" s="43">
        <f t="shared" si="150"/>
        <v>4070122.8974460182</v>
      </c>
      <c r="L192" s="43">
        <f t="shared" si="150"/>
        <v>1455879.6451885942</v>
      </c>
      <c r="M192" s="43">
        <f t="shared" si="150"/>
        <v>4470452.0886216657</v>
      </c>
      <c r="N192" s="43">
        <f t="shared" si="150"/>
        <v>9252472.0418385211</v>
      </c>
      <c r="O192" s="43">
        <f t="shared" si="150"/>
        <v>3990129.1347693088</v>
      </c>
      <c r="P192" s="43">
        <f t="shared" si="150"/>
        <v>3907288.2256382848</v>
      </c>
      <c r="Q192" s="43">
        <f t="shared" si="150"/>
        <v>12549056.646318613</v>
      </c>
      <c r="R192" s="43">
        <f t="shared" si="150"/>
        <v>11532996.006206082</v>
      </c>
      <c r="S192" s="43">
        <f t="shared" si="150"/>
        <v>77105042.061639398</v>
      </c>
      <c r="T192" s="43">
        <f t="shared" si="150"/>
        <v>21764959.583510291</v>
      </c>
      <c r="U192" s="43">
        <f t="shared" si="150"/>
        <v>25183594.976379927</v>
      </c>
      <c r="V192" s="43">
        <f t="shared" si="150"/>
        <v>29088782.372179192</v>
      </c>
      <c r="W192" s="43">
        <f t="shared" si="150"/>
        <v>33523558.944393057</v>
      </c>
      <c r="X192" s="43">
        <f t="shared" si="150"/>
        <v>38533916.078941822</v>
      </c>
      <c r="Y192" s="43">
        <f t="shared" si="150"/>
        <v>14895758.32136588</v>
      </c>
      <c r="Z192" s="43">
        <f t="shared" si="150"/>
        <v>16157328.699928209</v>
      </c>
      <c r="AA192" s="43">
        <f t="shared" si="150"/>
        <v>17524906.352256622</v>
      </c>
      <c r="AB192" s="43">
        <f t="shared" si="150"/>
        <v>19007318.034745689</v>
      </c>
      <c r="AC192" s="43">
        <f t="shared" si="150"/>
        <v>20614117.664311048</v>
      </c>
      <c r="AD192" s="43">
        <f t="shared" si="150"/>
        <v>22355645.466795087</v>
      </c>
      <c r="AE192" s="43">
        <f t="shared" si="150"/>
        <v>24243091.863028448</v>
      </c>
      <c r="AF192" s="43">
        <f t="shared" si="150"/>
        <v>26288566.464822873</v>
      </c>
      <c r="AG192" s="43">
        <f t="shared" si="150"/>
        <v>28505172.581713647</v>
      </c>
      <c r="AH192" s="43">
        <f t="shared" si="150"/>
        <v>30907087.669927929</v>
      </c>
    </row>
    <row r="193" spans="2:34" x14ac:dyDescent="0.35">
      <c r="B193" s="145"/>
      <c r="C193" s="36" t="s">
        <v>18</v>
      </c>
      <c r="D193" s="43">
        <f t="shared" ref="D193:AH193" si="151">D71*D130*$D$134</f>
        <v>15627.472</v>
      </c>
      <c r="E193" s="43">
        <f t="shared" si="151"/>
        <v>31942.154182400009</v>
      </c>
      <c r="F193" s="43">
        <f t="shared" si="151"/>
        <v>48950.641419372005</v>
      </c>
      <c r="G193" s="43">
        <f t="shared" si="151"/>
        <v>66658.062269906804</v>
      </c>
      <c r="H193" s="43">
        <f t="shared" si="151"/>
        <v>86062.037263440536</v>
      </c>
      <c r="I193" s="43">
        <f t="shared" si="151"/>
        <v>117002.95594283337</v>
      </c>
      <c r="J193" s="43">
        <f t="shared" si="151"/>
        <v>2318411.8298037699</v>
      </c>
      <c r="K193" s="43">
        <f t="shared" si="151"/>
        <v>1612953.6498601208</v>
      </c>
      <c r="L193" s="43">
        <f t="shared" si="151"/>
        <v>574204.81529877731</v>
      </c>
      <c r="M193" s="43">
        <f t="shared" si="151"/>
        <v>1754768.3481269774</v>
      </c>
      <c r="N193" s="43">
        <f t="shared" si="151"/>
        <v>3614540.7078358987</v>
      </c>
      <c r="O193" s="43">
        <f t="shared" si="151"/>
        <v>1551348.183070462</v>
      </c>
      <c r="P193" s="43">
        <f t="shared" si="151"/>
        <v>1511905.9291091941</v>
      </c>
      <c r="Q193" s="43">
        <f t="shared" si="151"/>
        <v>4832672.8082086053</v>
      </c>
      <c r="R193" s="43">
        <f t="shared" si="151"/>
        <v>4420235.8841427313</v>
      </c>
      <c r="S193" s="43">
        <f t="shared" si="151"/>
        <v>29411222.324698545</v>
      </c>
      <c r="T193" s="43">
        <f t="shared" si="151"/>
        <v>8262570.0046447339</v>
      </c>
      <c r="U193" s="43">
        <f t="shared" si="151"/>
        <v>9514851.2787649445</v>
      </c>
      <c r="V193" s="43">
        <f t="shared" si="151"/>
        <v>10937972.125627317</v>
      </c>
      <c r="W193" s="43">
        <f t="shared" si="151"/>
        <v>12545511.687397307</v>
      </c>
      <c r="X193" s="43">
        <f t="shared" si="151"/>
        <v>14351866.956816791</v>
      </c>
      <c r="Y193" s="43">
        <f t="shared" si="151"/>
        <v>5521471.8371036146</v>
      </c>
      <c r="Z193" s="43">
        <f t="shared" si="151"/>
        <v>5960583.7645507939</v>
      </c>
      <c r="AA193" s="43">
        <f t="shared" si="151"/>
        <v>6434309.282205198</v>
      </c>
      <c r="AB193" s="43">
        <f t="shared" si="151"/>
        <v>6945348.7739462079</v>
      </c>
      <c r="AC193" s="43">
        <f t="shared" si="151"/>
        <v>7496610.7279797215</v>
      </c>
      <c r="AD193" s="43">
        <f t="shared" si="151"/>
        <v>8091227.5388347087</v>
      </c>
      <c r="AE193" s="43">
        <f t="shared" si="151"/>
        <v>8732572.4875299558</v>
      </c>
      <c r="AF193" s="43">
        <f t="shared" si="151"/>
        <v>9424277.9857353643</v>
      </c>
      <c r="AG193" s="43">
        <f t="shared" si="151"/>
        <v>10170255.175814748</v>
      </c>
      <c r="AH193" s="43">
        <f t="shared" si="151"/>
        <v>10974714.985109374</v>
      </c>
    </row>
    <row r="194" spans="2:34" ht="15" thickBot="1" x14ac:dyDescent="0.4">
      <c r="B194" s="145"/>
      <c r="C194" s="32" t="s">
        <v>19</v>
      </c>
      <c r="D194" s="43">
        <f t="shared" ref="D194:AH194" si="152">D72*D131*$D$134</f>
        <v>195343.4</v>
      </c>
      <c r="E194" s="43">
        <f t="shared" si="152"/>
        <v>405008.17504000012</v>
      </c>
      <c r="F194" s="43">
        <f t="shared" si="152"/>
        <v>629575.10930160014</v>
      </c>
      <c r="G194" s="43">
        <f t="shared" si="152"/>
        <v>869623.81016672007</v>
      </c>
      <c r="H194" s="43">
        <f t="shared" si="152"/>
        <v>1138885.162030291</v>
      </c>
      <c r="I194" s="43">
        <f t="shared" si="152"/>
        <v>1570560.681857361</v>
      </c>
      <c r="J194" s="43">
        <f t="shared" si="152"/>
        <v>31567344.226274826</v>
      </c>
      <c r="K194" s="43">
        <f t="shared" si="152"/>
        <v>22277113.847869106</v>
      </c>
      <c r="L194" s="43">
        <f t="shared" si="152"/>
        <v>8044396.0064188931</v>
      </c>
      <c r="M194" s="43">
        <f t="shared" si="152"/>
        <v>24936527.62751475</v>
      </c>
      <c r="N194" s="43">
        <f t="shared" si="152"/>
        <v>52102538.289720714</v>
      </c>
      <c r="O194" s="43">
        <f t="shared" si="152"/>
        <v>22683215.427162569</v>
      </c>
      <c r="P194" s="43">
        <f t="shared" si="152"/>
        <v>22423824.253853321</v>
      </c>
      <c r="Q194" s="43">
        <f t="shared" si="152"/>
        <v>72704598.130427182</v>
      </c>
      <c r="R194" s="43">
        <f t="shared" si="152"/>
        <v>67454279.276654303</v>
      </c>
      <c r="S194" s="43">
        <f t="shared" si="152"/>
        <v>455267563.67631668</v>
      </c>
      <c r="T194" s="43">
        <f t="shared" si="152"/>
        <v>129735360.2633155</v>
      </c>
      <c r="U194" s="43">
        <f t="shared" si="152"/>
        <v>151542619.28027675</v>
      </c>
      <c r="V194" s="43">
        <f t="shared" si="152"/>
        <v>176709204.58443165</v>
      </c>
      <c r="W194" s="43">
        <f t="shared" si="152"/>
        <v>205589208.19636017</v>
      </c>
      <c r="X194" s="43">
        <f t="shared" si="152"/>
        <v>238566747.21617162</v>
      </c>
      <c r="Y194" s="43">
        <f t="shared" si="152"/>
        <v>93099199.229913175</v>
      </c>
      <c r="Z194" s="43">
        <f t="shared" si="152"/>
        <v>101945827.29220934</v>
      </c>
      <c r="AA194" s="43">
        <f t="shared" si="152"/>
        <v>111627748.80076075</v>
      </c>
      <c r="AB194" s="43">
        <f t="shared" si="152"/>
        <v>122223261.38526106</v>
      </c>
      <c r="AC194" s="43">
        <f t="shared" si="152"/>
        <v>133817941.07482766</v>
      </c>
      <c r="AD194" s="43">
        <f t="shared" si="152"/>
        <v>146505312.35185829</v>
      </c>
      <c r="AE194" s="43">
        <f t="shared" si="152"/>
        <v>160387579.18924269</v>
      </c>
      <c r="AF194" s="43">
        <f t="shared" si="152"/>
        <v>175576422.54539305</v>
      </c>
      <c r="AG194" s="43">
        <f t="shared" si="152"/>
        <v>192193870.27477571</v>
      </c>
      <c r="AH194" s="43">
        <f t="shared" si="152"/>
        <v>210373245.93658626</v>
      </c>
    </row>
    <row r="195" spans="2:34" ht="15" thickBot="1" x14ac:dyDescent="0.4">
      <c r="B195" s="145"/>
      <c r="C195" s="86" t="s">
        <v>24</v>
      </c>
      <c r="D195" s="85">
        <f>SUM(D184:D194)/10000000</f>
        <v>4.2184686292000011</v>
      </c>
      <c r="E195" s="85">
        <f t="shared" ref="E195" si="153">SUM(E184:E194)/10000000</f>
        <v>8.6257669098204826</v>
      </c>
      <c r="F195" s="85">
        <f t="shared" ref="F195" si="154">SUM(F184:F194)/10000000</f>
        <v>13.226139374121072</v>
      </c>
      <c r="G195" s="85">
        <f t="shared" ref="G195" si="155">SUM(G184:G194)/10000000</f>
        <v>18.023612275653669</v>
      </c>
      <c r="H195" s="85">
        <f t="shared" ref="H195" si="156">SUM(H184:H194)/10000000</f>
        <v>23.290987576206913</v>
      </c>
      <c r="I195" s="85">
        <f t="shared" ref="I195" si="157">SUM(I184:I194)/10000000</f>
        <v>31.698033152553606</v>
      </c>
      <c r="J195" s="85">
        <f t="shared" ref="J195" si="158">SUM(J184:J194)/10000000</f>
        <v>628.86390943740048</v>
      </c>
      <c r="K195" s="85">
        <f t="shared" ref="K195" si="159">SUM(K184:K194)/10000000</f>
        <v>438.11615800473015</v>
      </c>
      <c r="L195" s="85">
        <f t="shared" ref="L195" si="160">SUM(L184:L194)/10000000</f>
        <v>156.20877754004988</v>
      </c>
      <c r="M195" s="85">
        <f t="shared" ref="M195" si="161">SUM(M184:M194)/10000000</f>
        <v>478.18805690180159</v>
      </c>
      <c r="N195" s="85">
        <f t="shared" ref="N195" si="162">SUM(N184:N194)/10000000</f>
        <v>986.82609408875999</v>
      </c>
      <c r="O195" s="85">
        <f t="shared" ref="O195" si="163">SUM(O184:O194)/10000000</f>
        <v>424.39736830461902</v>
      </c>
      <c r="P195" s="85">
        <f t="shared" ref="P195" si="164">SUM(P184:P194)/10000000</f>
        <v>414.50562001629305</v>
      </c>
      <c r="Q195" s="85">
        <f t="shared" ref="Q195" si="165">SUM(Q184:Q194)/10000000</f>
        <v>1328.0078253275353</v>
      </c>
      <c r="R195" s="85">
        <f t="shared" ref="R195" si="166">SUM(R184:R194)/10000000</f>
        <v>1217.6726198199001</v>
      </c>
      <c r="S195" s="85">
        <f t="shared" ref="S195" si="167">SUM(S184:S194)/10000000</f>
        <v>8123.3125659237794</v>
      </c>
      <c r="T195" s="85">
        <f t="shared" ref="T195" si="168">SUM(T184:T194)/10000000</f>
        <v>2288.4014000481061</v>
      </c>
      <c r="U195" s="85">
        <f t="shared" ref="U195" si="169">SUM(U184:U194)/10000000</f>
        <v>2642.8758384014718</v>
      </c>
      <c r="V195" s="85">
        <f t="shared" ref="V195" si="170">SUM(V184:V194)/10000000</f>
        <v>3047.394882076484</v>
      </c>
      <c r="W195" s="85">
        <f t="shared" ref="W195" si="171">SUM(W184:W194)/10000000</f>
        <v>3506.3526860972038</v>
      </c>
      <c r="X195" s="85">
        <f t="shared" ref="X195" si="172">SUM(X184:X194)/10000000</f>
        <v>4024.4604317254793</v>
      </c>
      <c r="Y195" s="85">
        <f t="shared" ref="Y195" si="173">SUM(Y184:Y194)/10000000</f>
        <v>1563.8705977381742</v>
      </c>
      <c r="Z195" s="85">
        <f t="shared" ref="Z195" si="174">SUM(Z184:Z194)/10000000</f>
        <v>1705.7589296141414</v>
      </c>
      <c r="AA195" s="85">
        <f t="shared" ref="AA195" si="175">SUM(AA184:AA194)/10000000</f>
        <v>1861.0122008954747</v>
      </c>
      <c r="AB195" s="85">
        <f t="shared" ref="AB195" si="176">SUM(AB184:AB194)/10000000</f>
        <v>2030.9280990360237</v>
      </c>
      <c r="AC195" s="85">
        <f t="shared" ref="AC195" si="177">SUM(AC184:AC194)/10000000</f>
        <v>2216.9331792857824</v>
      </c>
      <c r="AD195" s="85">
        <f t="shared" ref="AD195" si="178">SUM(AD184:AD194)/10000000</f>
        <v>2420.5958573569901</v>
      </c>
      <c r="AE195" s="85">
        <f t="shared" ref="AE195" si="179">SUM(AE184:AE194)/10000000</f>
        <v>2643.6407237461221</v>
      </c>
      <c r="AF195" s="85">
        <f t="shared" ref="AF195" si="180">SUM(AF184:AF194)/10000000</f>
        <v>2887.9643146705721</v>
      </c>
      <c r="AG195" s="85">
        <f t="shared" ref="AG195" si="181">SUM(AG184:AG194)/10000000</f>
        <v>3155.6524883559919</v>
      </c>
      <c r="AH195" s="85">
        <f t="shared" ref="AH195" si="182">SUM(AH184:AH194)/10000000</f>
        <v>3448.9995705883257</v>
      </c>
    </row>
    <row r="196" spans="2:34" ht="15.5" thickTop="1" thickBot="1" x14ac:dyDescent="0.4">
      <c r="B196" s="146"/>
      <c r="C196" s="87" t="s">
        <v>27</v>
      </c>
      <c r="D196" s="85">
        <f t="shared" ref="D196:AH196" si="183">D195/(1+$D$135)^(D$141-$D$136)</f>
        <v>3.6440718101284966</v>
      </c>
      <c r="E196" s="85">
        <f t="shared" si="183"/>
        <v>7.0964397836872353</v>
      </c>
      <c r="F196" s="85">
        <f t="shared" si="183"/>
        <v>10.363026280982627</v>
      </c>
      <c r="G196" s="85">
        <f t="shared" si="183"/>
        <v>13.449496983101694</v>
      </c>
      <c r="H196" s="85">
        <f t="shared" si="183"/>
        <v>16.552470030702864</v>
      </c>
      <c r="I196" s="85">
        <f t="shared" si="183"/>
        <v>21.454476536538557</v>
      </c>
      <c r="J196" s="85">
        <f t="shared" si="183"/>
        <v>405.37128311092977</v>
      </c>
      <c r="K196" s="85">
        <f t="shared" si="183"/>
        <v>268.96531598946126</v>
      </c>
      <c r="L196" s="85">
        <f t="shared" si="183"/>
        <v>91.33203700117781</v>
      </c>
      <c r="M196" s="85">
        <f t="shared" si="183"/>
        <v>266.27300300854313</v>
      </c>
      <c r="N196" s="85">
        <f t="shared" si="183"/>
        <v>523.33494706917179</v>
      </c>
      <c r="O196" s="85">
        <f t="shared" si="183"/>
        <v>214.34951006629922</v>
      </c>
      <c r="P196" s="85">
        <f t="shared" si="183"/>
        <v>199.38429048263563</v>
      </c>
      <c r="Q196" s="85">
        <f t="shared" si="183"/>
        <v>608.37568607728679</v>
      </c>
      <c r="R196" s="85">
        <f t="shared" si="183"/>
        <v>531.2665306218571</v>
      </c>
      <c r="S196" s="85">
        <f t="shared" si="183"/>
        <v>3375.4041570859035</v>
      </c>
      <c r="T196" s="85">
        <f t="shared" si="183"/>
        <v>905.59814128348035</v>
      </c>
      <c r="U196" s="85">
        <f t="shared" si="183"/>
        <v>996.07210803267856</v>
      </c>
      <c r="V196" s="85">
        <f t="shared" si="183"/>
        <v>1093.8391249672711</v>
      </c>
      <c r="W196" s="85">
        <f t="shared" si="183"/>
        <v>1198.6462137265594</v>
      </c>
      <c r="X196" s="85">
        <f t="shared" si="183"/>
        <v>1310.2488378843482</v>
      </c>
      <c r="Y196" s="85">
        <f t="shared" si="183"/>
        <v>484.90608819315474</v>
      </c>
      <c r="Z196" s="85">
        <f t="shared" si="183"/>
        <v>503.71533976326384</v>
      </c>
      <c r="AA196" s="85">
        <f t="shared" si="183"/>
        <v>523.39243913122493</v>
      </c>
      <c r="AB196" s="85">
        <f t="shared" si="183"/>
        <v>543.9806773371472</v>
      </c>
      <c r="AC196" s="85">
        <f t="shared" si="183"/>
        <v>565.52554800718997</v>
      </c>
      <c r="AD196" s="85">
        <f t="shared" si="183"/>
        <v>588.07485838730963</v>
      </c>
      <c r="AE196" s="85">
        <f t="shared" si="183"/>
        <v>611.67884582310398</v>
      </c>
      <c r="AF196" s="85">
        <f t="shared" si="183"/>
        <v>636.39029994061013</v>
      </c>
      <c r="AG196" s="85">
        <f t="shared" si="183"/>
        <v>662.26469079394042</v>
      </c>
      <c r="AH196" s="85">
        <f t="shared" si="183"/>
        <v>689.36030325699323</v>
      </c>
    </row>
    <row r="197" spans="2:34" ht="15" thickBot="1" x14ac:dyDescent="0.4">
      <c r="B197" s="172"/>
      <c r="C197" s="63"/>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5"/>
    </row>
    <row r="198" spans="2:34" ht="14.5" customHeight="1" x14ac:dyDescent="0.35">
      <c r="B198" s="144" t="s">
        <v>10</v>
      </c>
      <c r="C198" s="24" t="s">
        <v>6</v>
      </c>
      <c r="D198" s="53">
        <f t="shared" ref="D198:AH198" si="184">D73*D121*$D$134</f>
        <v>11135231.889066666</v>
      </c>
      <c r="E198" s="37">
        <f t="shared" si="184"/>
        <v>22588582.72436941</v>
      </c>
      <c r="F198" s="37">
        <f t="shared" si="184"/>
        <v>34356336.539528832</v>
      </c>
      <c r="G198" s="37">
        <f t="shared" si="184"/>
        <v>46433816.214934349</v>
      </c>
      <c r="H198" s="37">
        <f t="shared" si="184"/>
        <v>59502637.741214134</v>
      </c>
      <c r="I198" s="37">
        <f t="shared" si="184"/>
        <v>80652804.669812053</v>
      </c>
      <c r="J198" s="37">
        <f t="shared" si="184"/>
        <v>19794143.723876353</v>
      </c>
      <c r="K198" s="37">
        <f t="shared" si="184"/>
        <v>51519080.899220869</v>
      </c>
      <c r="L198" s="37">
        <f t="shared" si="184"/>
        <v>591649478.31037426</v>
      </c>
      <c r="M198" s="37">
        <f t="shared" si="184"/>
        <v>300046190.87450725</v>
      </c>
      <c r="N198" s="37">
        <f t="shared" si="184"/>
        <v>143824635.08399123</v>
      </c>
      <c r="O198" s="37">
        <f t="shared" si="184"/>
        <v>379264057.12135071</v>
      </c>
      <c r="P198" s="37">
        <f t="shared" si="184"/>
        <v>242137109.73684919</v>
      </c>
      <c r="Q198" s="37">
        <f t="shared" si="184"/>
        <v>1691256485.5388618</v>
      </c>
      <c r="R198" s="37">
        <f t="shared" si="184"/>
        <v>1269271409.4644933</v>
      </c>
      <c r="S198" s="37">
        <f t="shared" si="184"/>
        <v>1597791953.4337616</v>
      </c>
      <c r="T198" s="37">
        <f t="shared" si="184"/>
        <v>2251008295.6757822</v>
      </c>
      <c r="U198" s="37">
        <f t="shared" si="184"/>
        <v>2829111640.4130902</v>
      </c>
      <c r="V198" s="37">
        <f t="shared" si="184"/>
        <v>3494115220.5027266</v>
      </c>
      <c r="W198" s="37">
        <f t="shared" si="184"/>
        <v>4251938212.7082777</v>
      </c>
      <c r="X198" s="37">
        <f t="shared" si="184"/>
        <v>5108796235.8013153</v>
      </c>
      <c r="Y198" s="37">
        <f t="shared" si="184"/>
        <v>1586188537.7876544</v>
      </c>
      <c r="Z198" s="37">
        <f t="shared" si="184"/>
        <v>1721980489.0185325</v>
      </c>
      <c r="AA198" s="37">
        <f t="shared" si="184"/>
        <v>1869366871.4479194</v>
      </c>
      <c r="AB198" s="37">
        <f t="shared" si="184"/>
        <v>2029334769.3326182</v>
      </c>
      <c r="AC198" s="37">
        <f t="shared" si="184"/>
        <v>2202955027.4050226</v>
      </c>
      <c r="AD198" s="37">
        <f t="shared" si="184"/>
        <v>2391389332.4008894</v>
      </c>
      <c r="AE198" s="37">
        <f t="shared" si="184"/>
        <v>2595897890.8050094</v>
      </c>
      <c r="AF198" s="37">
        <f t="shared" si="184"/>
        <v>2817847752.7739882</v>
      </c>
      <c r="AG198" s="37">
        <f t="shared" si="184"/>
        <v>3058721836.3585997</v>
      </c>
      <c r="AH198" s="46">
        <f t="shared" si="184"/>
        <v>3320128710.6562042</v>
      </c>
    </row>
    <row r="199" spans="2:34" x14ac:dyDescent="0.35">
      <c r="B199" s="145"/>
      <c r="C199" s="20" t="s">
        <v>5</v>
      </c>
      <c r="D199" s="54">
        <f t="shared" ref="D199:AH199" si="185">D74*D122*$D$134</f>
        <v>14638693.005866667</v>
      </c>
      <c r="E199" s="38">
        <f t="shared" si="185"/>
        <v>29658583.952153597</v>
      </c>
      <c r="F199" s="38">
        <f t="shared" si="185"/>
        <v>45053447.271914601</v>
      </c>
      <c r="G199" s="38">
        <f t="shared" si="185"/>
        <v>60815832.840136252</v>
      </c>
      <c r="H199" s="38">
        <f t="shared" si="185"/>
        <v>77836078.574059814</v>
      </c>
      <c r="I199" s="38">
        <f t="shared" si="185"/>
        <v>105372672.38692948</v>
      </c>
      <c r="J199" s="38">
        <f t="shared" si="185"/>
        <v>25829164.970406074</v>
      </c>
      <c r="K199" s="38">
        <f t="shared" si="185"/>
        <v>67144154.729154214</v>
      </c>
      <c r="L199" s="38">
        <f t="shared" si="185"/>
        <v>770144774.64881551</v>
      </c>
      <c r="M199" s="38">
        <f t="shared" si="185"/>
        <v>390090261.0491997</v>
      </c>
      <c r="N199" s="38">
        <f t="shared" si="185"/>
        <v>186758633.99754769</v>
      </c>
      <c r="O199" s="38">
        <f t="shared" si="185"/>
        <v>491881877.10556835</v>
      </c>
      <c r="P199" s="38">
        <f t="shared" si="185"/>
        <v>313655943.05937737</v>
      </c>
      <c r="Q199" s="38">
        <f t="shared" si="185"/>
        <v>2188144368.1172996</v>
      </c>
      <c r="R199" s="38">
        <f t="shared" si="185"/>
        <v>1640199288.7722957</v>
      </c>
      <c r="S199" s="38">
        <f t="shared" si="185"/>
        <v>2062240275.9247429</v>
      </c>
      <c r="T199" s="38">
        <f t="shared" si="185"/>
        <v>2901845773.7426057</v>
      </c>
      <c r="U199" s="38">
        <f t="shared" si="185"/>
        <v>3642728405.3125615</v>
      </c>
      <c r="V199" s="38">
        <f t="shared" si="185"/>
        <v>4493602757.0417767</v>
      </c>
      <c r="W199" s="38">
        <f t="shared" si="185"/>
        <v>5461682088.4640169</v>
      </c>
      <c r="X199" s="38">
        <f t="shared" si="185"/>
        <v>6554526656.0086079</v>
      </c>
      <c r="Y199" s="38">
        <f t="shared" si="185"/>
        <v>2034700382.1394701</v>
      </c>
      <c r="Z199" s="38">
        <f t="shared" si="185"/>
        <v>2208496961.5239148</v>
      </c>
      <c r="AA199" s="38">
        <f t="shared" si="185"/>
        <v>2397099468.8052502</v>
      </c>
      <c r="AB199" s="38">
        <f t="shared" si="185"/>
        <v>2601765543.1479669</v>
      </c>
      <c r="AC199" s="38">
        <f t="shared" si="185"/>
        <v>2823859299.8536596</v>
      </c>
      <c r="AD199" s="38">
        <f t="shared" si="185"/>
        <v>3064860311.7992282</v>
      </c>
      <c r="AE199" s="38">
        <f t="shared" si="185"/>
        <v>3326373345.3113689</v>
      </c>
      <c r="AF199" s="38">
        <f t="shared" si="185"/>
        <v>3610138913.5473633</v>
      </c>
      <c r="AG199" s="38">
        <f t="shared" si="185"/>
        <v>3918044715.6955538</v>
      </c>
      <c r="AH199" s="47">
        <f t="shared" si="185"/>
        <v>4252138035.9856095</v>
      </c>
    </row>
    <row r="200" spans="2:34" x14ac:dyDescent="0.35">
      <c r="B200" s="145"/>
      <c r="C200" s="16" t="s">
        <v>4</v>
      </c>
      <c r="D200" s="55">
        <f t="shared" ref="D200:AH200" si="186">D75*D123*$D$134</f>
        <v>4136928.2560000001</v>
      </c>
      <c r="E200" s="39">
        <f t="shared" si="186"/>
        <v>8376282.4806399997</v>
      </c>
      <c r="F200" s="39">
        <f t="shared" si="186"/>
        <v>12716111.3048064</v>
      </c>
      <c r="G200" s="39">
        <f t="shared" si="186"/>
        <v>17154122.88311296</v>
      </c>
      <c r="H200" s="39">
        <f t="shared" si="186"/>
        <v>21941107.420453783</v>
      </c>
      <c r="I200" s="39">
        <f t="shared" si="186"/>
        <v>29684620.494887322</v>
      </c>
      <c r="J200" s="39">
        <f t="shared" si="186"/>
        <v>7271767.0229595657</v>
      </c>
      <c r="K200" s="39">
        <f t="shared" si="186"/>
        <v>18891396.239793684</v>
      </c>
      <c r="L200" s="39">
        <f t="shared" si="186"/>
        <v>216548234.91970676</v>
      </c>
      <c r="M200" s="39">
        <f t="shared" si="186"/>
        <v>109616008.4907084</v>
      </c>
      <c r="N200" s="39">
        <f t="shared" si="186"/>
        <v>52446479.051527217</v>
      </c>
      <c r="O200" s="39">
        <f t="shared" si="186"/>
        <v>138045869.06621417</v>
      </c>
      <c r="P200" s="39">
        <f t="shared" si="186"/>
        <v>87971749.835515425</v>
      </c>
      <c r="Q200" s="39">
        <f t="shared" si="186"/>
        <v>613328251.03800273</v>
      </c>
      <c r="R200" s="39">
        <f t="shared" si="186"/>
        <v>459452982.76134449</v>
      </c>
      <c r="S200" s="39">
        <f t="shared" si="186"/>
        <v>577313017.39090252</v>
      </c>
      <c r="T200" s="39">
        <f t="shared" si="186"/>
        <v>811847042.83758843</v>
      </c>
      <c r="U200" s="39">
        <f t="shared" si="186"/>
        <v>1018485028.3525968</v>
      </c>
      <c r="V200" s="39">
        <f t="shared" si="186"/>
        <v>1255598174.101378</v>
      </c>
      <c r="W200" s="39">
        <f t="shared" si="186"/>
        <v>1525143564.9971511</v>
      </c>
      <c r="X200" s="39">
        <f t="shared" si="186"/>
        <v>1829170229.5837972</v>
      </c>
      <c r="Y200" s="39">
        <f t="shared" si="186"/>
        <v>567823362.45752633</v>
      </c>
      <c r="Z200" s="39">
        <f t="shared" si="186"/>
        <v>616324733.44853413</v>
      </c>
      <c r="AA200" s="39">
        <f t="shared" si="186"/>
        <v>668957991.29448819</v>
      </c>
      <c r="AB200" s="39">
        <f t="shared" si="186"/>
        <v>726074105.06454861</v>
      </c>
      <c r="AC200" s="39">
        <f t="shared" si="186"/>
        <v>788053758.09869552</v>
      </c>
      <c r="AD200" s="39">
        <f t="shared" si="186"/>
        <v>855309854.45559824</v>
      </c>
      <c r="AE200" s="39">
        <f t="shared" si="186"/>
        <v>928290235.90084684</v>
      </c>
      <c r="AF200" s="39">
        <f t="shared" si="186"/>
        <v>1007480627.0364732</v>
      </c>
      <c r="AG200" s="39">
        <f t="shared" si="186"/>
        <v>1093407827.635968</v>
      </c>
      <c r="AH200" s="48">
        <f t="shared" si="186"/>
        <v>1186643172.8331926</v>
      </c>
    </row>
    <row r="201" spans="2:34" x14ac:dyDescent="0.35">
      <c r="B201" s="145"/>
      <c r="C201" s="12" t="s">
        <v>3</v>
      </c>
      <c r="D201" s="56">
        <f t="shared" ref="D201:AH201" si="187">D76*D124*$D$134</f>
        <v>17237201.066666666</v>
      </c>
      <c r="E201" s="40">
        <f t="shared" si="187"/>
        <v>35365396.541440003</v>
      </c>
      <c r="F201" s="40">
        <f t="shared" si="187"/>
        <v>54379984.332902417</v>
      </c>
      <c r="G201" s="40">
        <f t="shared" si="187"/>
        <v>74271514.162993923</v>
      </c>
      <c r="H201" s="40">
        <f t="shared" si="187"/>
        <v>96135693.066799536</v>
      </c>
      <c r="I201" s="40">
        <f t="shared" si="187"/>
        <v>131560248.18750428</v>
      </c>
      <c r="J201" s="40">
        <f t="shared" si="187"/>
        <v>32582596.119876709</v>
      </c>
      <c r="K201" s="40">
        <f t="shared" si="187"/>
        <v>85533835.744125202</v>
      </c>
      <c r="L201" s="40">
        <f t="shared" si="187"/>
        <v>990197343.93151355</v>
      </c>
      <c r="M201" s="40">
        <f t="shared" si="187"/>
        <v>505927215.42835784</v>
      </c>
      <c r="N201" s="40">
        <f t="shared" si="187"/>
        <v>244184961.36179036</v>
      </c>
      <c r="O201" s="40">
        <f t="shared" si="187"/>
        <v>647952231.57344425</v>
      </c>
      <c r="P201" s="40">
        <f t="shared" si="187"/>
        <v>416000811.64076006</v>
      </c>
      <c r="Q201" s="40">
        <f t="shared" si="187"/>
        <v>2919943361.6053276</v>
      </c>
      <c r="R201" s="40">
        <f t="shared" si="187"/>
        <v>2200572558.8253846</v>
      </c>
      <c r="S201" s="40">
        <f t="shared" si="187"/>
        <v>2779610186.1888795</v>
      </c>
      <c r="T201" s="40">
        <f t="shared" si="187"/>
        <v>3926178253.2299385</v>
      </c>
      <c r="U201" s="40">
        <f t="shared" si="187"/>
        <v>4943082459.1454382</v>
      </c>
      <c r="V201" s="40">
        <f t="shared" si="187"/>
        <v>6110015373.7933359</v>
      </c>
      <c r="W201" s="40">
        <f t="shared" si="187"/>
        <v>7434066690.038518</v>
      </c>
      <c r="X201" s="40">
        <f t="shared" si="187"/>
        <v>8921580418.3103828</v>
      </c>
      <c r="Y201" s="40">
        <f t="shared" si="187"/>
        <v>2863606306.9036412</v>
      </c>
      <c r="Z201" s="40">
        <f t="shared" si="187"/>
        <v>3213823579.1691527</v>
      </c>
      <c r="AA201" s="40">
        <f t="shared" si="187"/>
        <v>3606813324.5525708</v>
      </c>
      <c r="AB201" s="40">
        <f t="shared" si="187"/>
        <v>4047791653.5488873</v>
      </c>
      <c r="AC201" s="40">
        <f t="shared" si="187"/>
        <v>4542609762.0638294</v>
      </c>
      <c r="AD201" s="40">
        <f t="shared" si="187"/>
        <v>5097831121.4062147</v>
      </c>
      <c r="AE201" s="40">
        <f t="shared" si="187"/>
        <v>5720818032.3793564</v>
      </c>
      <c r="AF201" s="40">
        <f t="shared" si="187"/>
        <v>6419828677.0991554</v>
      </c>
      <c r="AG201" s="40">
        <f t="shared" si="187"/>
        <v>7204125939.0923862</v>
      </c>
      <c r="AH201" s="49">
        <f t="shared" si="187"/>
        <v>8084099415.6519527</v>
      </c>
    </row>
    <row r="202" spans="2:34" x14ac:dyDescent="0.35">
      <c r="B202" s="145"/>
      <c r="C202" s="8" t="s">
        <v>2</v>
      </c>
      <c r="D202" s="57">
        <f t="shared" ref="D202:AH202" si="188">D77*D125*$D$134</f>
        <v>24132081.493333336</v>
      </c>
      <c r="E202" s="41">
        <f t="shared" si="188"/>
        <v>48556262.504960001</v>
      </c>
      <c r="F202" s="41">
        <f t="shared" si="188"/>
        <v>73250099.495395213</v>
      </c>
      <c r="G202" s="41">
        <f t="shared" si="188"/>
        <v>98189484.62781845</v>
      </c>
      <c r="H202" s="41">
        <f t="shared" si="188"/>
        <v>124790048.45383093</v>
      </c>
      <c r="I202" s="41">
        <f t="shared" si="188"/>
        <v>167749027.27579561</v>
      </c>
      <c r="J202" s="41">
        <f t="shared" si="188"/>
        <v>40827941.930991746</v>
      </c>
      <c r="K202" s="41">
        <f t="shared" si="188"/>
        <v>105378569.65009917</v>
      </c>
      <c r="L202" s="41">
        <f t="shared" si="188"/>
        <v>1200038135.180042</v>
      </c>
      <c r="M202" s="41">
        <f t="shared" si="188"/>
        <v>603458963.40978563</v>
      </c>
      <c r="N202" s="41">
        <f t="shared" si="188"/>
        <v>286816682.31303948</v>
      </c>
      <c r="O202" s="41">
        <f t="shared" si="188"/>
        <v>749905424.14615321</v>
      </c>
      <c r="P202" s="41">
        <f t="shared" si="188"/>
        <v>474680900.15413541</v>
      </c>
      <c r="Q202" s="41">
        <f t="shared" si="188"/>
        <v>3287056095.4067965</v>
      </c>
      <c r="R202" s="41">
        <f t="shared" si="188"/>
        <v>2445629939.4900742</v>
      </c>
      <c r="S202" s="41">
        <f t="shared" si="188"/>
        <v>3051941211.7279496</v>
      </c>
      <c r="T202" s="41">
        <f t="shared" si="188"/>
        <v>4262196974.8973408</v>
      </c>
      <c r="U202" s="41">
        <f t="shared" si="188"/>
        <v>5309914132.1924477</v>
      </c>
      <c r="V202" s="41">
        <f t="shared" si="188"/>
        <v>6500336380.5040112</v>
      </c>
      <c r="W202" s="41">
        <f t="shared" si="188"/>
        <v>7840191138.8134842</v>
      </c>
      <c r="X202" s="41">
        <f t="shared" si="188"/>
        <v>9336389713.5006332</v>
      </c>
      <c r="Y202" s="41">
        <f t="shared" si="188"/>
        <v>2890605378.643806</v>
      </c>
      <c r="Z202" s="41">
        <f t="shared" si="188"/>
        <v>3129196232.6057296</v>
      </c>
      <c r="AA202" s="41">
        <f t="shared" si="188"/>
        <v>3387401186.8554182</v>
      </c>
      <c r="AB202" s="41">
        <f t="shared" si="188"/>
        <v>3666825496.0145254</v>
      </c>
      <c r="AC202" s="41">
        <f t="shared" si="188"/>
        <v>3969205139.4236641</v>
      </c>
      <c r="AD202" s="41">
        <f t="shared" si="188"/>
        <v>4296417407.4387827</v>
      </c>
      <c r="AE202" s="41">
        <f t="shared" si="188"/>
        <v>4650492339.6143103</v>
      </c>
      <c r="AF202" s="41">
        <f t="shared" si="188"/>
        <v>5033625082.8309774</v>
      </c>
      <c r="AG202" s="41">
        <f t="shared" si="188"/>
        <v>5448189242.8179884</v>
      </c>
      <c r="AH202" s="50">
        <f t="shared" si="188"/>
        <v>5896751308.3341084</v>
      </c>
    </row>
    <row r="203" spans="2:34" x14ac:dyDescent="0.35">
      <c r="B203" s="145"/>
      <c r="C203" s="4" t="s">
        <v>1</v>
      </c>
      <c r="D203" s="58">
        <f t="shared" ref="D203:AH203" si="189">D78*D126*$D$134</f>
        <v>12927900.800000001</v>
      </c>
      <c r="E203" s="42">
        <f t="shared" si="189"/>
        <v>26878247.761279996</v>
      </c>
      <c r="F203" s="42">
        <f t="shared" si="189"/>
        <v>41898731.424843602</v>
      </c>
      <c r="G203" s="42">
        <f t="shared" si="189"/>
        <v>58037580.370870344</v>
      </c>
      <c r="H203" s="42">
        <f t="shared" si="189"/>
        <v>76223849.654423028</v>
      </c>
      <c r="I203" s="42">
        <f t="shared" si="189"/>
        <v>105889458.94702536</v>
      </c>
      <c r="J203" s="42">
        <f t="shared" si="189"/>
        <v>26634676.712916583</v>
      </c>
      <c r="K203" s="42">
        <f t="shared" si="189"/>
        <v>71048537.294253498</v>
      </c>
      <c r="L203" s="42">
        <f t="shared" si="189"/>
        <v>836231881.37494528</v>
      </c>
      <c r="M203" s="42">
        <f t="shared" si="189"/>
        <v>434634740.35647029</v>
      </c>
      <c r="N203" s="42">
        <f t="shared" si="189"/>
        <v>213521973.04455528</v>
      </c>
      <c r="O203" s="42">
        <f t="shared" si="189"/>
        <v>577062498.30493391</v>
      </c>
      <c r="P203" s="42">
        <f t="shared" si="189"/>
        <v>377583750.61259568</v>
      </c>
      <c r="Q203" s="42">
        <f t="shared" si="189"/>
        <v>2702907016.3417993</v>
      </c>
      <c r="R203" s="42">
        <f t="shared" si="189"/>
        <v>2078953309.5321071</v>
      </c>
      <c r="S203" s="42">
        <f t="shared" si="189"/>
        <v>2682118743.686552</v>
      </c>
      <c r="T203" s="42">
        <f t="shared" si="189"/>
        <v>3872588334.9102678</v>
      </c>
      <c r="U203" s="42">
        <f t="shared" si="189"/>
        <v>4988152568.3211355</v>
      </c>
      <c r="V203" s="42">
        <f t="shared" si="189"/>
        <v>6313805750.2942762</v>
      </c>
      <c r="W203" s="42">
        <f t="shared" si="189"/>
        <v>7874160151.9723539</v>
      </c>
      <c r="X203" s="42">
        <f t="shared" si="189"/>
        <v>9696123618.2730331</v>
      </c>
      <c r="Y203" s="42">
        <f t="shared" si="189"/>
        <v>3097673724.4320383</v>
      </c>
      <c r="Z203" s="42">
        <f t="shared" si="189"/>
        <v>3460195618.9944386</v>
      </c>
      <c r="AA203" s="42">
        <f t="shared" si="189"/>
        <v>3864994488.4840207</v>
      </c>
      <c r="AB203" s="42">
        <f t="shared" si="189"/>
        <v>4316983471.489315</v>
      </c>
      <c r="AC203" s="42">
        <f t="shared" si="189"/>
        <v>4821644687.9032125</v>
      </c>
      <c r="AD203" s="42">
        <f t="shared" si="189"/>
        <v>5385094899.2876968</v>
      </c>
      <c r="AE203" s="42">
        <f t="shared" si="189"/>
        <v>6014158719.130331</v>
      </c>
      <c r="AF203" s="42">
        <f t="shared" si="189"/>
        <v>6716450237.8775444</v>
      </c>
      <c r="AG203" s="42">
        <f t="shared" si="189"/>
        <v>7500464026.3220663</v>
      </c>
      <c r="AH203" s="51">
        <f t="shared" si="189"/>
        <v>8375676590.8300295</v>
      </c>
    </row>
    <row r="204" spans="2:34" ht="15" thickBot="1" x14ac:dyDescent="0.4">
      <c r="B204" s="145"/>
      <c r="C204" s="32" t="s">
        <v>0</v>
      </c>
      <c r="D204" s="43">
        <f t="shared" ref="D204:AH204" si="190">D79*D127*$D$134</f>
        <v>0</v>
      </c>
      <c r="E204" s="44">
        <f t="shared" si="190"/>
        <v>0</v>
      </c>
      <c r="F204" s="44">
        <f t="shared" si="190"/>
        <v>0</v>
      </c>
      <c r="G204" s="44">
        <f t="shared" si="190"/>
        <v>0</v>
      </c>
      <c r="H204" s="44">
        <f t="shared" si="190"/>
        <v>0</v>
      </c>
      <c r="I204" s="44">
        <f t="shared" si="190"/>
        <v>0</v>
      </c>
      <c r="J204" s="44">
        <f t="shared" si="190"/>
        <v>0</v>
      </c>
      <c r="K204" s="44">
        <f t="shared" si="190"/>
        <v>0</v>
      </c>
      <c r="L204" s="44">
        <f t="shared" si="190"/>
        <v>0</v>
      </c>
      <c r="M204" s="44">
        <f t="shared" si="190"/>
        <v>0</v>
      </c>
      <c r="N204" s="44">
        <f t="shared" si="190"/>
        <v>0</v>
      </c>
      <c r="O204" s="44">
        <f t="shared" si="190"/>
        <v>0</v>
      </c>
      <c r="P204" s="44">
        <f t="shared" si="190"/>
        <v>0</v>
      </c>
      <c r="Q204" s="44">
        <f t="shared" si="190"/>
        <v>0</v>
      </c>
      <c r="R204" s="44">
        <f t="shared" si="190"/>
        <v>0</v>
      </c>
      <c r="S204" s="44">
        <f t="shared" si="190"/>
        <v>0</v>
      </c>
      <c r="T204" s="44">
        <f t="shared" si="190"/>
        <v>0</v>
      </c>
      <c r="U204" s="44">
        <f t="shared" si="190"/>
        <v>0</v>
      </c>
      <c r="V204" s="44">
        <f t="shared" si="190"/>
        <v>0</v>
      </c>
      <c r="W204" s="44">
        <f t="shared" si="190"/>
        <v>0</v>
      </c>
      <c r="X204" s="44">
        <f t="shared" si="190"/>
        <v>0</v>
      </c>
      <c r="Y204" s="44">
        <f t="shared" si="190"/>
        <v>0</v>
      </c>
      <c r="Z204" s="44">
        <f t="shared" si="190"/>
        <v>0</v>
      </c>
      <c r="AA204" s="44">
        <f t="shared" si="190"/>
        <v>0</v>
      </c>
      <c r="AB204" s="44">
        <f t="shared" si="190"/>
        <v>0</v>
      </c>
      <c r="AC204" s="44">
        <f t="shared" si="190"/>
        <v>0</v>
      </c>
      <c r="AD204" s="44">
        <f t="shared" si="190"/>
        <v>0</v>
      </c>
      <c r="AE204" s="44">
        <f t="shared" si="190"/>
        <v>0</v>
      </c>
      <c r="AF204" s="44">
        <f t="shared" si="190"/>
        <v>0</v>
      </c>
      <c r="AG204" s="44">
        <f t="shared" si="190"/>
        <v>0</v>
      </c>
      <c r="AH204" s="45">
        <f t="shared" si="190"/>
        <v>0</v>
      </c>
    </row>
    <row r="205" spans="2:34" x14ac:dyDescent="0.35">
      <c r="B205" s="145"/>
      <c r="C205" s="36" t="s">
        <v>16</v>
      </c>
      <c r="D205" s="43">
        <f t="shared" ref="D205:AH205" si="191">D80*D128*$D$134</f>
        <v>12927900.800000001</v>
      </c>
      <c r="E205" s="43">
        <f t="shared" si="191"/>
        <v>27182891.833600003</v>
      </c>
      <c r="F205" s="43">
        <f t="shared" si="191"/>
        <v>42853077.47358001</v>
      </c>
      <c r="G205" s="43">
        <f t="shared" si="191"/>
        <v>60030019.941770002</v>
      </c>
      <c r="H205" s="43">
        <f t="shared" si="191"/>
        <v>79729602.56562525</v>
      </c>
      <c r="I205" s="43">
        <f t="shared" si="191"/>
        <v>112006270.36488266</v>
      </c>
      <c r="J205" s="43">
        <f t="shared" si="191"/>
        <v>28489783.534870159</v>
      </c>
      <c r="K205" s="43">
        <f t="shared" si="191"/>
        <v>76849327.099619269</v>
      </c>
      <c r="L205" s="43">
        <f t="shared" si="191"/>
        <v>914630794.06035268</v>
      </c>
      <c r="M205" s="43">
        <f t="shared" si="191"/>
        <v>480693813.69470114</v>
      </c>
      <c r="N205" s="43">
        <f t="shared" si="191"/>
        <v>238782425.83451203</v>
      </c>
      <c r="O205" s="43">
        <f t="shared" si="191"/>
        <v>652512567.06842148</v>
      </c>
      <c r="P205" s="43">
        <f t="shared" si="191"/>
        <v>431693968.03108746</v>
      </c>
      <c r="Q205" s="43">
        <f t="shared" si="191"/>
        <v>3124501346.8795924</v>
      </c>
      <c r="R205" s="43">
        <f t="shared" si="191"/>
        <v>2429804875.6849437</v>
      </c>
      <c r="S205" s="43">
        <f t="shared" si="191"/>
        <v>3169360914.6916957</v>
      </c>
      <c r="T205" s="43">
        <f t="shared" si="191"/>
        <v>4626492845.1118116</v>
      </c>
      <c r="U205" s="43">
        <f t="shared" si="191"/>
        <v>6024719577.276453</v>
      </c>
      <c r="V205" s="43">
        <f t="shared" si="191"/>
        <v>7709467843.3868847</v>
      </c>
      <c r="W205" s="43">
        <f t="shared" si="191"/>
        <v>9719924217.999403</v>
      </c>
      <c r="X205" s="43">
        <f t="shared" si="191"/>
        <v>12099612071.228436</v>
      </c>
      <c r="Y205" s="43">
        <f t="shared" si="191"/>
        <v>3898363611.7985787</v>
      </c>
      <c r="Z205" s="43">
        <f t="shared" si="191"/>
        <v>4391540526.4124489</v>
      </c>
      <c r="AA205" s="43">
        <f t="shared" si="191"/>
        <v>4946871714.2645836</v>
      </c>
      <c r="AB205" s="43">
        <f t="shared" si="191"/>
        <v>5572157598.4484835</v>
      </c>
      <c r="AC205" s="43">
        <f t="shared" si="191"/>
        <v>6276173023.1152182</v>
      </c>
      <c r="AD205" s="43">
        <f t="shared" si="191"/>
        <v>7068788347.6295319</v>
      </c>
      <c r="AE205" s="43">
        <f t="shared" si="191"/>
        <v>7961105502.0208073</v>
      </c>
      <c r="AF205" s="43">
        <f t="shared" si="191"/>
        <v>8965610840.0472069</v>
      </c>
      <c r="AG205" s="43">
        <f t="shared" si="191"/>
        <v>10096346849.880928</v>
      </c>
      <c r="AH205" s="43">
        <f t="shared" si="191"/>
        <v>11369105033.124001</v>
      </c>
    </row>
    <row r="206" spans="2:34" x14ac:dyDescent="0.35">
      <c r="B206" s="145"/>
      <c r="C206" s="36" t="s">
        <v>17</v>
      </c>
      <c r="D206" s="43">
        <f t="shared" ref="D206:AH206" si="192">D81*D129*$D$134</f>
        <v>88340.655466666678</v>
      </c>
      <c r="E206" s="43">
        <f t="shared" si="192"/>
        <v>181429.99898240002</v>
      </c>
      <c r="F206" s="43">
        <f t="shared" si="192"/>
        <v>279367.76412468008</v>
      </c>
      <c r="G206" s="43">
        <f t="shared" si="192"/>
        <v>382246.57119347999</v>
      </c>
      <c r="H206" s="43">
        <f t="shared" si="192"/>
        <v>495878.80374761397</v>
      </c>
      <c r="I206" s="43">
        <f t="shared" si="192"/>
        <v>680423.20545967517</v>
      </c>
      <c r="J206" s="43">
        <f t="shared" si="192"/>
        <v>169046.72627845415</v>
      </c>
      <c r="K206" s="43">
        <f t="shared" si="192"/>
        <v>445388.0076349345</v>
      </c>
      <c r="L206" s="43">
        <f t="shared" si="192"/>
        <v>5177559.567541034</v>
      </c>
      <c r="M206" s="43">
        <f t="shared" si="192"/>
        <v>2657838.8954228023</v>
      </c>
      <c r="N206" s="43">
        <f t="shared" si="192"/>
        <v>1289565.2286930755</v>
      </c>
      <c r="O206" s="43">
        <f t="shared" si="192"/>
        <v>3441998.4444882274</v>
      </c>
      <c r="P206" s="43">
        <f t="shared" si="192"/>
        <v>2224224.4197121612</v>
      </c>
      <c r="Q206" s="43">
        <f t="shared" si="192"/>
        <v>15724041.276206134</v>
      </c>
      <c r="R206" s="43">
        <f t="shared" si="192"/>
        <v>11943612.179277429</v>
      </c>
      <c r="S206" s="43">
        <f t="shared" si="192"/>
        <v>15216572.039328512</v>
      </c>
      <c r="T206" s="43">
        <f t="shared" si="192"/>
        <v>21695909.38379978</v>
      </c>
      <c r="U206" s="43">
        <f t="shared" si="192"/>
        <v>27595841.1005373</v>
      </c>
      <c r="V206" s="43">
        <f t="shared" si="192"/>
        <v>34491496.233732827</v>
      </c>
      <c r="W206" s="43">
        <f t="shared" si="192"/>
        <v>42474800.413179517</v>
      </c>
      <c r="X206" s="43">
        <f t="shared" si="192"/>
        <v>51644104.260024607</v>
      </c>
      <c r="Y206" s="43">
        <f t="shared" si="192"/>
        <v>16252212.124159781</v>
      </c>
      <c r="Z206" s="43">
        <f t="shared" si="192"/>
        <v>17882484.910035107</v>
      </c>
      <c r="AA206" s="43">
        <f t="shared" si="192"/>
        <v>19675349.482673749</v>
      </c>
      <c r="AB206" s="43">
        <f t="shared" si="192"/>
        <v>21646916.06243822</v>
      </c>
      <c r="AC206" s="43">
        <f t="shared" si="192"/>
        <v>23814879.293280438</v>
      </c>
      <c r="AD206" s="43">
        <f t="shared" si="192"/>
        <v>26198672.73805004</v>
      </c>
      <c r="AE206" s="43">
        <f t="shared" si="192"/>
        <v>28819638.288390003</v>
      </c>
      <c r="AF206" s="43">
        <f t="shared" si="192"/>
        <v>31701211.912059389</v>
      </c>
      <c r="AG206" s="43">
        <f t="shared" si="192"/>
        <v>34869127.294330701</v>
      </c>
      <c r="AH206" s="43">
        <f t="shared" si="192"/>
        <v>38351639.076280907</v>
      </c>
    </row>
    <row r="207" spans="2:34" x14ac:dyDescent="0.35">
      <c r="B207" s="145"/>
      <c r="C207" s="36" t="s">
        <v>18</v>
      </c>
      <c r="D207" s="43">
        <f t="shared" ref="D207:AH207" si="193">D82*D130*$D$134</f>
        <v>36198.122239999997</v>
      </c>
      <c r="E207" s="43">
        <f t="shared" si="193"/>
        <v>73988.038609408017</v>
      </c>
      <c r="F207" s="43">
        <f t="shared" si="193"/>
        <v>113385.02489877027</v>
      </c>
      <c r="G207" s="43">
        <f t="shared" si="193"/>
        <v>154400.96045781544</v>
      </c>
      <c r="H207" s="43">
        <f t="shared" si="193"/>
        <v>199346.64705113255</v>
      </c>
      <c r="I207" s="43">
        <f t="shared" si="193"/>
        <v>272232.20351275825</v>
      </c>
      <c r="J207" s="43">
        <f t="shared" si="193"/>
        <v>67312.254702572711</v>
      </c>
      <c r="K207" s="43">
        <f t="shared" si="193"/>
        <v>176503.32204206445</v>
      </c>
      <c r="L207" s="43">
        <f t="shared" si="193"/>
        <v>2042050.4160515259</v>
      </c>
      <c r="M207" s="43">
        <f t="shared" si="193"/>
        <v>1043270.6750127985</v>
      </c>
      <c r="N207" s="43">
        <f t="shared" si="193"/>
        <v>503777.3681934441</v>
      </c>
      <c r="O207" s="43">
        <f t="shared" si="193"/>
        <v>1338236.8972619448</v>
      </c>
      <c r="P207" s="43">
        <f t="shared" si="193"/>
        <v>860652.68125515128</v>
      </c>
      <c r="Q207" s="43">
        <f t="shared" si="193"/>
        <v>6055367.2560688667</v>
      </c>
      <c r="R207" s="43">
        <f t="shared" si="193"/>
        <v>4577612.1931124609</v>
      </c>
      <c r="S207" s="43">
        <f t="shared" si="193"/>
        <v>5804263.5254736142</v>
      </c>
      <c r="T207" s="43">
        <f t="shared" si="193"/>
        <v>8236356.6727635637</v>
      </c>
      <c r="U207" s="43">
        <f t="shared" si="193"/>
        <v>10426244.713286972</v>
      </c>
      <c r="V207" s="43">
        <f t="shared" si="193"/>
        <v>12969502.110771444</v>
      </c>
      <c r="W207" s="43">
        <f t="shared" si="193"/>
        <v>15895332.171840778</v>
      </c>
      <c r="X207" s="43">
        <f t="shared" si="193"/>
        <v>19234725.895115986</v>
      </c>
      <c r="Y207" s="43">
        <f t="shared" si="193"/>
        <v>6024274.132151315</v>
      </c>
      <c r="Z207" s="43">
        <f t="shared" si="193"/>
        <v>6597009.3945698738</v>
      </c>
      <c r="AA207" s="43">
        <f t="shared" si="193"/>
        <v>7223849.3754174868</v>
      </c>
      <c r="AB207" s="43">
        <f t="shared" si="193"/>
        <v>7909868.275952342</v>
      </c>
      <c r="AC207" s="43">
        <f t="shared" si="193"/>
        <v>8660612.2320062444</v>
      </c>
      <c r="AD207" s="43">
        <f t="shared" si="193"/>
        <v>9482142.7837492898</v>
      </c>
      <c r="AE207" s="43">
        <f t="shared" si="193"/>
        <v>10381084.303919347</v>
      </c>
      <c r="AF207" s="43">
        <f t="shared" si="193"/>
        <v>11364675.740068581</v>
      </c>
      <c r="AG207" s="43">
        <f t="shared" si="193"/>
        <v>12440827.057781348</v>
      </c>
      <c r="AH207" s="43">
        <f t="shared" si="193"/>
        <v>13618180.805935113</v>
      </c>
    </row>
    <row r="208" spans="2:34" ht="15" thickBot="1" x14ac:dyDescent="0.4">
      <c r="B208" s="145"/>
      <c r="C208" s="32" t="s">
        <v>19</v>
      </c>
      <c r="D208" s="43">
        <f t="shared" ref="D208:AH208" si="194">D83*D131*$D$134</f>
        <v>452476.52800000005</v>
      </c>
      <c r="E208" s="43">
        <f t="shared" si="194"/>
        <v>938125.84839680011</v>
      </c>
      <c r="F208" s="43">
        <f t="shared" si="194"/>
        <v>1458293.2393518724</v>
      </c>
      <c r="G208" s="43">
        <f t="shared" si="194"/>
        <v>2014321.2531898625</v>
      </c>
      <c r="H208" s="43">
        <f t="shared" si="194"/>
        <v>2638014.9209350487</v>
      </c>
      <c r="I208" s="43">
        <f t="shared" si="194"/>
        <v>3654242.6789749674</v>
      </c>
      <c r="J208" s="43">
        <f t="shared" si="194"/>
        <v>916519.26871967677</v>
      </c>
      <c r="K208" s="43">
        <f t="shared" si="194"/>
        <v>2437754.2404886619</v>
      </c>
      <c r="L208" s="43">
        <f t="shared" si="194"/>
        <v>28608367.213436559</v>
      </c>
      <c r="M208" s="43">
        <f t="shared" si="194"/>
        <v>14825630.994655993</v>
      </c>
      <c r="N208" s="43">
        <f t="shared" si="194"/>
        <v>7261802.1866210829</v>
      </c>
      <c r="O208" s="43">
        <f t="shared" si="194"/>
        <v>19567184.313897874</v>
      </c>
      <c r="P208" s="43">
        <f t="shared" si="194"/>
        <v>12764765.384208847</v>
      </c>
      <c r="Q208" s="43">
        <f t="shared" si="194"/>
        <v>91099286.121095657</v>
      </c>
      <c r="R208" s="43">
        <f t="shared" si="194"/>
        <v>69855894.433631808</v>
      </c>
      <c r="S208" s="43">
        <f t="shared" si="194"/>
        <v>89846415.936225995</v>
      </c>
      <c r="T208" s="43">
        <f t="shared" si="194"/>
        <v>129323769.67426224</v>
      </c>
      <c r="U208" s="43">
        <f t="shared" si="194"/>
        <v>166058342.56546959</v>
      </c>
      <c r="V208" s="43">
        <f t="shared" si="194"/>
        <v>209529735.08506617</v>
      </c>
      <c r="W208" s="43">
        <f t="shared" si="194"/>
        <v>260484294.03717977</v>
      </c>
      <c r="X208" s="43">
        <f t="shared" si="194"/>
        <v>319733035.72277975</v>
      </c>
      <c r="Y208" s="43">
        <f t="shared" si="194"/>
        <v>101577100.12679769</v>
      </c>
      <c r="Z208" s="43">
        <f t="shared" si="194"/>
        <v>112830824.45442106</v>
      </c>
      <c r="AA208" s="43">
        <f t="shared" si="194"/>
        <v>125325346.99315362</v>
      </c>
      <c r="AB208" s="43">
        <f t="shared" si="194"/>
        <v>139196738.60603088</v>
      </c>
      <c r="AC208" s="43">
        <f t="shared" si="194"/>
        <v>154595901.98661283</v>
      </c>
      <c r="AD208" s="43">
        <f t="shared" si="194"/>
        <v>171690177.24820751</v>
      </c>
      <c r="AE208" s="43">
        <f t="shared" si="194"/>
        <v>190665119.95665324</v>
      </c>
      <c r="AF208" s="43">
        <f t="shared" si="194"/>
        <v>211726469.95874485</v>
      </c>
      <c r="AG208" s="43">
        <f t="shared" si="194"/>
        <v>235102331.29058132</v>
      </c>
      <c r="AH208" s="43">
        <f t="shared" si="194"/>
        <v>261045585.58313525</v>
      </c>
    </row>
    <row r="209" spans="2:34" ht="15" thickBot="1" x14ac:dyDescent="0.4">
      <c r="B209" s="145"/>
      <c r="C209" s="86" t="s">
        <v>24</v>
      </c>
      <c r="D209" s="85">
        <f>SUM(D198:D208)/10000000</f>
        <v>9.771295261664001</v>
      </c>
      <c r="E209" s="85">
        <f t="shared" ref="E209" si="195">SUM(E198:E208)/10000000</f>
        <v>19.979979168443165</v>
      </c>
      <c r="F209" s="85">
        <f t="shared" ref="F209" si="196">SUM(F198:F208)/10000000</f>
        <v>30.635883387134641</v>
      </c>
      <c r="G209" s="85">
        <f t="shared" ref="G209" si="197">SUM(G198:G208)/10000000</f>
        <v>41.748333982647743</v>
      </c>
      <c r="H209" s="85">
        <f t="shared" ref="H209" si="198">SUM(H198:H208)/10000000</f>
        <v>53.949225784814026</v>
      </c>
      <c r="I209" s="85">
        <f t="shared" ref="I209" si="199">SUM(I198:I208)/10000000</f>
        <v>73.752200041478432</v>
      </c>
      <c r="J209" s="85">
        <f t="shared" ref="J209" si="200">SUM(J198:J208)/10000000</f>
        <v>18.258295226559788</v>
      </c>
      <c r="K209" s="85">
        <f t="shared" ref="K209" si="201">SUM(K198:K208)/10000000</f>
        <v>47.942454722643149</v>
      </c>
      <c r="L209" s="85">
        <f t="shared" ref="L209" si="202">SUM(L198:L208)/10000000</f>
        <v>555.52686196227796</v>
      </c>
      <c r="M209" s="85">
        <f t="shared" ref="M209" si="203">SUM(M198:M208)/10000000</f>
        <v>284.29939338688217</v>
      </c>
      <c r="N209" s="85">
        <f t="shared" ref="N209" si="204">SUM(N198:N208)/10000000</f>
        <v>137.53909354704706</v>
      </c>
      <c r="O209" s="85">
        <f t="shared" ref="O209" si="205">SUM(O198:O208)/10000000</f>
        <v>366.09719440417342</v>
      </c>
      <c r="P209" s="85">
        <f t="shared" ref="P209" si="206">SUM(P198:P208)/10000000</f>
        <v>235.95738755554967</v>
      </c>
      <c r="Q209" s="85">
        <f t="shared" ref="Q209" si="207">SUM(Q198:Q208)/10000000</f>
        <v>1664.0015619581052</v>
      </c>
      <c r="R209" s="85">
        <f t="shared" ref="R209" si="208">SUM(R198:R208)/10000000</f>
        <v>1261.0261483336667</v>
      </c>
      <c r="S209" s="85">
        <f t="shared" ref="S209" si="209">SUM(S198:S208)/10000000</f>
        <v>1603.1243554545511</v>
      </c>
      <c r="T209" s="85">
        <f t="shared" ref="T209" si="210">SUM(T198:T208)/10000000</f>
        <v>2281.1413556136167</v>
      </c>
      <c r="U209" s="85">
        <f t="shared" ref="U209" si="211">SUM(U198:U208)/10000000</f>
        <v>2896.0274239393016</v>
      </c>
      <c r="V209" s="85">
        <f t="shared" ref="V209" si="212">SUM(V198:V208)/10000000</f>
        <v>3613.3932233053961</v>
      </c>
      <c r="W209" s="85">
        <f t="shared" ref="W209" si="213">SUM(W198:W208)/10000000</f>
        <v>4442.5960491615406</v>
      </c>
      <c r="X209" s="85">
        <f t="shared" ref="X209" si="214">SUM(X198:X208)/10000000</f>
        <v>5393.6810808584132</v>
      </c>
      <c r="Y209" s="85">
        <f t="shared" ref="Y209" si="215">SUM(Y198:Y208)/10000000</f>
        <v>1706.2814890545822</v>
      </c>
      <c r="Z209" s="85">
        <f t="shared" ref="Z209" si="216">SUM(Z198:Z208)/10000000</f>
        <v>1887.8868459931778</v>
      </c>
      <c r="AA209" s="85">
        <f t="shared" ref="AA209" si="217">SUM(AA198:AA208)/10000000</f>
        <v>2089.3729591555493</v>
      </c>
      <c r="AB209" s="85">
        <f t="shared" ref="AB209" si="218">SUM(AB198:AB208)/10000000</f>
        <v>2312.9686159990765</v>
      </c>
      <c r="AC209" s="85">
        <f t="shared" ref="AC209" si="219">SUM(AC198:AC208)/10000000</f>
        <v>2561.1572091375206</v>
      </c>
      <c r="AD209" s="85">
        <f t="shared" ref="AD209" si="220">SUM(AD198:AD208)/10000000</f>
        <v>2836.7062267187948</v>
      </c>
      <c r="AE209" s="85">
        <f t="shared" ref="AE209" si="221">SUM(AE198:AE208)/10000000</f>
        <v>3142.7001907710992</v>
      </c>
      <c r="AF209" s="85">
        <f t="shared" ref="AF209" si="222">SUM(AF198:AF208)/10000000</f>
        <v>3482.5774488823577</v>
      </c>
      <c r="AG209" s="85">
        <f t="shared" ref="AG209" si="223">SUM(AG198:AG208)/10000000</f>
        <v>3860.1712723446199</v>
      </c>
      <c r="AH209" s="85">
        <f t="shared" ref="AH209" si="224">SUM(AH198:AH208)/10000000</f>
        <v>4279.7557672880457</v>
      </c>
    </row>
    <row r="210" spans="2:34" ht="15.5" thickTop="1" thickBot="1" x14ac:dyDescent="0.4">
      <c r="B210" s="146"/>
      <c r="C210" s="87" t="s">
        <v>27</v>
      </c>
      <c r="D210" s="85">
        <f t="shared" ref="D210:AH210" si="225">D209/(1+$D$135)^(D$141-$D$136)</f>
        <v>8.4408122333778213</v>
      </c>
      <c r="E210" s="85">
        <f t="shared" si="225"/>
        <v>16.43757830816844</v>
      </c>
      <c r="F210" s="85">
        <f t="shared" si="225"/>
        <v>24.004016266696354</v>
      </c>
      <c r="G210" s="85">
        <f t="shared" si="225"/>
        <v>31.153249601779887</v>
      </c>
      <c r="H210" s="85">
        <f t="shared" si="225"/>
        <v>38.34070754024188</v>
      </c>
      <c r="I210" s="85">
        <f t="shared" si="225"/>
        <v>49.918392024286376</v>
      </c>
      <c r="J210" s="85">
        <f t="shared" si="225"/>
        <v>11.769459897977287</v>
      </c>
      <c r="K210" s="85">
        <f t="shared" si="225"/>
        <v>29.432508361508397</v>
      </c>
      <c r="L210" s="85">
        <f t="shared" si="225"/>
        <v>324.80505072052409</v>
      </c>
      <c r="M210" s="85">
        <f t="shared" si="225"/>
        <v>158.30854020299782</v>
      </c>
      <c r="N210" s="85">
        <f t="shared" si="225"/>
        <v>72.939917856399532</v>
      </c>
      <c r="O210" s="85">
        <f t="shared" si="225"/>
        <v>184.90396057511839</v>
      </c>
      <c r="P210" s="85">
        <f t="shared" si="225"/>
        <v>113.4995378350969</v>
      </c>
      <c r="Q210" s="85">
        <f t="shared" si="225"/>
        <v>762.29828814469477</v>
      </c>
      <c r="R210" s="85">
        <f t="shared" si="225"/>
        <v>550.18153150865635</v>
      </c>
      <c r="S210" s="85">
        <f t="shared" si="225"/>
        <v>666.13128201248685</v>
      </c>
      <c r="T210" s="85">
        <f t="shared" si="225"/>
        <v>902.72509517130311</v>
      </c>
      <c r="U210" s="85">
        <f t="shared" si="225"/>
        <v>1091.4822781945115</v>
      </c>
      <c r="V210" s="85">
        <f t="shared" si="225"/>
        <v>1296.9999079508339</v>
      </c>
      <c r="W210" s="85">
        <f t="shared" si="225"/>
        <v>1518.7008866958083</v>
      </c>
      <c r="X210" s="85">
        <f t="shared" si="225"/>
        <v>1756.0277925464759</v>
      </c>
      <c r="Y210" s="85">
        <f t="shared" si="225"/>
        <v>529.06313566512301</v>
      </c>
      <c r="Z210" s="85">
        <f t="shared" si="225"/>
        <v>557.49821827353151</v>
      </c>
      <c r="AA210" s="85">
        <f t="shared" si="225"/>
        <v>587.61678661808457</v>
      </c>
      <c r="AB210" s="85">
        <f t="shared" si="225"/>
        <v>619.524755695659</v>
      </c>
      <c r="AC210" s="85">
        <f t="shared" si="225"/>
        <v>653.3349077741193</v>
      </c>
      <c r="AD210" s="85">
        <f t="shared" si="225"/>
        <v>689.16734179059983</v>
      </c>
      <c r="AE210" s="85">
        <f t="shared" si="225"/>
        <v>727.14995203089563</v>
      </c>
      <c r="AF210" s="85">
        <f t="shared" si="225"/>
        <v>767.41893797031128</v>
      </c>
      <c r="AG210" s="85">
        <f t="shared" si="225"/>
        <v>810.11934727413654</v>
      </c>
      <c r="AH210" s="85">
        <f t="shared" si="225"/>
        <v>855.40565408081397</v>
      </c>
    </row>
    <row r="211" spans="2:34" ht="15" thickBot="1" x14ac:dyDescent="0.4">
      <c r="B211" s="172"/>
      <c r="C211" s="63"/>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5"/>
    </row>
    <row r="212" spans="2:34" ht="14.5" customHeight="1" x14ac:dyDescent="0.35">
      <c r="B212" s="144" t="s">
        <v>9</v>
      </c>
      <c r="C212" s="24" t="s">
        <v>6</v>
      </c>
      <c r="D212" s="53">
        <f t="shared" ref="D212:AH212" si="226">D84*D121*$D$134</f>
        <v>151086.82453333333</v>
      </c>
      <c r="E212" s="37">
        <f t="shared" si="226"/>
        <v>306490.00115430402</v>
      </c>
      <c r="F212" s="37">
        <f t="shared" si="226"/>
        <v>466159.11029680615</v>
      </c>
      <c r="G212" s="37">
        <f t="shared" si="226"/>
        <v>630030.69112257729</v>
      </c>
      <c r="H212" s="37">
        <f t="shared" si="226"/>
        <v>807353.15413632127</v>
      </c>
      <c r="I212" s="37">
        <f t="shared" si="226"/>
        <v>42797268.605137274</v>
      </c>
      <c r="J212" s="37">
        <f t="shared" si="226"/>
        <v>342363481.81946212</v>
      </c>
      <c r="K212" s="37">
        <f t="shared" si="226"/>
        <v>561721077.58833921</v>
      </c>
      <c r="L212" s="37">
        <f t="shared" si="226"/>
        <v>1501043706.2312257</v>
      </c>
      <c r="M212" s="37">
        <f t="shared" si="226"/>
        <v>227592584.91810858</v>
      </c>
      <c r="N212" s="37">
        <f t="shared" si="226"/>
        <v>22070119.254179325</v>
      </c>
      <c r="O212" s="37">
        <f t="shared" si="226"/>
        <v>258275893.94969344</v>
      </c>
      <c r="P212" s="37">
        <f t="shared" si="226"/>
        <v>440517254.55298758</v>
      </c>
      <c r="Q212" s="37">
        <f t="shared" si="226"/>
        <v>117692070.81258266</v>
      </c>
      <c r="R212" s="37">
        <f t="shared" si="226"/>
        <v>76443706.9213918</v>
      </c>
      <c r="S212" s="37">
        <f t="shared" si="226"/>
        <v>1060306488.7069215</v>
      </c>
      <c r="T212" s="37">
        <f t="shared" si="226"/>
        <v>470974066.94332331</v>
      </c>
      <c r="U212" s="37">
        <f t="shared" si="226"/>
        <v>484072255.4420321</v>
      </c>
      <c r="V212" s="37">
        <f t="shared" si="226"/>
        <v>497525258.06288826</v>
      </c>
      <c r="W212" s="37">
        <f t="shared" si="226"/>
        <v>511342359.26774824</v>
      </c>
      <c r="X212" s="37">
        <f t="shared" si="226"/>
        <v>525533074.77299404</v>
      </c>
      <c r="Y212" s="37">
        <f t="shared" si="226"/>
        <v>253890107.06927472</v>
      </c>
      <c r="Z212" s="37">
        <f t="shared" si="226"/>
        <v>268135553.78133807</v>
      </c>
      <c r="AA212" s="37">
        <f t="shared" si="226"/>
        <v>283175662.35140985</v>
      </c>
      <c r="AB212" s="37">
        <f t="shared" si="226"/>
        <v>299054461.01538068</v>
      </c>
      <c r="AC212" s="37">
        <f t="shared" si="226"/>
        <v>315818397.73968619</v>
      </c>
      <c r="AD212" s="37">
        <f t="shared" si="226"/>
        <v>333516471.91358095</v>
      </c>
      <c r="AE212" s="37">
        <f t="shared" si="226"/>
        <v>352200373.12297535</v>
      </c>
      <c r="AF212" s="37">
        <f t="shared" si="226"/>
        <v>371924627.38086355</v>
      </c>
      <c r="AG212" s="37">
        <f t="shared" si="226"/>
        <v>392746751.20890671</v>
      </c>
      <c r="AH212" s="46">
        <f t="shared" si="226"/>
        <v>414727413.9851234</v>
      </c>
    </row>
    <row r="213" spans="2:34" x14ac:dyDescent="0.35">
      <c r="B213" s="145"/>
      <c r="C213" s="20" t="s">
        <v>5</v>
      </c>
      <c r="D213" s="54">
        <f t="shared" ref="D213:AH213" si="227">D85*D122*$D$134</f>
        <v>198623.04293333334</v>
      </c>
      <c r="E213" s="38">
        <f t="shared" si="227"/>
        <v>402418.31639680004</v>
      </c>
      <c r="F213" s="38">
        <f t="shared" si="227"/>
        <v>611301.34966269613</v>
      </c>
      <c r="G213" s="38">
        <f t="shared" si="227"/>
        <v>825171.056759767</v>
      </c>
      <c r="H213" s="38">
        <f t="shared" si="227"/>
        <v>1056107.8622375615</v>
      </c>
      <c r="I213" s="38">
        <f t="shared" si="227"/>
        <v>55914516.330174148</v>
      </c>
      <c r="J213" s="38">
        <f t="shared" si="227"/>
        <v>446746420.31071204</v>
      </c>
      <c r="K213" s="38">
        <f t="shared" si="227"/>
        <v>732083847.18658853</v>
      </c>
      <c r="L213" s="38">
        <f t="shared" si="227"/>
        <v>1953895015.9726691</v>
      </c>
      <c r="M213" s="38">
        <f t="shared" si="227"/>
        <v>295893277.64770585</v>
      </c>
      <c r="N213" s="38">
        <f t="shared" si="227"/>
        <v>28658409.74786032</v>
      </c>
      <c r="O213" s="38">
        <f t="shared" si="227"/>
        <v>334967759.64310622</v>
      </c>
      <c r="P213" s="38">
        <f t="shared" si="227"/>
        <v>570630644.18711782</v>
      </c>
      <c r="Q213" s="38">
        <f t="shared" si="227"/>
        <v>152269773.46287179</v>
      </c>
      <c r="R213" s="38">
        <f t="shared" si="227"/>
        <v>98783375.083256498</v>
      </c>
      <c r="S213" s="38">
        <f t="shared" si="227"/>
        <v>1368517810.5551181</v>
      </c>
      <c r="T213" s="38">
        <f t="shared" si="227"/>
        <v>607147520.658759</v>
      </c>
      <c r="U213" s="38">
        <f t="shared" si="227"/>
        <v>623285320.35764277</v>
      </c>
      <c r="V213" s="38">
        <f t="shared" si="227"/>
        <v>639841771.16164196</v>
      </c>
      <c r="W213" s="38">
        <f t="shared" si="227"/>
        <v>656827372.59409106</v>
      </c>
      <c r="X213" s="38">
        <f t="shared" si="227"/>
        <v>674252874.49803042</v>
      </c>
      <c r="Y213" s="38">
        <f t="shared" si="227"/>
        <v>325680261.56323236</v>
      </c>
      <c r="Z213" s="38">
        <f t="shared" si="227"/>
        <v>343892720.95651728</v>
      </c>
      <c r="AA213" s="38">
        <f t="shared" si="227"/>
        <v>363117716.57501042</v>
      </c>
      <c r="AB213" s="38">
        <f t="shared" si="227"/>
        <v>383411157.1696896</v>
      </c>
      <c r="AC213" s="38">
        <f t="shared" si="227"/>
        <v>404832013.55800027</v>
      </c>
      <c r="AD213" s="38">
        <f t="shared" si="227"/>
        <v>427442484.68859488</v>
      </c>
      <c r="AE213" s="38">
        <f t="shared" si="227"/>
        <v>451308172.6036908</v>
      </c>
      <c r="AF213" s="38">
        <f t="shared" si="227"/>
        <v>476498266.76847893</v>
      </c>
      <c r="AG213" s="38">
        <f t="shared" si="227"/>
        <v>503085738.26137441</v>
      </c>
      <c r="AH213" s="47">
        <f t="shared" si="227"/>
        <v>531147544.34431309</v>
      </c>
    </row>
    <row r="214" spans="2:34" x14ac:dyDescent="0.35">
      <c r="B214" s="145"/>
      <c r="C214" s="16" t="s">
        <v>4</v>
      </c>
      <c r="D214" s="55">
        <f t="shared" ref="D214:AH214" si="228">D86*D123*$D$134</f>
        <v>56131.328000000001</v>
      </c>
      <c r="E214" s="39">
        <f t="shared" si="228"/>
        <v>113652.40832000002</v>
      </c>
      <c r="F214" s="39">
        <f t="shared" si="228"/>
        <v>172536.76408320002</v>
      </c>
      <c r="G214" s="39">
        <f t="shared" si="228"/>
        <v>232753.29870848</v>
      </c>
      <c r="H214" s="39">
        <f t="shared" si="228"/>
        <v>297704.82374561281</v>
      </c>
      <c r="I214" s="39">
        <f t="shared" si="228"/>
        <v>15751723.476477785</v>
      </c>
      <c r="J214" s="39">
        <f t="shared" si="228"/>
        <v>125773941.61068754</v>
      </c>
      <c r="K214" s="39">
        <f t="shared" si="228"/>
        <v>205976024.17875612</v>
      </c>
      <c r="L214" s="39">
        <f t="shared" si="228"/>
        <v>549393478.80433536</v>
      </c>
      <c r="M214" s="39">
        <f t="shared" si="228"/>
        <v>83146500.370804384</v>
      </c>
      <c r="N214" s="39">
        <f t="shared" si="228"/>
        <v>8047995.7168190433</v>
      </c>
      <c r="O214" s="39">
        <f t="shared" si="228"/>
        <v>94008170.744560793</v>
      </c>
      <c r="P214" s="39">
        <f t="shared" si="228"/>
        <v>160045991.12411857</v>
      </c>
      <c r="Q214" s="39">
        <f t="shared" si="228"/>
        <v>42680617.972337373</v>
      </c>
      <c r="R214" s="39">
        <f t="shared" si="228"/>
        <v>27671220.588814516</v>
      </c>
      <c r="S214" s="39">
        <f t="shared" si="228"/>
        <v>383109163.26686978</v>
      </c>
      <c r="T214" s="39">
        <f t="shared" si="228"/>
        <v>169861170.31893939</v>
      </c>
      <c r="U214" s="39">
        <f t="shared" si="228"/>
        <v>174266839.72662023</v>
      </c>
      <c r="V214" s="39">
        <f t="shared" si="228"/>
        <v>178783974.24547431</v>
      </c>
      <c r="W214" s="39">
        <f t="shared" si="228"/>
        <v>183415296.67970598</v>
      </c>
      <c r="X214" s="39">
        <f t="shared" si="228"/>
        <v>188163592.88317126</v>
      </c>
      <c r="Y214" s="39">
        <f t="shared" si="228"/>
        <v>90887514.854855493</v>
      </c>
      <c r="Z214" s="39">
        <f t="shared" si="228"/>
        <v>95970061.662283853</v>
      </c>
      <c r="AA214" s="39">
        <f t="shared" si="228"/>
        <v>101335176.71860752</v>
      </c>
      <c r="AB214" s="39">
        <f t="shared" si="228"/>
        <v>106998462.46595986</v>
      </c>
      <c r="AC214" s="39">
        <f t="shared" si="228"/>
        <v>112976375.87665121</v>
      </c>
      <c r="AD214" s="39">
        <f t="shared" si="228"/>
        <v>119286274.79681714</v>
      </c>
      <c r="AE214" s="39">
        <f t="shared" si="228"/>
        <v>125946466.77312297</v>
      </c>
      <c r="AF214" s="39">
        <f t="shared" si="228"/>
        <v>132976260.49352896</v>
      </c>
      <c r="AG214" s="39">
        <f t="shared" si="228"/>
        <v>140396019.97991836</v>
      </c>
      <c r="AH214" s="48">
        <f t="shared" si="228"/>
        <v>148227221.67748263</v>
      </c>
    </row>
    <row r="215" spans="2:34" x14ac:dyDescent="0.35">
      <c r="B215" s="145"/>
      <c r="C215" s="12" t="s">
        <v>3</v>
      </c>
      <c r="D215" s="56">
        <f t="shared" ref="D215:AH215" si="229">D87*D124*$D$134</f>
        <v>233880.53333333333</v>
      </c>
      <c r="E215" s="40">
        <f t="shared" si="229"/>
        <v>479850.39872000011</v>
      </c>
      <c r="F215" s="40">
        <f t="shared" si="229"/>
        <v>737847.15333120036</v>
      </c>
      <c r="G215" s="40">
        <f t="shared" si="229"/>
        <v>1007742.5724009601</v>
      </c>
      <c r="H215" s="40">
        <f t="shared" si="229"/>
        <v>1304403.6024104189</v>
      </c>
      <c r="I215" s="40">
        <f t="shared" si="229"/>
        <v>69810582.564236388</v>
      </c>
      <c r="J215" s="40">
        <f t="shared" si="229"/>
        <v>563555120.64220512</v>
      </c>
      <c r="K215" s="40">
        <f t="shared" si="229"/>
        <v>932589587.11704493</v>
      </c>
      <c r="L215" s="40">
        <f t="shared" si="229"/>
        <v>2512179162.7027497</v>
      </c>
      <c r="M215" s="40">
        <f t="shared" si="229"/>
        <v>383758521.99343419</v>
      </c>
      <c r="N215" s="40">
        <f t="shared" si="229"/>
        <v>37470571.117282405</v>
      </c>
      <c r="O215" s="40">
        <f t="shared" si="229"/>
        <v>441250465.74815303</v>
      </c>
      <c r="P215" s="40">
        <f t="shared" si="229"/>
        <v>756825484.68081319</v>
      </c>
      <c r="Q215" s="40">
        <f t="shared" si="229"/>
        <v>203194597.52037022</v>
      </c>
      <c r="R215" s="40">
        <f t="shared" si="229"/>
        <v>132532665.97809614</v>
      </c>
      <c r="S215" s="40">
        <f t="shared" si="229"/>
        <v>1844569757.7573287</v>
      </c>
      <c r="T215" s="40">
        <f t="shared" si="229"/>
        <v>821466603.66393924</v>
      </c>
      <c r="U215" s="40">
        <f t="shared" si="229"/>
        <v>845781071.57520854</v>
      </c>
      <c r="V215" s="40">
        <f t="shared" si="229"/>
        <v>870001927.17668033</v>
      </c>
      <c r="W215" s="40">
        <f t="shared" si="229"/>
        <v>894028325.45320523</v>
      </c>
      <c r="X215" s="40">
        <f t="shared" si="229"/>
        <v>917747620.50845134</v>
      </c>
      <c r="Y215" s="40">
        <f t="shared" si="229"/>
        <v>458357436.42307556</v>
      </c>
      <c r="Z215" s="40">
        <f t="shared" si="229"/>
        <v>500435615.06739485</v>
      </c>
      <c r="AA215" s="40">
        <f t="shared" si="229"/>
        <v>546367739.66523147</v>
      </c>
      <c r="AB215" s="40">
        <f t="shared" si="229"/>
        <v>596505894.22104859</v>
      </c>
      <c r="AC215" s="40">
        <f t="shared" si="229"/>
        <v>651234237.08816886</v>
      </c>
      <c r="AD215" s="40">
        <f t="shared" si="229"/>
        <v>710971913.68487453</v>
      </c>
      <c r="AE215" s="40">
        <f t="shared" si="229"/>
        <v>776176232.78234029</v>
      </c>
      <c r="AF215" s="40">
        <f t="shared" si="229"/>
        <v>847346130.11954165</v>
      </c>
      <c r="AG215" s="40">
        <f t="shared" si="229"/>
        <v>925025945.23166502</v>
      </c>
      <c r="AH215" s="49">
        <f t="shared" si="229"/>
        <v>1009809539.6998447</v>
      </c>
    </row>
    <row r="216" spans="2:34" x14ac:dyDescent="0.35">
      <c r="B216" s="145"/>
      <c r="C216" s="8" t="s">
        <v>2</v>
      </c>
      <c r="D216" s="57">
        <f t="shared" ref="D216:AH216" si="230">D88*D125*$D$134</f>
        <v>327432.74666666664</v>
      </c>
      <c r="E216" s="41">
        <f t="shared" si="230"/>
        <v>658828.80448000017</v>
      </c>
      <c r="F216" s="41">
        <f t="shared" si="230"/>
        <v>993883.65143760026</v>
      </c>
      <c r="G216" s="41">
        <f t="shared" si="230"/>
        <v>1332270.1837532267</v>
      </c>
      <c r="H216" s="41">
        <f t="shared" si="230"/>
        <v>1693196.1850531735</v>
      </c>
      <c r="I216" s="41">
        <f t="shared" si="230"/>
        <v>89013645.687387511</v>
      </c>
      <c r="J216" s="41">
        <f t="shared" si="230"/>
        <v>706168276.33500636</v>
      </c>
      <c r="K216" s="41">
        <f t="shared" si="230"/>
        <v>1148960009.8721242</v>
      </c>
      <c r="L216" s="41">
        <f t="shared" si="230"/>
        <v>3044555528.3740268</v>
      </c>
      <c r="M216" s="41">
        <f t="shared" si="230"/>
        <v>457738806.72885561</v>
      </c>
      <c r="N216" s="41">
        <f t="shared" si="230"/>
        <v>44012476.576354146</v>
      </c>
      <c r="O216" s="41">
        <f t="shared" si="230"/>
        <v>510679802.53425497</v>
      </c>
      <c r="P216" s="41">
        <f t="shared" si="230"/>
        <v>863581493.77389014</v>
      </c>
      <c r="Q216" s="41">
        <f t="shared" si="230"/>
        <v>228741436.94549567</v>
      </c>
      <c r="R216" s="41">
        <f t="shared" si="230"/>
        <v>147291601.25921062</v>
      </c>
      <c r="S216" s="41">
        <f t="shared" si="230"/>
        <v>2025290628.7285047</v>
      </c>
      <c r="T216" s="41">
        <f t="shared" si="230"/>
        <v>891771144.17443216</v>
      </c>
      <c r="U216" s="41">
        <f t="shared" si="230"/>
        <v>908547430.03305686</v>
      </c>
      <c r="V216" s="41">
        <f t="shared" si="230"/>
        <v>925579533.33334148</v>
      </c>
      <c r="W216" s="41">
        <f t="shared" si="230"/>
        <v>942869259.49411404</v>
      </c>
      <c r="X216" s="41">
        <f t="shared" si="230"/>
        <v>960418338.6745199</v>
      </c>
      <c r="Y216" s="41">
        <f t="shared" si="230"/>
        <v>462678989.03273082</v>
      </c>
      <c r="Z216" s="41">
        <f t="shared" si="230"/>
        <v>487257997.44597679</v>
      </c>
      <c r="AA216" s="41">
        <f t="shared" si="230"/>
        <v>513130723.23506147</v>
      </c>
      <c r="AB216" s="41">
        <f t="shared" si="230"/>
        <v>540364526.79944432</v>
      </c>
      <c r="AC216" s="41">
        <f t="shared" si="230"/>
        <v>569030230.68497682</v>
      </c>
      <c r="AD216" s="41">
        <f t="shared" si="230"/>
        <v>599202294.7423867</v>
      </c>
      <c r="AE216" s="41">
        <f t="shared" si="230"/>
        <v>630958999.97429049</v>
      </c>
      <c r="AF216" s="41">
        <f t="shared" si="230"/>
        <v>664382641.49079394</v>
      </c>
      <c r="AG216" s="41">
        <f t="shared" si="230"/>
        <v>699559731.01347959</v>
      </c>
      <c r="AH216" s="50">
        <f t="shared" si="230"/>
        <v>736581209.38794863</v>
      </c>
    </row>
    <row r="217" spans="2:34" x14ac:dyDescent="0.35">
      <c r="B217" s="145"/>
      <c r="C217" s="4" t="s">
        <v>1</v>
      </c>
      <c r="D217" s="58">
        <f t="shared" ref="D217:AH217" si="231">D89*D126*$D$134</f>
        <v>175410.4</v>
      </c>
      <c r="E217" s="42">
        <f t="shared" si="231"/>
        <v>364693.71664</v>
      </c>
      <c r="F217" s="42">
        <f t="shared" si="231"/>
        <v>568497.03230430011</v>
      </c>
      <c r="G217" s="42">
        <f t="shared" si="231"/>
        <v>787474.72968592995</v>
      </c>
      <c r="H217" s="42">
        <f t="shared" si="231"/>
        <v>1034232.5613623372</v>
      </c>
      <c r="I217" s="42">
        <f t="shared" si="231"/>
        <v>56188741.79963544</v>
      </c>
      <c r="J217" s="42">
        <f t="shared" si="231"/>
        <v>460678713.04635113</v>
      </c>
      <c r="K217" s="42">
        <f t="shared" si="231"/>
        <v>774653977.38892794</v>
      </c>
      <c r="L217" s="42">
        <f t="shared" si="231"/>
        <v>2121561242.76895</v>
      </c>
      <c r="M217" s="42">
        <f t="shared" si="231"/>
        <v>329681385.93804926</v>
      </c>
      <c r="N217" s="42">
        <f t="shared" si="231"/>
        <v>32765286.73776228</v>
      </c>
      <c r="O217" s="42">
        <f t="shared" si="231"/>
        <v>392975104.85382605</v>
      </c>
      <c r="P217" s="42">
        <f t="shared" si="231"/>
        <v>686933768.0806042</v>
      </c>
      <c r="Q217" s="42">
        <f t="shared" si="231"/>
        <v>188091354.97018969</v>
      </c>
      <c r="R217" s="42">
        <f t="shared" si="231"/>
        <v>125207970.73982756</v>
      </c>
      <c r="S217" s="42">
        <f t="shared" si="231"/>
        <v>1779873719.6677232</v>
      </c>
      <c r="T217" s="42">
        <f t="shared" si="231"/>
        <v>810254089.77553606</v>
      </c>
      <c r="U217" s="42">
        <f t="shared" si="231"/>
        <v>853492746.53707469</v>
      </c>
      <c r="V217" s="42">
        <f t="shared" si="231"/>
        <v>899019533.42630374</v>
      </c>
      <c r="W217" s="42">
        <f t="shared" si="231"/>
        <v>946954407.1283716</v>
      </c>
      <c r="X217" s="42">
        <f t="shared" si="231"/>
        <v>997423546.23208487</v>
      </c>
      <c r="Y217" s="42">
        <f t="shared" si="231"/>
        <v>495822971.11960047</v>
      </c>
      <c r="Z217" s="42">
        <f t="shared" si="231"/>
        <v>538799059.80795825</v>
      </c>
      <c r="AA217" s="42">
        <f t="shared" si="231"/>
        <v>585477570.49598658</v>
      </c>
      <c r="AB217" s="42">
        <f t="shared" si="231"/>
        <v>636175551.11575615</v>
      </c>
      <c r="AC217" s="42">
        <f t="shared" si="231"/>
        <v>691237034.28363061</v>
      </c>
      <c r="AD217" s="42">
        <f t="shared" si="231"/>
        <v>751035319.67632413</v>
      </c>
      <c r="AE217" s="42">
        <f t="shared" si="231"/>
        <v>815975448.18745935</v>
      </c>
      <c r="AF217" s="42">
        <f t="shared" si="231"/>
        <v>886496883.86662698</v>
      </c>
      <c r="AG217" s="42">
        <f t="shared" si="231"/>
        <v>963076420.96811688</v>
      </c>
      <c r="AH217" s="51">
        <f t="shared" si="231"/>
        <v>1046231334.8701868</v>
      </c>
    </row>
    <row r="218" spans="2:34" ht="15" thickBot="1" x14ac:dyDescent="0.4">
      <c r="B218" s="145"/>
      <c r="C218" s="32" t="s">
        <v>0</v>
      </c>
      <c r="D218" s="43">
        <f t="shared" ref="D218:AH218" si="232">D90*D127*$D$134</f>
        <v>0</v>
      </c>
      <c r="E218" s="44">
        <f t="shared" si="232"/>
        <v>0</v>
      </c>
      <c r="F218" s="44">
        <f t="shared" si="232"/>
        <v>0</v>
      </c>
      <c r="G218" s="44">
        <f t="shared" si="232"/>
        <v>0</v>
      </c>
      <c r="H218" s="44">
        <f t="shared" si="232"/>
        <v>0</v>
      </c>
      <c r="I218" s="44">
        <f t="shared" si="232"/>
        <v>0</v>
      </c>
      <c r="J218" s="44">
        <f t="shared" si="232"/>
        <v>0</v>
      </c>
      <c r="K218" s="44">
        <f t="shared" si="232"/>
        <v>0</v>
      </c>
      <c r="L218" s="44">
        <f t="shared" si="232"/>
        <v>0</v>
      </c>
      <c r="M218" s="44">
        <f t="shared" si="232"/>
        <v>0</v>
      </c>
      <c r="N218" s="44">
        <f t="shared" si="232"/>
        <v>0</v>
      </c>
      <c r="O218" s="44">
        <f t="shared" si="232"/>
        <v>0</v>
      </c>
      <c r="P218" s="44">
        <f t="shared" si="232"/>
        <v>0</v>
      </c>
      <c r="Q218" s="44">
        <f t="shared" si="232"/>
        <v>0</v>
      </c>
      <c r="R218" s="44">
        <f t="shared" si="232"/>
        <v>0</v>
      </c>
      <c r="S218" s="44">
        <f t="shared" si="232"/>
        <v>0</v>
      </c>
      <c r="T218" s="44">
        <f t="shared" si="232"/>
        <v>0</v>
      </c>
      <c r="U218" s="44">
        <f t="shared" si="232"/>
        <v>0</v>
      </c>
      <c r="V218" s="44">
        <f t="shared" si="232"/>
        <v>0</v>
      </c>
      <c r="W218" s="44">
        <f t="shared" si="232"/>
        <v>0</v>
      </c>
      <c r="X218" s="44">
        <f t="shared" si="232"/>
        <v>0</v>
      </c>
      <c r="Y218" s="44">
        <f t="shared" si="232"/>
        <v>0</v>
      </c>
      <c r="Z218" s="44">
        <f t="shared" si="232"/>
        <v>0</v>
      </c>
      <c r="AA218" s="44">
        <f t="shared" si="232"/>
        <v>0</v>
      </c>
      <c r="AB218" s="44">
        <f t="shared" si="232"/>
        <v>0</v>
      </c>
      <c r="AC218" s="44">
        <f t="shared" si="232"/>
        <v>0</v>
      </c>
      <c r="AD218" s="44">
        <f t="shared" si="232"/>
        <v>0</v>
      </c>
      <c r="AE218" s="44">
        <f t="shared" si="232"/>
        <v>0</v>
      </c>
      <c r="AF218" s="44">
        <f t="shared" si="232"/>
        <v>0</v>
      </c>
      <c r="AG218" s="44">
        <f t="shared" si="232"/>
        <v>0</v>
      </c>
      <c r="AH218" s="45">
        <f t="shared" si="232"/>
        <v>0</v>
      </c>
    </row>
    <row r="219" spans="2:34" x14ac:dyDescent="0.35">
      <c r="B219" s="145"/>
      <c r="C219" s="36" t="s">
        <v>16</v>
      </c>
      <c r="D219" s="43">
        <f t="shared" ref="D219:AH219" si="233">D91*D128*$D$134</f>
        <v>175410.4</v>
      </c>
      <c r="E219" s="43">
        <f t="shared" si="233"/>
        <v>368827.23680000007</v>
      </c>
      <c r="F219" s="43">
        <f t="shared" si="233"/>
        <v>581445.94216500013</v>
      </c>
      <c r="G219" s="43">
        <f t="shared" si="233"/>
        <v>814508.8651975001</v>
      </c>
      <c r="H219" s="43">
        <f t="shared" si="233"/>
        <v>1081799.8756516878</v>
      </c>
      <c r="I219" s="43">
        <f t="shared" si="233"/>
        <v>59434541.153157398</v>
      </c>
      <c r="J219" s="43">
        <f t="shared" si="233"/>
        <v>492765012.89194441</v>
      </c>
      <c r="K219" s="43">
        <f t="shared" si="233"/>
        <v>837900950.03402376</v>
      </c>
      <c r="L219" s="43">
        <f t="shared" si="233"/>
        <v>2320463124.3321218</v>
      </c>
      <c r="M219" s="43">
        <f t="shared" si="233"/>
        <v>364618351.90794903</v>
      </c>
      <c r="N219" s="43">
        <f t="shared" si="233"/>
        <v>36641543.43859341</v>
      </c>
      <c r="O219" s="43">
        <f t="shared" si="233"/>
        <v>444356019.00204051</v>
      </c>
      <c r="P219" s="43">
        <f t="shared" si="233"/>
        <v>785375863.33136678</v>
      </c>
      <c r="Q219" s="43">
        <f t="shared" si="233"/>
        <v>217429489.20831388</v>
      </c>
      <c r="R219" s="43">
        <f t="shared" si="233"/>
        <v>146338513.89703479</v>
      </c>
      <c r="S219" s="43">
        <f t="shared" si="233"/>
        <v>2103211206.9908614</v>
      </c>
      <c r="T219" s="43">
        <f t="shared" si="233"/>
        <v>967992057.21822751</v>
      </c>
      <c r="U219" s="43">
        <f t="shared" si="233"/>
        <v>1030853485.0721351</v>
      </c>
      <c r="V219" s="43">
        <f t="shared" si="233"/>
        <v>1097747136.6146681</v>
      </c>
      <c r="W219" s="43">
        <f t="shared" si="233"/>
        <v>1168927847.229877</v>
      </c>
      <c r="X219" s="43">
        <f t="shared" si="233"/>
        <v>1244666266.1533506</v>
      </c>
      <c r="Y219" s="43">
        <f t="shared" si="233"/>
        <v>623983802.18720639</v>
      </c>
      <c r="Z219" s="43">
        <f t="shared" si="233"/>
        <v>683822005.25044286</v>
      </c>
      <c r="AA219" s="43">
        <f t="shared" si="233"/>
        <v>749362629.48177278</v>
      </c>
      <c r="AB219" s="43">
        <f t="shared" si="233"/>
        <v>821145240.53849745</v>
      </c>
      <c r="AC219" s="43">
        <f t="shared" si="233"/>
        <v>899760042.05230987</v>
      </c>
      <c r="AD219" s="43">
        <f t="shared" si="233"/>
        <v>985852583.04146981</v>
      </c>
      <c r="AE219" s="43">
        <f t="shared" si="233"/>
        <v>1080128898.0644715</v>
      </c>
      <c r="AF219" s="43">
        <f t="shared" si="233"/>
        <v>1183361119.366282</v>
      </c>
      <c r="AG219" s="43">
        <f t="shared" si="233"/>
        <v>1296393603.7706857</v>
      </c>
      <c r="AH219" s="43">
        <f t="shared" si="233"/>
        <v>1420149620.8804688</v>
      </c>
    </row>
    <row r="220" spans="2:34" x14ac:dyDescent="0.35">
      <c r="B220" s="145"/>
      <c r="C220" s="36" t="s">
        <v>17</v>
      </c>
      <c r="D220" s="43">
        <f t="shared" ref="D220:AH220" si="234">D92*D129*$D$134</f>
        <v>1198.6377333333332</v>
      </c>
      <c r="E220" s="43">
        <f t="shared" si="234"/>
        <v>2461.7073712000001</v>
      </c>
      <c r="F220" s="43">
        <f t="shared" si="234"/>
        <v>3790.5621345900004</v>
      </c>
      <c r="G220" s="43">
        <f t="shared" si="234"/>
        <v>5186.4587289900001</v>
      </c>
      <c r="H220" s="43">
        <f t="shared" si="234"/>
        <v>6728.2616615445022</v>
      </c>
      <c r="I220" s="43">
        <f t="shared" si="234"/>
        <v>361056.93792600115</v>
      </c>
      <c r="J220" s="43">
        <f t="shared" si="234"/>
        <v>2923866.0992979389</v>
      </c>
      <c r="K220" s="43">
        <f t="shared" si="234"/>
        <v>4856139.2638781033</v>
      </c>
      <c r="L220" s="43">
        <f t="shared" si="234"/>
        <v>13135722.226425672</v>
      </c>
      <c r="M220" s="43">
        <f t="shared" si="234"/>
        <v>2016037.67320667</v>
      </c>
      <c r="N220" s="43">
        <f t="shared" si="234"/>
        <v>197885.83761522174</v>
      </c>
      <c r="O220" s="43">
        <f t="shared" si="234"/>
        <v>2343974.359107824</v>
      </c>
      <c r="P220" s="43">
        <f t="shared" si="234"/>
        <v>4046505.865813606</v>
      </c>
      <c r="Q220" s="43">
        <f t="shared" si="234"/>
        <v>1094213.0866387158</v>
      </c>
      <c r="R220" s="43">
        <f t="shared" si="234"/>
        <v>719321.32261661126</v>
      </c>
      <c r="S220" s="43">
        <f t="shared" si="234"/>
        <v>10097829.091267353</v>
      </c>
      <c r="T220" s="43">
        <f t="shared" si="234"/>
        <v>4539392.7237635311</v>
      </c>
      <c r="U220" s="43">
        <f t="shared" si="234"/>
        <v>4721758.1842781259</v>
      </c>
      <c r="V220" s="43">
        <f t="shared" si="234"/>
        <v>4911226.2995706415</v>
      </c>
      <c r="W220" s="43">
        <f t="shared" si="234"/>
        <v>5108062.1509944033</v>
      </c>
      <c r="X220" s="43">
        <f t="shared" si="234"/>
        <v>5312540.1078774473</v>
      </c>
      <c r="Y220" s="43">
        <f t="shared" si="234"/>
        <v>2601377.9434257164</v>
      </c>
      <c r="Z220" s="43">
        <f t="shared" si="234"/>
        <v>2784543.7418815498</v>
      </c>
      <c r="AA220" s="43">
        <f t="shared" si="234"/>
        <v>2980463.7103877515</v>
      </c>
      <c r="AB220" s="43">
        <f t="shared" si="234"/>
        <v>3190014.241872279</v>
      </c>
      <c r="AC220" s="43">
        <f t="shared" si="234"/>
        <v>3414130.9864266501</v>
      </c>
      <c r="AD220" s="43">
        <f t="shared" si="234"/>
        <v>3653812.7782148146</v>
      </c>
      <c r="AE220" s="43">
        <f t="shared" si="234"/>
        <v>3910125.8159628371</v>
      </c>
      <c r="AF220" s="43">
        <f t="shared" si="234"/>
        <v>4184208.1128434069</v>
      </c>
      <c r="AG220" s="43">
        <f t="shared" si="234"/>
        <v>4477274.232508094</v>
      </c>
      <c r="AH220" s="43">
        <f t="shared" si="234"/>
        <v>4790620.3290092219</v>
      </c>
    </row>
    <row r="221" spans="2:34" x14ac:dyDescent="0.35">
      <c r="B221" s="145"/>
      <c r="C221" s="36" t="s">
        <v>18</v>
      </c>
      <c r="D221" s="43">
        <f t="shared" ref="D221:AH221" si="235">D93*D130*$D$134</f>
        <v>491.14911999999993</v>
      </c>
      <c r="E221" s="43">
        <f t="shared" si="235"/>
        <v>1003.896274304</v>
      </c>
      <c r="F221" s="43">
        <f t="shared" si="235"/>
        <v>1538.4487303231201</v>
      </c>
      <c r="G221" s="43">
        <f t="shared" si="235"/>
        <v>2094.9676713399281</v>
      </c>
      <c r="H221" s="43">
        <f t="shared" si="235"/>
        <v>2704.8068854224184</v>
      </c>
      <c r="I221" s="43">
        <f t="shared" si="235"/>
        <v>144456.16348249259</v>
      </c>
      <c r="J221" s="43">
        <f t="shared" si="235"/>
        <v>1164246.2644793924</v>
      </c>
      <c r="K221" s="43">
        <f t="shared" si="235"/>
        <v>1924444.9731029561</v>
      </c>
      <c r="L221" s="43">
        <f t="shared" si="235"/>
        <v>5180781.9277971508</v>
      </c>
      <c r="M221" s="43">
        <f t="shared" si="235"/>
        <v>791347.0556096182</v>
      </c>
      <c r="N221" s="43">
        <f t="shared" si="235"/>
        <v>77305.439273966796</v>
      </c>
      <c r="O221" s="43">
        <f t="shared" si="235"/>
        <v>911328.99220714299</v>
      </c>
      <c r="P221" s="43">
        <f t="shared" si="235"/>
        <v>1565775.5090998723</v>
      </c>
      <c r="Q221" s="43">
        <f t="shared" si="235"/>
        <v>421384.17087600019</v>
      </c>
      <c r="R221" s="43">
        <f t="shared" si="235"/>
        <v>275693.31687516242</v>
      </c>
      <c r="S221" s="43">
        <f t="shared" si="235"/>
        <v>3851751.9536874527</v>
      </c>
      <c r="T221" s="43">
        <f t="shared" si="235"/>
        <v>1723276.8117376815</v>
      </c>
      <c r="U221" s="43">
        <f t="shared" si="235"/>
        <v>1783971.9444279147</v>
      </c>
      <c r="V221" s="43">
        <f t="shared" si="235"/>
        <v>1846720.6939101282</v>
      </c>
      <c r="W221" s="43">
        <f t="shared" si="235"/>
        <v>1911588.6091196258</v>
      </c>
      <c r="X221" s="43">
        <f t="shared" si="235"/>
        <v>1978643.1432199245</v>
      </c>
      <c r="Y221" s="43">
        <f t="shared" si="235"/>
        <v>964263.43274415762</v>
      </c>
      <c r="Z221" s="43">
        <f t="shared" si="235"/>
        <v>1027243.2112874221</v>
      </c>
      <c r="AA221" s="43">
        <f t="shared" si="235"/>
        <v>1094284.0396150972</v>
      </c>
      <c r="AB221" s="43">
        <f t="shared" si="235"/>
        <v>1165643.7516938201</v>
      </c>
      <c r="AC221" s="43">
        <f t="shared" si="235"/>
        <v>1241596.2398373848</v>
      </c>
      <c r="AD221" s="43">
        <f t="shared" si="235"/>
        <v>1322432.430624699</v>
      </c>
      <c r="AE221" s="43">
        <f t="shared" si="235"/>
        <v>1408461.3182252836</v>
      </c>
      <c r="AF221" s="43">
        <f t="shared" si="235"/>
        <v>1500011.0583576895</v>
      </c>
      <c r="AG221" s="43">
        <f t="shared" si="235"/>
        <v>1597430.1262753492</v>
      </c>
      <c r="AH221" s="43">
        <f t="shared" si="235"/>
        <v>1701088.5423508331</v>
      </c>
    </row>
    <row r="222" spans="2:34" ht="15" thickBot="1" x14ac:dyDescent="0.4">
      <c r="B222" s="145"/>
      <c r="C222" s="32" t="s">
        <v>19</v>
      </c>
      <c r="D222" s="43">
        <f t="shared" ref="D222:AH222" si="236">D94*D131*$D$134</f>
        <v>6139.3639999999996</v>
      </c>
      <c r="E222" s="43">
        <f t="shared" si="236"/>
        <v>12728.828358400002</v>
      </c>
      <c r="F222" s="43">
        <f t="shared" si="236"/>
        <v>19786.646292336001</v>
      </c>
      <c r="G222" s="43">
        <f t="shared" si="236"/>
        <v>27331.034033811204</v>
      </c>
      <c r="H222" s="43">
        <f t="shared" si="236"/>
        <v>35793.533663809161</v>
      </c>
      <c r="I222" s="43">
        <f t="shared" si="236"/>
        <v>1939072.12676244</v>
      </c>
      <c r="J222" s="43">
        <f t="shared" si="236"/>
        <v>15852301.184162902</v>
      </c>
      <c r="K222" s="43">
        <f t="shared" si="236"/>
        <v>26579238.506631501</v>
      </c>
      <c r="L222" s="43">
        <f t="shared" si="236"/>
        <v>72580828.895370856</v>
      </c>
      <c r="M222" s="43">
        <f t="shared" si="236"/>
        <v>11245614.121217189</v>
      </c>
      <c r="N222" s="43">
        <f t="shared" si="236"/>
        <v>1114335.1079277422</v>
      </c>
      <c r="O222" s="43">
        <f t="shared" si="236"/>
        <v>13325101.405887725</v>
      </c>
      <c r="P222" s="43">
        <f t="shared" si="236"/>
        <v>23222790.625426184</v>
      </c>
      <c r="Q222" s="43">
        <f t="shared" si="236"/>
        <v>6339466.3818383645</v>
      </c>
      <c r="R222" s="43">
        <f t="shared" si="236"/>
        <v>4207172.3045185469</v>
      </c>
      <c r="S222" s="43">
        <f t="shared" si="236"/>
        <v>59622742.247206256</v>
      </c>
      <c r="T222" s="43">
        <f t="shared" si="236"/>
        <v>27058159.613598172</v>
      </c>
      <c r="U222" s="43">
        <f t="shared" si="236"/>
        <v>28413242.967285395</v>
      </c>
      <c r="V222" s="43">
        <f t="shared" si="236"/>
        <v>29834830.548331883</v>
      </c>
      <c r="W222" s="43">
        <f t="shared" si="236"/>
        <v>31326102.779919177</v>
      </c>
      <c r="X222" s="43">
        <f t="shared" si="236"/>
        <v>32890387.0137503</v>
      </c>
      <c r="Y222" s="43">
        <f t="shared" si="236"/>
        <v>16258736.091328118</v>
      </c>
      <c r="Z222" s="43">
        <f t="shared" si="236"/>
        <v>17569278.973616481</v>
      </c>
      <c r="AA222" s="43">
        <f t="shared" si="236"/>
        <v>18984549.628141455</v>
      </c>
      <c r="AB222" s="43">
        <f t="shared" si="236"/>
        <v>20512833.20425998</v>
      </c>
      <c r="AC222" s="43">
        <f t="shared" si="236"/>
        <v>22163062.547875196</v>
      </c>
      <c r="AD222" s="43">
        <f t="shared" si="236"/>
        <v>23944868.115870766</v>
      </c>
      <c r="AE222" s="43">
        <f t="shared" si="236"/>
        <v>25868631.670040622</v>
      </c>
      <c r="AF222" s="43">
        <f t="shared" si="236"/>
        <v>27945544.030386731</v>
      </c>
      <c r="AG222" s="43">
        <f t="shared" si="236"/>
        <v>30187667.187788896</v>
      </c>
      <c r="AH222" s="43">
        <f t="shared" si="236"/>
        <v>32608001.097562384</v>
      </c>
    </row>
    <row r="223" spans="2:34" ht="15" thickBot="1" x14ac:dyDescent="0.4">
      <c r="B223" s="145"/>
      <c r="C223" s="86" t="s">
        <v>24</v>
      </c>
      <c r="D223" s="85">
        <f>SUM(D212:D222)/10000000</f>
        <v>0.13258044263199997</v>
      </c>
      <c r="E223" s="85">
        <f t="shared" ref="E223" si="237">SUM(E212:E222)/10000000</f>
        <v>0.27109553145150084</v>
      </c>
      <c r="F223" s="85">
        <f t="shared" ref="F223" si="238">SUM(F212:F222)/10000000</f>
        <v>0.41567866604380521</v>
      </c>
      <c r="G223" s="85">
        <f t="shared" ref="G223" si="239">SUM(G212:G222)/10000000</f>
        <v>0.56645638580625834</v>
      </c>
      <c r="H223" s="85">
        <f t="shared" ref="H223" si="240">SUM(H212:H222)/10000000</f>
        <v>0.73200246668078894</v>
      </c>
      <c r="I223" s="85">
        <f t="shared" ref="I223" si="241">SUM(I212:I222)/10000000</f>
        <v>39.13556048443769</v>
      </c>
      <c r="J223" s="85">
        <f t="shared" ref="J223" si="242">SUM(J212:J222)/10000000</f>
        <v>315.79913802043086</v>
      </c>
      <c r="K223" s="85">
        <f t="shared" ref="K223" si="243">SUM(K212:K222)/10000000</f>
        <v>522.72452961094166</v>
      </c>
      <c r="L223" s="85">
        <f t="shared" ref="L223" si="244">SUM(L212:L222)/10000000</f>
        <v>1409.3988592235671</v>
      </c>
      <c r="M223" s="85">
        <f t="shared" ref="M223" si="245">SUM(M212:M222)/10000000</f>
        <v>215.64824283549405</v>
      </c>
      <c r="N223" s="85">
        <f t="shared" ref="N223" si="246">SUM(N212:N222)/10000000</f>
        <v>21.105592897366783</v>
      </c>
      <c r="O223" s="85">
        <f t="shared" ref="O223" si="247">SUM(O212:O222)/10000000</f>
        <v>249.30936212328376</v>
      </c>
      <c r="P223" s="85">
        <f t="shared" ref="P223" si="248">SUM(P212:P222)/10000000</f>
        <v>429.27455717312381</v>
      </c>
      <c r="Q223" s="85">
        <f t="shared" ref="Q223" si="249">SUM(Q212:Q222)/10000000</f>
        <v>115.79544045315141</v>
      </c>
      <c r="R223" s="85">
        <f t="shared" ref="R223" si="250">SUM(R212:R222)/10000000</f>
        <v>75.947124141164224</v>
      </c>
      <c r="S223" s="85">
        <f t="shared" ref="S223" si="251">SUM(S212:S222)/10000000</f>
        <v>1063.8451098965488</v>
      </c>
      <c r="T223" s="85">
        <f t="shared" ref="T223" si="252">SUM(T212:T222)/10000000</f>
        <v>477.2787481902256</v>
      </c>
      <c r="U223" s="85">
        <f t="shared" ref="U223" si="253">SUM(U212:U222)/10000000</f>
        <v>495.52181218397618</v>
      </c>
      <c r="V223" s="85">
        <f t="shared" ref="V223" si="254">SUM(V212:V222)/10000000</f>
        <v>514.50919115628119</v>
      </c>
      <c r="W223" s="85">
        <f t="shared" ref="W223" si="255">SUM(W212:W222)/10000000</f>
        <v>534.27106213871457</v>
      </c>
      <c r="X223" s="85">
        <f t="shared" ref="X223" si="256">SUM(X212:X222)/10000000</f>
        <v>554.83868839874503</v>
      </c>
      <c r="Y223" s="85">
        <f t="shared" ref="Y223" si="257">SUM(Y212:Y222)/10000000</f>
        <v>273.11254597174735</v>
      </c>
      <c r="Z223" s="85">
        <f t="shared" ref="Z223" si="258">SUM(Z212:Z222)/10000000</f>
        <v>293.96940798986975</v>
      </c>
      <c r="AA223" s="85">
        <f t="shared" ref="AA223" si="259">SUM(AA212:AA222)/10000000</f>
        <v>316.50265159012247</v>
      </c>
      <c r="AB223" s="85">
        <f t="shared" ref="AB223" si="260">SUM(AB212:AB222)/10000000</f>
        <v>340.85237845236026</v>
      </c>
      <c r="AC223" s="85">
        <f t="shared" ref="AC223" si="261">SUM(AC212:AC222)/10000000</f>
        <v>367.17071210575631</v>
      </c>
      <c r="AD223" s="85">
        <f t="shared" ref="AD223" si="262">SUM(AD212:AD222)/10000000</f>
        <v>395.62284558687588</v>
      </c>
      <c r="AE223" s="85">
        <f t="shared" ref="AE223" si="263">SUM(AE212:AE222)/10000000</f>
        <v>426.388181031258</v>
      </c>
      <c r="AF223" s="85">
        <f t="shared" ref="AF223" si="264">SUM(AF212:AF222)/10000000</f>
        <v>459.66156926877039</v>
      </c>
      <c r="AG223" s="85">
        <f t="shared" ref="AG223" si="265">SUM(AG212:AG222)/10000000</f>
        <v>495.65465819807184</v>
      </c>
      <c r="AH223" s="85">
        <f t="shared" ref="AH223" si="266">SUM(AH212:AH222)/10000000</f>
        <v>534.59735948142895</v>
      </c>
    </row>
    <row r="224" spans="2:34" ht="15.5" thickTop="1" thickBot="1" x14ac:dyDescent="0.4">
      <c r="B224" s="146"/>
      <c r="C224" s="87" t="s">
        <v>27</v>
      </c>
      <c r="D224" s="85">
        <f t="shared" ref="D224:AH224" si="267">D223/(1+$D$135)^(D$141-$D$136)</f>
        <v>0.11452797117546698</v>
      </c>
      <c r="E224" s="85">
        <f t="shared" si="267"/>
        <v>0.22303096463017022</v>
      </c>
      <c r="F224" s="85">
        <f t="shared" si="267"/>
        <v>0.32569511168802545</v>
      </c>
      <c r="G224" s="85">
        <f t="shared" si="267"/>
        <v>0.42269847661176768</v>
      </c>
      <c r="H224" s="85">
        <f t="shared" si="267"/>
        <v>0.52022048667923304</v>
      </c>
      <c r="I224" s="85">
        <f t="shared" si="267"/>
        <v>26.488487790921905</v>
      </c>
      <c r="J224" s="85">
        <f t="shared" si="267"/>
        <v>203.5669401018645</v>
      </c>
      <c r="K224" s="85">
        <f t="shared" si="267"/>
        <v>320.90751667901617</v>
      </c>
      <c r="L224" s="85">
        <f t="shared" si="267"/>
        <v>824.04632305007112</v>
      </c>
      <c r="M224" s="85">
        <f t="shared" si="267"/>
        <v>120.08101077504389</v>
      </c>
      <c r="N224" s="85">
        <f t="shared" si="267"/>
        <v>11.192746531501291</v>
      </c>
      <c r="O224" s="85">
        <f t="shared" si="267"/>
        <v>125.91816919022547</v>
      </c>
      <c r="P224" s="85">
        <f t="shared" si="267"/>
        <v>206.48840177570227</v>
      </c>
      <c r="Q224" s="85">
        <f t="shared" si="267"/>
        <v>53.047225465657746</v>
      </c>
      <c r="R224" s="85">
        <f t="shared" si="267"/>
        <v>33.135478696360529</v>
      </c>
      <c r="S224" s="85">
        <f t="shared" si="267"/>
        <v>442.04961674178355</v>
      </c>
      <c r="T224" s="85">
        <f t="shared" si="267"/>
        <v>188.87540762127153</v>
      </c>
      <c r="U224" s="85">
        <f t="shared" si="267"/>
        <v>186.75695954631092</v>
      </c>
      <c r="V224" s="85">
        <f t="shared" si="267"/>
        <v>184.67914570313965</v>
      </c>
      <c r="W224" s="85">
        <f t="shared" si="267"/>
        <v>182.64049371743212</v>
      </c>
      <c r="X224" s="85">
        <f t="shared" si="267"/>
        <v>180.63955628855365</v>
      </c>
      <c r="Y224" s="85">
        <f t="shared" si="267"/>
        <v>84.683436401433937</v>
      </c>
      <c r="Z224" s="85">
        <f t="shared" si="267"/>
        <v>86.809980973758783</v>
      </c>
      <c r="AA224" s="85">
        <f t="shared" si="267"/>
        <v>89.013438346908828</v>
      </c>
      <c r="AB224" s="85">
        <f t="shared" si="267"/>
        <v>91.296736595697539</v>
      </c>
      <c r="AC224" s="85">
        <f t="shared" si="267"/>
        <v>93.662912403473399</v>
      </c>
      <c r="AD224" s="85">
        <f t="shared" si="267"/>
        <v>96.115114873954923</v>
      </c>
      <c r="AE224" s="85">
        <f t="shared" si="267"/>
        <v>98.65660946402464</v>
      </c>
      <c r="AF224" s="85">
        <f t="shared" si="267"/>
        <v>101.29078204052958</v>
      </c>
      <c r="AG224" s="85">
        <f t="shared" si="267"/>
        <v>104.02114306418254</v>
      </c>
      <c r="AH224" s="85">
        <f t="shared" si="267"/>
        <v>106.8513319036576</v>
      </c>
    </row>
    <row r="225" spans="2:34" ht="15" thickBot="1" x14ac:dyDescent="0.4">
      <c r="B225" s="172"/>
      <c r="C225" s="63"/>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5"/>
    </row>
    <row r="226" spans="2:34" ht="14.5" customHeight="1" x14ac:dyDescent="0.35">
      <c r="B226" s="144" t="s">
        <v>8</v>
      </c>
      <c r="C226" s="24" t="s">
        <v>6</v>
      </c>
      <c r="D226" s="53">
        <f t="shared" ref="D226:AH226" si="268">D95*D121*$D$134</f>
        <v>6024420.9770666659</v>
      </c>
      <c r="E226" s="37">
        <f t="shared" si="268"/>
        <v>12220951.746906368</v>
      </c>
      <c r="F226" s="37">
        <f t="shared" si="268"/>
        <v>18587581.884767368</v>
      </c>
      <c r="G226" s="37">
        <f t="shared" si="268"/>
        <v>25121780.959512271</v>
      </c>
      <c r="H226" s="37">
        <f t="shared" si="268"/>
        <v>32192319.169476714</v>
      </c>
      <c r="I226" s="37">
        <f t="shared" si="268"/>
        <v>80616943.040345713</v>
      </c>
      <c r="J226" s="37">
        <f t="shared" si="268"/>
        <v>248591372.69155958</v>
      </c>
      <c r="K226" s="37">
        <f t="shared" si="268"/>
        <v>961704269.91850281</v>
      </c>
      <c r="L226" s="37">
        <f t="shared" si="268"/>
        <v>273822421.09962106</v>
      </c>
      <c r="M226" s="37">
        <f t="shared" si="268"/>
        <v>692148058.40325439</v>
      </c>
      <c r="N226" s="37">
        <f t="shared" si="268"/>
        <v>403017898.42807925</v>
      </c>
      <c r="O226" s="37">
        <f t="shared" si="268"/>
        <v>460723049.663239</v>
      </c>
      <c r="P226" s="37">
        <f t="shared" si="268"/>
        <v>75203342.808612972</v>
      </c>
      <c r="Q226" s="37">
        <f t="shared" si="268"/>
        <v>119212243.21469572</v>
      </c>
      <c r="R226" s="37">
        <f t="shared" si="268"/>
        <v>42215677.66160135</v>
      </c>
      <c r="S226" s="37">
        <f t="shared" si="268"/>
        <v>-312858258.27659452</v>
      </c>
      <c r="T226" s="37">
        <f t="shared" si="268"/>
        <v>324579699.98835695</v>
      </c>
      <c r="U226" s="37">
        <f t="shared" si="268"/>
        <v>799248967.64816391</v>
      </c>
      <c r="V226" s="37">
        <f t="shared" si="268"/>
        <v>1554910555.4637101</v>
      </c>
      <c r="W226" s="37">
        <f t="shared" si="268"/>
        <v>2656290477.5954294</v>
      </c>
      <c r="X226" s="37">
        <f t="shared" si="268"/>
        <v>4174010441.0377254</v>
      </c>
      <c r="Y226" s="37">
        <f t="shared" si="268"/>
        <v>659169680.92899311</v>
      </c>
      <c r="Z226" s="37">
        <f t="shared" si="268"/>
        <v>707705859.7569015</v>
      </c>
      <c r="AA226" s="37">
        <f t="shared" si="268"/>
        <v>759803441.18017864</v>
      </c>
      <c r="AB226" s="37">
        <f t="shared" si="268"/>
        <v>815722721.6781652</v>
      </c>
      <c r="AC226" s="37">
        <f t="shared" si="268"/>
        <v>875742937.3514998</v>
      </c>
      <c r="AD226" s="37">
        <f t="shared" si="268"/>
        <v>940163634.93479037</v>
      </c>
      <c r="AE226" s="37">
        <f t="shared" si="268"/>
        <v>1009306141.4646264</v>
      </c>
      <c r="AF226" s="37">
        <f t="shared" si="268"/>
        <v>1083515139.6524749</v>
      </c>
      <c r="AG226" s="37">
        <f t="shared" si="268"/>
        <v>1163160356.5113461</v>
      </c>
      <c r="AH226" s="46">
        <f t="shared" si="268"/>
        <v>1248638373.3199983</v>
      </c>
    </row>
    <row r="227" spans="2:34" x14ac:dyDescent="0.35">
      <c r="B227" s="145"/>
      <c r="C227" s="20" t="s">
        <v>5</v>
      </c>
      <c r="D227" s="54">
        <f t="shared" ref="D227:AH227" si="269">D96*D122*$D$134</f>
        <v>7919875.4098666664</v>
      </c>
      <c r="E227" s="38">
        <f t="shared" si="269"/>
        <v>16045987.824185602</v>
      </c>
      <c r="F227" s="38">
        <f t="shared" si="269"/>
        <v>24374969.065582633</v>
      </c>
      <c r="G227" s="38">
        <f t="shared" si="269"/>
        <v>32902788.44211892</v>
      </c>
      <c r="H227" s="38">
        <f t="shared" si="269"/>
        <v>42111139.597783357</v>
      </c>
      <c r="I227" s="38">
        <f t="shared" si="269"/>
        <v>105325819.26448086</v>
      </c>
      <c r="J227" s="38">
        <f t="shared" si="269"/>
        <v>324384204.99720216</v>
      </c>
      <c r="K227" s="38">
        <f t="shared" si="269"/>
        <v>1253376791.2011178</v>
      </c>
      <c r="L227" s="38">
        <f t="shared" si="269"/>
        <v>356432168.91494215</v>
      </c>
      <c r="M227" s="38">
        <f t="shared" si="269"/>
        <v>899862171.22199178</v>
      </c>
      <c r="N227" s="38">
        <f t="shared" si="269"/>
        <v>523325313.10116494</v>
      </c>
      <c r="O227" s="38">
        <f t="shared" si="269"/>
        <v>597529120.51364088</v>
      </c>
      <c r="P227" s="38">
        <f t="shared" si="269"/>
        <v>97415779.991295785</v>
      </c>
      <c r="Q227" s="38">
        <f t="shared" si="269"/>
        <v>154236569.57493001</v>
      </c>
      <c r="R227" s="38">
        <f t="shared" si="269"/>
        <v>54552654.349011406</v>
      </c>
      <c r="S227" s="38">
        <f t="shared" si="269"/>
        <v>-403800319.2387498</v>
      </c>
      <c r="T227" s="38">
        <f t="shared" si="269"/>
        <v>418425926.0453288</v>
      </c>
      <c r="U227" s="38">
        <f t="shared" si="269"/>
        <v>1029102873.0642794</v>
      </c>
      <c r="V227" s="38">
        <f t="shared" si="269"/>
        <v>1999690885.402396</v>
      </c>
      <c r="W227" s="38">
        <f t="shared" si="269"/>
        <v>3412047258.7958221</v>
      </c>
      <c r="X227" s="38">
        <f t="shared" si="269"/>
        <v>5355207261.2559013</v>
      </c>
      <c r="Y227" s="38">
        <f t="shared" si="269"/>
        <v>845556987.53922343</v>
      </c>
      <c r="Z227" s="38">
        <f t="shared" si="269"/>
        <v>907656184.77862167</v>
      </c>
      <c r="AA227" s="38">
        <f t="shared" si="269"/>
        <v>974300151.06595922</v>
      </c>
      <c r="AB227" s="38">
        <f t="shared" si="269"/>
        <v>1045820188.023039</v>
      </c>
      <c r="AC227" s="38">
        <f t="shared" si="269"/>
        <v>1122571639.9822478</v>
      </c>
      <c r="AD227" s="38">
        <f t="shared" si="269"/>
        <v>1204935629.7895751</v>
      </c>
      <c r="AE227" s="38">
        <f t="shared" si="269"/>
        <v>1293320919.1775506</v>
      </c>
      <c r="AF227" s="38">
        <f t="shared" si="269"/>
        <v>1388165902.5851734</v>
      </c>
      <c r="AG227" s="38">
        <f t="shared" si="269"/>
        <v>1489940743.9289434</v>
      </c>
      <c r="AH227" s="47">
        <f t="shared" si="269"/>
        <v>1599149666.5006688</v>
      </c>
    </row>
    <row r="228" spans="2:34" x14ac:dyDescent="0.35">
      <c r="B228" s="145"/>
      <c r="C228" s="16" t="s">
        <v>4</v>
      </c>
      <c r="D228" s="55">
        <f t="shared" ref="D228:AH228" si="270">D97*D123*$D$134</f>
        <v>2238174.9759999998</v>
      </c>
      <c r="E228" s="39">
        <f t="shared" si="270"/>
        <v>4531764.7974400008</v>
      </c>
      <c r="F228" s="39">
        <f t="shared" si="270"/>
        <v>6879713.7279743999</v>
      </c>
      <c r="G228" s="39">
        <f t="shared" si="270"/>
        <v>9280781.8256281596</v>
      </c>
      <c r="H228" s="39">
        <f t="shared" si="270"/>
        <v>11870652.45885366</v>
      </c>
      <c r="I228" s="39">
        <f t="shared" si="270"/>
        <v>29671421.463986974</v>
      </c>
      <c r="J228" s="39">
        <f t="shared" si="270"/>
        <v>91324917.680082709</v>
      </c>
      <c r="K228" s="39">
        <f t="shared" si="270"/>
        <v>352644808.70827591</v>
      </c>
      <c r="L228" s="39">
        <f t="shared" si="270"/>
        <v>100221100.74346682</v>
      </c>
      <c r="M228" s="39">
        <f t="shared" si="270"/>
        <v>252862758.31607181</v>
      </c>
      <c r="N228" s="39">
        <f t="shared" si="270"/>
        <v>146962790.86649647</v>
      </c>
      <c r="O228" s="39">
        <f t="shared" si="270"/>
        <v>167695600.4540351</v>
      </c>
      <c r="P228" s="39">
        <f t="shared" si="270"/>
        <v>27322411.122953121</v>
      </c>
      <c r="Q228" s="39">
        <f t="shared" si="270"/>
        <v>43231903.178712904</v>
      </c>
      <c r="R228" s="39">
        <f t="shared" si="270"/>
        <v>15281301.442925781</v>
      </c>
      <c r="S228" s="39">
        <f t="shared" si="270"/>
        <v>-113041716.54711665</v>
      </c>
      <c r="T228" s="39">
        <f t="shared" si="270"/>
        <v>117062682.57956392</v>
      </c>
      <c r="U228" s="39">
        <f t="shared" si="270"/>
        <v>287730995.07556558</v>
      </c>
      <c r="V228" s="39">
        <f t="shared" si="270"/>
        <v>558751709.98233247</v>
      </c>
      <c r="W228" s="39">
        <f t="shared" si="270"/>
        <v>952794731.72011244</v>
      </c>
      <c r="X228" s="39">
        <f t="shared" si="270"/>
        <v>1494476445.0016465</v>
      </c>
      <c r="Y228" s="39">
        <f t="shared" si="270"/>
        <v>235969391.87141106</v>
      </c>
      <c r="Z228" s="39">
        <f t="shared" si="270"/>
        <v>253299400.4033362</v>
      </c>
      <c r="AA228" s="39">
        <f t="shared" si="270"/>
        <v>271897716.57654667</v>
      </c>
      <c r="AB228" s="39">
        <f t="shared" si="270"/>
        <v>291856796.65759218</v>
      </c>
      <c r="AC228" s="39">
        <f t="shared" si="270"/>
        <v>313275806.50667375</v>
      </c>
      <c r="AD228" s="39">
        <f t="shared" si="270"/>
        <v>336261105.98778832</v>
      </c>
      <c r="AE228" s="39">
        <f t="shared" si="270"/>
        <v>360926768.1425721</v>
      </c>
      <c r="AF228" s="39">
        <f t="shared" si="270"/>
        <v>387395135.60516453</v>
      </c>
      <c r="AG228" s="39">
        <f t="shared" si="270"/>
        <v>415797416.9104026</v>
      </c>
      <c r="AH228" s="48">
        <f t="shared" si="270"/>
        <v>446274325.53507012</v>
      </c>
    </row>
    <row r="229" spans="2:34" x14ac:dyDescent="0.35">
      <c r="B229" s="145"/>
      <c r="C229" s="12" t="s">
        <v>3</v>
      </c>
      <c r="D229" s="56">
        <f t="shared" ref="D229:AH229" si="271">D98*D124*$D$134</f>
        <v>9325729.0666666646</v>
      </c>
      <c r="E229" s="40">
        <f t="shared" si="271"/>
        <v>19133506.954240002</v>
      </c>
      <c r="F229" s="40">
        <f t="shared" si="271"/>
        <v>29420843.823590405</v>
      </c>
      <c r="G229" s="40">
        <f t="shared" si="271"/>
        <v>40182626.85318432</v>
      </c>
      <c r="H229" s="40">
        <f t="shared" si="271"/>
        <v>52011659.184675857</v>
      </c>
      <c r="I229" s="40">
        <f t="shared" si="271"/>
        <v>131501750.96732309</v>
      </c>
      <c r="J229" s="40">
        <f t="shared" si="271"/>
        <v>409199428.28972405</v>
      </c>
      <c r="K229" s="40">
        <f t="shared" si="271"/>
        <v>1596656105.3086851</v>
      </c>
      <c r="L229" s="40">
        <f t="shared" si="271"/>
        <v>458275117.31448603</v>
      </c>
      <c r="M229" s="40">
        <f t="shared" si="271"/>
        <v>1167075438.7232413</v>
      </c>
      <c r="N229" s="40">
        <f t="shared" si="271"/>
        <v>684242375.43380594</v>
      </c>
      <c r="O229" s="40">
        <f t="shared" si="271"/>
        <v>787120536.63208282</v>
      </c>
      <c r="P229" s="40">
        <f t="shared" si="271"/>
        <v>129202218.03457132</v>
      </c>
      <c r="Q229" s="40">
        <f t="shared" si="271"/>
        <v>205819165.32070091</v>
      </c>
      <c r="R229" s="40">
        <f t="shared" si="271"/>
        <v>73190541.535582006</v>
      </c>
      <c r="S229" s="40">
        <f t="shared" si="271"/>
        <v>-544266104.02565444</v>
      </c>
      <c r="T229" s="40">
        <f t="shared" si="271"/>
        <v>566127526.93192804</v>
      </c>
      <c r="U229" s="40">
        <f t="shared" si="271"/>
        <v>1396464351.5781775</v>
      </c>
      <c r="V229" s="40">
        <f t="shared" si="271"/>
        <v>2719008046.1599331</v>
      </c>
      <c r="W229" s="40">
        <f t="shared" si="271"/>
        <v>4644244476.4456682</v>
      </c>
      <c r="X229" s="40">
        <f t="shared" si="271"/>
        <v>7289147599.1201582</v>
      </c>
      <c r="Y229" s="40">
        <f t="shared" si="271"/>
        <v>1190024017.1074934</v>
      </c>
      <c r="Z229" s="40">
        <f t="shared" si="271"/>
        <v>1320829006.8949957</v>
      </c>
      <c r="AA229" s="40">
        <f t="shared" si="271"/>
        <v>1465987879.3973343</v>
      </c>
      <c r="AB229" s="40">
        <f t="shared" si="271"/>
        <v>1627072907.9879403</v>
      </c>
      <c r="AC229" s="40">
        <f t="shared" si="271"/>
        <v>1805828247.4143198</v>
      </c>
      <c r="AD229" s="40">
        <f t="shared" si="271"/>
        <v>2004188683.3095181</v>
      </c>
      <c r="AE229" s="40">
        <f t="shared" si="271"/>
        <v>2224300422.1138606</v>
      </c>
      <c r="AF229" s="40">
        <f t="shared" si="271"/>
        <v>2468544142.8708639</v>
      </c>
      <c r="AG229" s="40">
        <f t="shared" si="271"/>
        <v>2739560556.3280549</v>
      </c>
      <c r="AH229" s="49">
        <f t="shared" si="271"/>
        <v>3040278743.3267179</v>
      </c>
    </row>
    <row r="230" spans="2:34" x14ac:dyDescent="0.35">
      <c r="B230" s="145"/>
      <c r="C230" s="8" t="s">
        <v>2</v>
      </c>
      <c r="D230" s="57">
        <f t="shared" ref="D230:AH230" si="272">D99*D125*$D$134</f>
        <v>13056020.693333331</v>
      </c>
      <c r="E230" s="41">
        <f t="shared" si="272"/>
        <v>26270074.060160004</v>
      </c>
      <c r="F230" s="41">
        <f t="shared" si="272"/>
        <v>39630017.620519206</v>
      </c>
      <c r="G230" s="41">
        <f t="shared" si="272"/>
        <v>53122808.470652863</v>
      </c>
      <c r="H230" s="41">
        <f t="shared" si="272"/>
        <v>67514335.859730214</v>
      </c>
      <c r="I230" s="41">
        <f t="shared" si="272"/>
        <v>167674439.00221813</v>
      </c>
      <c r="J230" s="41">
        <f t="shared" si="272"/>
        <v>512751360.72463131</v>
      </c>
      <c r="K230" s="41">
        <f t="shared" si="272"/>
        <v>1967096823.5758522</v>
      </c>
      <c r="L230" s="41">
        <f t="shared" si="272"/>
        <v>555391933.28671217</v>
      </c>
      <c r="M230" s="41">
        <f t="shared" si="272"/>
        <v>1392062164.2712913</v>
      </c>
      <c r="N230" s="41">
        <f t="shared" si="272"/>
        <v>803702762.55115294</v>
      </c>
      <c r="O230" s="41">
        <f t="shared" si="272"/>
        <v>910971412.88311803</v>
      </c>
      <c r="P230" s="41">
        <f t="shared" si="272"/>
        <v>147427176.68426794</v>
      </c>
      <c r="Q230" s="41">
        <f t="shared" si="272"/>
        <v>231695981.09841457</v>
      </c>
      <c r="R230" s="41">
        <f t="shared" si="272"/>
        <v>81341094.138907045</v>
      </c>
      <c r="S230" s="41">
        <f t="shared" si="272"/>
        <v>-597590324.45480943</v>
      </c>
      <c r="T230" s="41">
        <f t="shared" si="272"/>
        <v>614579083.54271078</v>
      </c>
      <c r="U230" s="41">
        <f t="shared" si="272"/>
        <v>1500097531.6179233</v>
      </c>
      <c r="V230" s="41">
        <f t="shared" si="272"/>
        <v>2892704165.2210345</v>
      </c>
      <c r="W230" s="41">
        <f t="shared" si="272"/>
        <v>4897960417.7487059</v>
      </c>
      <c r="X230" s="41">
        <f t="shared" si="272"/>
        <v>7628056854.6959047</v>
      </c>
      <c r="Y230" s="41">
        <f t="shared" si="272"/>
        <v>1201243975.5678957</v>
      </c>
      <c r="Z230" s="41">
        <f t="shared" si="272"/>
        <v>1286048549.4853137</v>
      </c>
      <c r="AA230" s="41">
        <f t="shared" si="272"/>
        <v>1376807900.9750834</v>
      </c>
      <c r="AB230" s="41">
        <f t="shared" si="272"/>
        <v>1473937626.6201441</v>
      </c>
      <c r="AC230" s="41">
        <f t="shared" si="272"/>
        <v>1577882128.5535357</v>
      </c>
      <c r="AD230" s="41">
        <f t="shared" si="272"/>
        <v>1689116595.2134492</v>
      </c>
      <c r="AE230" s="41">
        <f t="shared" si="272"/>
        <v>1808149117.0484152</v>
      </c>
      <c r="AF230" s="41">
        <f t="shared" si="272"/>
        <v>1935522946.2673028</v>
      </c>
      <c r="AG230" s="41">
        <f t="shared" si="272"/>
        <v>2071818910.333401</v>
      </c>
      <c r="AH230" s="50">
        <f t="shared" si="272"/>
        <v>2217657989.5469284</v>
      </c>
    </row>
    <row r="231" spans="2:34" x14ac:dyDescent="0.35">
      <c r="B231" s="145"/>
      <c r="C231" s="4" t="s">
        <v>1</v>
      </c>
      <c r="D231" s="58">
        <f t="shared" ref="D231:AH231" si="273">D100*D126*$D$134</f>
        <v>6994296.7999999998</v>
      </c>
      <c r="E231" s="42">
        <f t="shared" si="273"/>
        <v>14541760.894879999</v>
      </c>
      <c r="F231" s="42">
        <f t="shared" si="273"/>
        <v>22668193.983113099</v>
      </c>
      <c r="G231" s="42">
        <f t="shared" si="273"/>
        <v>31399688.854954805</v>
      </c>
      <c r="H231" s="42">
        <f t="shared" si="273"/>
        <v>41238886.031799704</v>
      </c>
      <c r="I231" s="42">
        <f t="shared" si="273"/>
        <v>105842376.03953449</v>
      </c>
      <c r="J231" s="42">
        <f t="shared" si="273"/>
        <v>334500493.56129491</v>
      </c>
      <c r="K231" s="42">
        <f t="shared" si="273"/>
        <v>1326259717.656976</v>
      </c>
      <c r="L231" s="42">
        <f t="shared" si="273"/>
        <v>387018068.55757618</v>
      </c>
      <c r="M231" s="42">
        <f t="shared" si="273"/>
        <v>1002617599.5620444</v>
      </c>
      <c r="N231" s="42">
        <f t="shared" si="273"/>
        <v>598320147.27087605</v>
      </c>
      <c r="O231" s="42">
        <f t="shared" si="273"/>
        <v>701004983.39675093</v>
      </c>
      <c r="P231" s="42">
        <f t="shared" si="273"/>
        <v>117270583.87349512</v>
      </c>
      <c r="Q231" s="42">
        <f t="shared" si="273"/>
        <v>190520841.38272011</v>
      </c>
      <c r="R231" s="42">
        <f t="shared" si="273"/>
        <v>69145513.035509601</v>
      </c>
      <c r="S231" s="42">
        <f t="shared" si="273"/>
        <v>-525176633.18897736</v>
      </c>
      <c r="T231" s="42">
        <f t="shared" si="273"/>
        <v>558400234.39195228</v>
      </c>
      <c r="U231" s="42">
        <f t="shared" si="273"/>
        <v>1409197054.563771</v>
      </c>
      <c r="V231" s="42">
        <f t="shared" si="273"/>
        <v>2809696471.5627007</v>
      </c>
      <c r="W231" s="42">
        <f t="shared" si="273"/>
        <v>4919181696.5334101</v>
      </c>
      <c r="X231" s="42">
        <f t="shared" si="273"/>
        <v>7921968180.4193411</v>
      </c>
      <c r="Y231" s="42">
        <f t="shared" si="273"/>
        <v>1287295016.8987691</v>
      </c>
      <c r="Z231" s="42">
        <f t="shared" si="273"/>
        <v>1422083891.8234501</v>
      </c>
      <c r="AA231" s="42">
        <f t="shared" si="273"/>
        <v>1570925513.5232017</v>
      </c>
      <c r="AB231" s="42">
        <f t="shared" si="273"/>
        <v>1735278752.4362042</v>
      </c>
      <c r="AC231" s="42">
        <f t="shared" si="273"/>
        <v>1916753283.3493872</v>
      </c>
      <c r="AD231" s="42">
        <f t="shared" si="273"/>
        <v>2117125106.475296</v>
      </c>
      <c r="AE231" s="42">
        <f t="shared" si="273"/>
        <v>2338353658.8486066</v>
      </c>
      <c r="AF231" s="42">
        <f t="shared" si="273"/>
        <v>2582600678.2299294</v>
      </c>
      <c r="AG231" s="42">
        <f t="shared" si="273"/>
        <v>2852250998.1631699</v>
      </c>
      <c r="AH231" s="51">
        <f t="shared" si="273"/>
        <v>3149935470.9538941</v>
      </c>
    </row>
    <row r="232" spans="2:34" ht="15" thickBot="1" x14ac:dyDescent="0.4">
      <c r="B232" s="145"/>
      <c r="C232" s="32" t="s">
        <v>0</v>
      </c>
      <c r="D232" s="43">
        <f t="shared" ref="D232:AH232" si="274">D101*D127*$D$134</f>
        <v>0</v>
      </c>
      <c r="E232" s="44">
        <f t="shared" si="274"/>
        <v>0</v>
      </c>
      <c r="F232" s="44">
        <f t="shared" si="274"/>
        <v>0</v>
      </c>
      <c r="G232" s="44">
        <f t="shared" si="274"/>
        <v>0</v>
      </c>
      <c r="H232" s="44">
        <f t="shared" si="274"/>
        <v>0</v>
      </c>
      <c r="I232" s="44">
        <f t="shared" si="274"/>
        <v>0</v>
      </c>
      <c r="J232" s="44">
        <f t="shared" si="274"/>
        <v>0</v>
      </c>
      <c r="K232" s="44">
        <f t="shared" si="274"/>
        <v>0</v>
      </c>
      <c r="L232" s="44">
        <f t="shared" si="274"/>
        <v>0</v>
      </c>
      <c r="M232" s="44">
        <f t="shared" si="274"/>
        <v>0</v>
      </c>
      <c r="N232" s="44">
        <f t="shared" si="274"/>
        <v>0</v>
      </c>
      <c r="O232" s="44">
        <f t="shared" si="274"/>
        <v>0</v>
      </c>
      <c r="P232" s="44">
        <f t="shared" si="274"/>
        <v>0</v>
      </c>
      <c r="Q232" s="44">
        <f t="shared" si="274"/>
        <v>0</v>
      </c>
      <c r="R232" s="44">
        <f t="shared" si="274"/>
        <v>0</v>
      </c>
      <c r="S232" s="44">
        <f t="shared" si="274"/>
        <v>0</v>
      </c>
      <c r="T232" s="44">
        <f t="shared" si="274"/>
        <v>0</v>
      </c>
      <c r="U232" s="44">
        <f t="shared" si="274"/>
        <v>0</v>
      </c>
      <c r="V232" s="44">
        <f t="shared" si="274"/>
        <v>0</v>
      </c>
      <c r="W232" s="44">
        <f t="shared" si="274"/>
        <v>0</v>
      </c>
      <c r="X232" s="44">
        <f t="shared" si="274"/>
        <v>0</v>
      </c>
      <c r="Y232" s="44">
        <f t="shared" si="274"/>
        <v>0</v>
      </c>
      <c r="Z232" s="44">
        <f t="shared" si="274"/>
        <v>0</v>
      </c>
      <c r="AA232" s="44">
        <f t="shared" si="274"/>
        <v>0</v>
      </c>
      <c r="AB232" s="44">
        <f t="shared" si="274"/>
        <v>0</v>
      </c>
      <c r="AC232" s="44">
        <f t="shared" si="274"/>
        <v>0</v>
      </c>
      <c r="AD232" s="44">
        <f t="shared" si="274"/>
        <v>0</v>
      </c>
      <c r="AE232" s="44">
        <f t="shared" si="274"/>
        <v>0</v>
      </c>
      <c r="AF232" s="44">
        <f t="shared" si="274"/>
        <v>0</v>
      </c>
      <c r="AG232" s="44">
        <f t="shared" si="274"/>
        <v>0</v>
      </c>
      <c r="AH232" s="45">
        <f t="shared" si="274"/>
        <v>0</v>
      </c>
    </row>
    <row r="233" spans="2:34" x14ac:dyDescent="0.35">
      <c r="B233" s="145"/>
      <c r="C233" s="36" t="s">
        <v>16</v>
      </c>
      <c r="D233" s="43">
        <f t="shared" ref="D233:AH233" si="275">D102*D128*$D$134</f>
        <v>6994296.7999999998</v>
      </c>
      <c r="E233" s="43">
        <f t="shared" si="275"/>
        <v>14706580.465600003</v>
      </c>
      <c r="F233" s="43">
        <f t="shared" si="275"/>
        <v>23184517.523805007</v>
      </c>
      <c r="G233" s="43">
        <f t="shared" si="275"/>
        <v>32477645.278857503</v>
      </c>
      <c r="H233" s="43">
        <f t="shared" si="275"/>
        <v>43135580.378991202</v>
      </c>
      <c r="I233" s="43">
        <f t="shared" si="275"/>
        <v>111956467.66574311</v>
      </c>
      <c r="J233" s="43">
        <f t="shared" si="275"/>
        <v>357798472.89255768</v>
      </c>
      <c r="K233" s="43">
        <f t="shared" si="275"/>
        <v>1434542789.2364681</v>
      </c>
      <c r="L233" s="43">
        <f t="shared" si="275"/>
        <v>423302018.54837549</v>
      </c>
      <c r="M233" s="43">
        <f t="shared" si="275"/>
        <v>1108866901.0112441</v>
      </c>
      <c r="N233" s="43">
        <f t="shared" si="275"/>
        <v>669103671.87919414</v>
      </c>
      <c r="O233" s="43">
        <f t="shared" si="275"/>
        <v>792660348.90082407</v>
      </c>
      <c r="P233" s="43">
        <f t="shared" si="275"/>
        <v>134076224.42315656</v>
      </c>
      <c r="Q233" s="43">
        <f t="shared" si="275"/>
        <v>220237922.32209921</v>
      </c>
      <c r="R233" s="43">
        <f t="shared" si="275"/>
        <v>80814756.125153527</v>
      </c>
      <c r="S233" s="43">
        <f t="shared" si="275"/>
        <v>-620581880.81960738</v>
      </c>
      <c r="T233" s="43">
        <f t="shared" si="275"/>
        <v>667108007.79783535</v>
      </c>
      <c r="U233" s="43">
        <f t="shared" si="275"/>
        <v>1702036368.4922643</v>
      </c>
      <c r="V233" s="43">
        <f t="shared" si="275"/>
        <v>3430777799.2980909</v>
      </c>
      <c r="W233" s="43">
        <f t="shared" si="275"/>
        <v>6072275948.4257898</v>
      </c>
      <c r="X233" s="43">
        <f t="shared" si="275"/>
        <v>9885676544.2891159</v>
      </c>
      <c r="Y233" s="43">
        <f t="shared" si="275"/>
        <v>1620036355.6519873</v>
      </c>
      <c r="Z233" s="43">
        <f t="shared" si="275"/>
        <v>1804851439.2131126</v>
      </c>
      <c r="AA233" s="43">
        <f t="shared" si="275"/>
        <v>2010654093.0961595</v>
      </c>
      <c r="AB233" s="43">
        <f t="shared" si="275"/>
        <v>2239815544.7367997</v>
      </c>
      <c r="AC233" s="43">
        <f t="shared" si="275"/>
        <v>2494973401.7328372</v>
      </c>
      <c r="AD233" s="43">
        <f t="shared" si="275"/>
        <v>2779061383.8775692</v>
      </c>
      <c r="AE233" s="43">
        <f t="shared" si="275"/>
        <v>3095342349.36554</v>
      </c>
      <c r="AF233" s="43">
        <f t="shared" si="275"/>
        <v>3447444977.0610638</v>
      </c>
      <c r="AG233" s="43">
        <f t="shared" si="275"/>
        <v>3839404506.0830102</v>
      </c>
      <c r="AH233" s="43">
        <f t="shared" si="275"/>
        <v>4275707977.5556116</v>
      </c>
    </row>
    <row r="234" spans="2:34" x14ac:dyDescent="0.35">
      <c r="B234" s="145"/>
      <c r="C234" s="36" t="s">
        <v>17</v>
      </c>
      <c r="D234" s="43">
        <f t="shared" ref="D234:AH234" si="276">D103*D129*$D$134</f>
        <v>47794.361466666662</v>
      </c>
      <c r="E234" s="43">
        <f t="shared" si="276"/>
        <v>98157.874270400018</v>
      </c>
      <c r="F234" s="43">
        <f t="shared" si="276"/>
        <v>151144.49661003004</v>
      </c>
      <c r="G234" s="43">
        <f t="shared" si="276"/>
        <v>206804.33823483001</v>
      </c>
      <c r="H234" s="43">
        <f t="shared" si="276"/>
        <v>268282.0346393566</v>
      </c>
      <c r="I234" s="43">
        <f t="shared" si="276"/>
        <v>680120.66068179195</v>
      </c>
      <c r="J234" s="43">
        <f t="shared" si="276"/>
        <v>2123029.8375516506</v>
      </c>
      <c r="K234" s="43">
        <f t="shared" si="276"/>
        <v>8314037.0759115955</v>
      </c>
      <c r="L234" s="43">
        <f t="shared" si="276"/>
        <v>2396236.1975207613</v>
      </c>
      <c r="M234" s="43">
        <f t="shared" si="276"/>
        <v>6131116.098004235</v>
      </c>
      <c r="N234" s="43">
        <f t="shared" si="276"/>
        <v>3613552.4908531965</v>
      </c>
      <c r="O234" s="43">
        <f t="shared" si="276"/>
        <v>4181276.8452596604</v>
      </c>
      <c r="P234" s="43">
        <f t="shared" si="276"/>
        <v>690803.28785904543</v>
      </c>
      <c r="Q234" s="43">
        <f t="shared" si="276"/>
        <v>1108346.5157206801</v>
      </c>
      <c r="R234" s="43">
        <f t="shared" si="276"/>
        <v>397241.817719882</v>
      </c>
      <c r="S234" s="43">
        <f t="shared" si="276"/>
        <v>-2979505.6953026536</v>
      </c>
      <c r="T234" s="43">
        <f t="shared" si="276"/>
        <v>3128398.847883496</v>
      </c>
      <c r="U234" s="43">
        <f t="shared" si="276"/>
        <v>7796068.27667173</v>
      </c>
      <c r="V234" s="43">
        <f t="shared" si="276"/>
        <v>15349004.879081123</v>
      </c>
      <c r="W234" s="43">
        <f t="shared" si="276"/>
        <v>26535053.481746353</v>
      </c>
      <c r="X234" s="43">
        <f t="shared" si="276"/>
        <v>42194485.833818443</v>
      </c>
      <c r="Y234" s="43">
        <f t="shared" si="276"/>
        <v>6753904.23336099</v>
      </c>
      <c r="Z234" s="43">
        <f t="shared" si="276"/>
        <v>7349409.2636667555</v>
      </c>
      <c r="AA234" s="43">
        <f t="shared" si="276"/>
        <v>7997038.1799796736</v>
      </c>
      <c r="AB234" s="43">
        <f t="shared" si="276"/>
        <v>8701315.1074122656</v>
      </c>
      <c r="AC234" s="43">
        <f t="shared" si="276"/>
        <v>9467153.0219733417</v>
      </c>
      <c r="AD234" s="43">
        <f t="shared" si="276"/>
        <v>10299886.788883194</v>
      </c>
      <c r="AE234" s="43">
        <f t="shared" si="276"/>
        <v>11205308.969314175</v>
      </c>
      <c r="AF234" s="43">
        <f t="shared" si="276"/>
        <v>12189708.623623693</v>
      </c>
      <c r="AG234" s="43">
        <f t="shared" si="276"/>
        <v>13259913.357534289</v>
      </c>
      <c r="AH234" s="43">
        <f t="shared" si="276"/>
        <v>14423334.877550099</v>
      </c>
    </row>
    <row r="235" spans="2:34" x14ac:dyDescent="0.35">
      <c r="B235" s="145"/>
      <c r="C235" s="36" t="s">
        <v>18</v>
      </c>
      <c r="D235" s="43">
        <f t="shared" ref="D235:AH235" si="277">D104*D130*$D$134</f>
        <v>19584.031039999998</v>
      </c>
      <c r="E235" s="43">
        <f t="shared" si="277"/>
        <v>40029.259946368009</v>
      </c>
      <c r="F235" s="43">
        <f t="shared" si="277"/>
        <v>61343.951279189045</v>
      </c>
      <c r="G235" s="43">
        <f t="shared" si="277"/>
        <v>83534.53204460119</v>
      </c>
      <c r="H235" s="43">
        <f t="shared" si="277"/>
        <v>107851.20006184345</v>
      </c>
      <c r="I235" s="43">
        <f t="shared" si="277"/>
        <v>272111.15762413543</v>
      </c>
      <c r="J235" s="43">
        <f t="shared" si="277"/>
        <v>845363.4584501998</v>
      </c>
      <c r="K235" s="43">
        <f t="shared" si="277"/>
        <v>3294779.2448917897</v>
      </c>
      <c r="L235" s="43">
        <f t="shared" si="277"/>
        <v>945085.23953668948</v>
      </c>
      <c r="M235" s="43">
        <f t="shared" si="277"/>
        <v>2406622.0270770737</v>
      </c>
      <c r="N235" s="43">
        <f t="shared" si="277"/>
        <v>1411658.6917559954</v>
      </c>
      <c r="O235" s="43">
        <f t="shared" si="277"/>
        <v>1625665.7410620856</v>
      </c>
      <c r="P235" s="43">
        <f t="shared" si="277"/>
        <v>267302.92889811081</v>
      </c>
      <c r="Q235" s="43">
        <f t="shared" si="277"/>
        <v>426826.98943489086</v>
      </c>
      <c r="R235" s="43">
        <f t="shared" si="277"/>
        <v>152250.33776328634</v>
      </c>
      <c r="S235" s="43">
        <f t="shared" si="277"/>
        <v>-1136513.2821300826</v>
      </c>
      <c r="T235" s="43">
        <f t="shared" si="277"/>
        <v>1187625.2002172754</v>
      </c>
      <c r="U235" s="43">
        <f t="shared" si="277"/>
        <v>2945506.0042540347</v>
      </c>
      <c r="V235" s="43">
        <f t="shared" si="277"/>
        <v>5771537.1298619853</v>
      </c>
      <c r="W235" s="43">
        <f t="shared" si="277"/>
        <v>9930205.3261454068</v>
      </c>
      <c r="X235" s="43">
        <f t="shared" si="277"/>
        <v>15715237.604131995</v>
      </c>
      <c r="Y235" s="43">
        <f t="shared" si="277"/>
        <v>2503497.3856623438</v>
      </c>
      <c r="Z235" s="43">
        <f t="shared" si="277"/>
        <v>2711263.1270691371</v>
      </c>
      <c r="AA235" s="43">
        <f t="shared" si="277"/>
        <v>2936130.7819466223</v>
      </c>
      <c r="AB235" s="43">
        <f t="shared" si="277"/>
        <v>3179494.7663058853</v>
      </c>
      <c r="AC235" s="43">
        <f t="shared" si="277"/>
        <v>3442861.9290760676</v>
      </c>
      <c r="AD235" s="43">
        <f t="shared" si="277"/>
        <v>3727860.4975586496</v>
      </c>
      <c r="AE235" s="43">
        <f t="shared" si="277"/>
        <v>4036249.7231193534</v>
      </c>
      <c r="AF235" s="43">
        <f t="shared" si="277"/>
        <v>4369930.2808263395</v>
      </c>
      <c r="AG235" s="43">
        <f t="shared" si="277"/>
        <v>4730955.4807547498</v>
      </c>
      <c r="AH235" s="43">
        <f t="shared" si="277"/>
        <v>5121543.3529803315</v>
      </c>
    </row>
    <row r="236" spans="2:34" ht="15" thickBot="1" x14ac:dyDescent="0.4">
      <c r="B236" s="145"/>
      <c r="C236" s="32" t="s">
        <v>19</v>
      </c>
      <c r="D236" s="43">
        <f t="shared" ref="D236:AH236" si="278">D105*D131*$D$134</f>
        <v>244800.38799999998</v>
      </c>
      <c r="E236" s="43">
        <f t="shared" si="278"/>
        <v>507548.03281280008</v>
      </c>
      <c r="F236" s="43">
        <f t="shared" si="278"/>
        <v>788970.76139851217</v>
      </c>
      <c r="G236" s="43">
        <f t="shared" si="278"/>
        <v>1089794.9259757504</v>
      </c>
      <c r="H236" s="43">
        <f t="shared" si="278"/>
        <v>1427227.7924539975</v>
      </c>
      <c r="I236" s="43">
        <f t="shared" si="278"/>
        <v>3652617.8489709771</v>
      </c>
      <c r="J236" s="43">
        <f t="shared" si="278"/>
        <v>11510413.70051598</v>
      </c>
      <c r="K236" s="43">
        <f t="shared" si="278"/>
        <v>45505444.219315208</v>
      </c>
      <c r="L236" s="43">
        <f t="shared" si="278"/>
        <v>13240292.878245004</v>
      </c>
      <c r="M236" s="43">
        <f t="shared" si="278"/>
        <v>34199839.956795476</v>
      </c>
      <c r="N236" s="43">
        <f t="shared" si="278"/>
        <v>20348643.710052531</v>
      </c>
      <c r="O236" s="43">
        <f t="shared" si="278"/>
        <v>23769858.126938805</v>
      </c>
      <c r="P236" s="43">
        <f t="shared" si="278"/>
        <v>3964501.8812004328</v>
      </c>
      <c r="Q236" s="43">
        <f t="shared" si="278"/>
        <v>6421350.2485360699</v>
      </c>
      <c r="R236" s="43">
        <f t="shared" si="278"/>
        <v>2323391.1204359704</v>
      </c>
      <c r="S236" s="43">
        <f t="shared" si="278"/>
        <v>-17592523.946433444</v>
      </c>
      <c r="T236" s="43">
        <f t="shared" si="278"/>
        <v>18647585.814264491</v>
      </c>
      <c r="U236" s="43">
        <f t="shared" si="278"/>
        <v>46912945.02801504</v>
      </c>
      <c r="V236" s="43">
        <f t="shared" si="278"/>
        <v>93242488.071245894</v>
      </c>
      <c r="W236" s="43">
        <f t="shared" si="278"/>
        <v>162730951.20387647</v>
      </c>
      <c r="X236" s="43">
        <f t="shared" si="278"/>
        <v>261229645.46896696</v>
      </c>
      <c r="Y236" s="43">
        <f t="shared" si="278"/>
        <v>42212223.254154675</v>
      </c>
      <c r="Z236" s="43">
        <f t="shared" si="278"/>
        <v>46371626.238987364</v>
      </c>
      <c r="AA236" s="43">
        <f t="shared" si="278"/>
        <v>50938438.766031697</v>
      </c>
      <c r="AB236" s="43">
        <f t="shared" si="278"/>
        <v>55952297.363818981</v>
      </c>
      <c r="AC236" s="43">
        <f t="shared" si="278"/>
        <v>61456665.081238426</v>
      </c>
      <c r="AD236" s="43">
        <f t="shared" si="278"/>
        <v>67499197.615896001</v>
      </c>
      <c r="AE236" s="43">
        <f t="shared" si="278"/>
        <v>74132144.109744906</v>
      </c>
      <c r="AF236" s="43">
        <f t="shared" si="278"/>
        <v>81412785.853897482</v>
      </c>
      <c r="AG236" s="43">
        <f t="shared" si="278"/>
        <v>89403916.443136454</v>
      </c>
      <c r="AH236" s="43">
        <f t="shared" si="278"/>
        <v>98174367.246283635</v>
      </c>
    </row>
    <row r="237" spans="2:34" ht="15" thickBot="1" x14ac:dyDescent="0.4">
      <c r="B237" s="145"/>
      <c r="C237" s="86" t="s">
        <v>24</v>
      </c>
      <c r="D237" s="85">
        <f>SUM(D226:D236)/10000000</f>
        <v>5.2864993503439983</v>
      </c>
      <c r="E237" s="85">
        <f t="shared" ref="E237" si="279">SUM(E226:E236)/10000000</f>
        <v>10.809636191044154</v>
      </c>
      <c r="F237" s="85">
        <f t="shared" ref="F237" si="280">SUM(F226:F236)/10000000</f>
        <v>16.574729683863982</v>
      </c>
      <c r="G237" s="85">
        <f t="shared" ref="G237" si="281">SUM(G226:G236)/10000000</f>
        <v>22.586825448116404</v>
      </c>
      <c r="H237" s="85">
        <f t="shared" ref="H237" si="282">SUM(H226:H236)/10000000</f>
        <v>29.187793370846592</v>
      </c>
      <c r="I237" s="85">
        <f t="shared" ref="I237" si="283">SUM(I226:I236)/10000000</f>
        <v>73.71940671109094</v>
      </c>
      <c r="J237" s="85">
        <f t="shared" ref="J237" si="284">SUM(J226:J236)/10000000</f>
        <v>229.30290578335701</v>
      </c>
      <c r="K237" s="85">
        <f t="shared" ref="K237" si="285">SUM(K226:K236)/10000000</f>
        <v>894.93955661459961</v>
      </c>
      <c r="L237" s="85">
        <f t="shared" ref="L237" si="286">SUM(L226:L236)/10000000</f>
        <v>257.10444427804822</v>
      </c>
      <c r="M237" s="85">
        <f t="shared" ref="M237" si="287">SUM(M226:M236)/10000000</f>
        <v>655.82326695910149</v>
      </c>
      <c r="N237" s="85">
        <f t="shared" ref="N237" si="288">SUM(N226:N236)/10000000</f>
        <v>385.40488144234308</v>
      </c>
      <c r="O237" s="85">
        <f t="shared" ref="O237" si="289">SUM(O226:O236)/10000000</f>
        <v>444.72818531569521</v>
      </c>
      <c r="P237" s="85">
        <f t="shared" ref="P237" si="290">SUM(P226:P236)/10000000</f>
        <v>73.284034503631048</v>
      </c>
      <c r="Q237" s="85">
        <f t="shared" ref="Q237" si="291">SUM(Q226:Q236)/10000000</f>
        <v>117.29111498459652</v>
      </c>
      <c r="R237" s="85">
        <f t="shared" ref="R237" si="292">SUM(R226:R236)/10000000</f>
        <v>41.941442156460987</v>
      </c>
      <c r="S237" s="85">
        <f t="shared" ref="S237" si="293">SUM(S226:S236)/10000000</f>
        <v>-313.90237794753756</v>
      </c>
      <c r="T237" s="85">
        <f t="shared" ref="T237" si="294">SUM(T226:T236)/10000000</f>
        <v>328.92467711400411</v>
      </c>
      <c r="U237" s="85">
        <f t="shared" ref="U237" si="295">SUM(U226:U236)/10000000</f>
        <v>818.15326613490868</v>
      </c>
      <c r="V237" s="85">
        <f t="shared" ref="V237" si="296">SUM(V226:V236)/10000000</f>
        <v>1607.9902663170387</v>
      </c>
      <c r="W237" s="85">
        <f t="shared" ref="W237" si="297">SUM(W226:W236)/10000000</f>
        <v>2775.3991217276707</v>
      </c>
      <c r="X237" s="85">
        <f t="shared" ref="X237" si="298">SUM(X226:X236)/10000000</f>
        <v>4406.7682694726709</v>
      </c>
      <c r="Y237" s="85">
        <f t="shared" ref="Y237" si="299">SUM(Y226:Y236)/10000000</f>
        <v>709.07650504389505</v>
      </c>
      <c r="Z237" s="85">
        <f t="shared" ref="Z237" si="300">SUM(Z226:Z236)/10000000</f>
        <v>775.89066309854559</v>
      </c>
      <c r="AA237" s="85">
        <f t="shared" ref="AA237" si="301">SUM(AA226:AA236)/10000000</f>
        <v>849.22483035424216</v>
      </c>
      <c r="AB237" s="85">
        <f t="shared" ref="AB237" si="302">SUM(AB226:AB236)/10000000</f>
        <v>929.73376453774222</v>
      </c>
      <c r="AC237" s="85">
        <f t="shared" ref="AC237" si="303">SUM(AC226:AC236)/10000000</f>
        <v>1018.1394124922787</v>
      </c>
      <c r="AD237" s="85">
        <f t="shared" ref="AD237" si="304">SUM(AD226:AD236)/10000000</f>
        <v>1115.2379084490324</v>
      </c>
      <c r="AE237" s="85">
        <f t="shared" ref="AE237" si="305">SUM(AE226:AE236)/10000000</f>
        <v>1221.9073078963349</v>
      </c>
      <c r="AF237" s="85">
        <f t="shared" ref="AF237" si="306">SUM(AF226:AF236)/10000000</f>
        <v>1339.116134703032</v>
      </c>
      <c r="AG237" s="85">
        <f t="shared" ref="AG237" si="307">SUM(AG226:AG236)/10000000</f>
        <v>1467.9328273539752</v>
      </c>
      <c r="AH237" s="85">
        <f t="shared" ref="AH237" si="308">SUM(AH226:AH236)/10000000</f>
        <v>1609.5361792215701</v>
      </c>
    </row>
    <row r="238" spans="2:34" ht="15.5" thickTop="1" thickBot="1" x14ac:dyDescent="0.4">
      <c r="B238" s="146"/>
      <c r="C238" s="87" t="s">
        <v>27</v>
      </c>
      <c r="D238" s="85">
        <f t="shared" ref="D238:AH238" si="309">D237/(1+$D$135)^(D$141-$D$136)</f>
        <v>4.5666769034393671</v>
      </c>
      <c r="E238" s="85">
        <f t="shared" si="309"/>
        <v>8.8931144459719178</v>
      </c>
      <c r="F238" s="85">
        <f t="shared" si="309"/>
        <v>12.986734409448918</v>
      </c>
      <c r="G238" s="85">
        <f t="shared" si="309"/>
        <v>16.854636910528459</v>
      </c>
      <c r="H238" s="85">
        <f t="shared" si="309"/>
        <v>20.743219816356397</v>
      </c>
      <c r="I238" s="85">
        <f t="shared" si="309"/>
        <v>49.896196207468115</v>
      </c>
      <c r="J238" s="85">
        <f t="shared" si="309"/>
        <v>147.81069758260145</v>
      </c>
      <c r="K238" s="85">
        <f t="shared" si="309"/>
        <v>549.41525492359347</v>
      </c>
      <c r="L238" s="85">
        <f t="shared" si="309"/>
        <v>150.3236437014528</v>
      </c>
      <c r="M238" s="85">
        <f t="shared" si="309"/>
        <v>365.18693475427847</v>
      </c>
      <c r="N238" s="85">
        <f t="shared" si="309"/>
        <v>204.38843727179304</v>
      </c>
      <c r="O238" s="85">
        <f t="shared" si="309"/>
        <v>224.61795419680996</v>
      </c>
      <c r="P238" s="85">
        <f t="shared" si="309"/>
        <v>35.250873613335138</v>
      </c>
      <c r="Q238" s="85">
        <f t="shared" si="309"/>
        <v>53.73241120166184</v>
      </c>
      <c r="R238" s="85">
        <f t="shared" si="309"/>
        <v>18.298912286486299</v>
      </c>
      <c r="S238" s="85">
        <f t="shared" si="309"/>
        <v>-130.43292164922102</v>
      </c>
      <c r="T238" s="85">
        <f t="shared" si="309"/>
        <v>130.16666403474898</v>
      </c>
      <c r="U238" s="85">
        <f t="shared" si="309"/>
        <v>308.35336138444217</v>
      </c>
      <c r="V238" s="85">
        <f t="shared" si="309"/>
        <v>577.17582851147358</v>
      </c>
      <c r="W238" s="85">
        <f t="shared" si="309"/>
        <v>948.76983197652783</v>
      </c>
      <c r="X238" s="85">
        <f t="shared" si="309"/>
        <v>1434.7172998360459</v>
      </c>
      <c r="Y238" s="85">
        <f t="shared" si="309"/>
        <v>219.86187014948561</v>
      </c>
      <c r="Z238" s="85">
        <f t="shared" si="309"/>
        <v>229.12266334741506</v>
      </c>
      <c r="AA238" s="85">
        <f t="shared" si="309"/>
        <v>238.8366154268281</v>
      </c>
      <c r="AB238" s="85">
        <f t="shared" si="309"/>
        <v>249.02762594919707</v>
      </c>
      <c r="AC238" s="85">
        <f t="shared" si="309"/>
        <v>259.7208858513776</v>
      </c>
      <c r="AD238" s="85">
        <f t="shared" si="309"/>
        <v>270.94294699629415</v>
      </c>
      <c r="AE238" s="85">
        <f t="shared" si="309"/>
        <v>282.72179539500206</v>
      </c>
      <c r="AF238" s="85">
        <f t="shared" si="309"/>
        <v>295.0869282871256</v>
      </c>
      <c r="AG238" s="85">
        <f t="shared" si="309"/>
        <v>308.06943527559451</v>
      </c>
      <c r="AH238" s="85">
        <f t="shared" si="309"/>
        <v>321.70208372105373</v>
      </c>
    </row>
    <row r="239" spans="2:34" ht="15" thickBot="1" x14ac:dyDescent="0.4">
      <c r="B239" s="172"/>
      <c r="C239" s="66"/>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row>
    <row r="240" spans="2:34" ht="14.5" customHeight="1" x14ac:dyDescent="0.35">
      <c r="B240" s="144" t="s">
        <v>7</v>
      </c>
      <c r="C240" s="26" t="s">
        <v>6</v>
      </c>
      <c r="D240" s="37">
        <f t="shared" ref="D240:AH240" si="310">D106*D121*$D$134</f>
        <v>15505229.984000001</v>
      </c>
      <c r="E240" s="37">
        <f t="shared" si="310"/>
        <v>31453424.018753275</v>
      </c>
      <c r="F240" s="37">
        <f t="shared" si="310"/>
        <v>47839407.814770468</v>
      </c>
      <c r="G240" s="37">
        <f t="shared" si="310"/>
        <v>64656668.726787657</v>
      </c>
      <c r="H240" s="37">
        <f t="shared" si="310"/>
        <v>82854321.492670253</v>
      </c>
      <c r="I240" s="37">
        <f t="shared" si="310"/>
        <v>152017447.3078405</v>
      </c>
      <c r="J240" s="37">
        <f t="shared" si="310"/>
        <v>161434348.1132077</v>
      </c>
      <c r="K240" s="37">
        <f t="shared" si="310"/>
        <v>62884126.678450249</v>
      </c>
      <c r="L240" s="37">
        <f t="shared" si="310"/>
        <v>339997731.72142869</v>
      </c>
      <c r="M240" s="37">
        <f t="shared" si="310"/>
        <v>429469731.67709857</v>
      </c>
      <c r="N240" s="37">
        <f t="shared" si="310"/>
        <v>321492168.91290128</v>
      </c>
      <c r="O240" s="37">
        <f t="shared" si="310"/>
        <v>182900105.14269295</v>
      </c>
      <c r="P240" s="37">
        <f t="shared" si="310"/>
        <v>136535601.63659698</v>
      </c>
      <c r="Q240" s="37">
        <f t="shared" si="310"/>
        <v>68076231.13508296</v>
      </c>
      <c r="R240" s="37">
        <f t="shared" si="310"/>
        <v>991839850.30148292</v>
      </c>
      <c r="S240" s="37">
        <f t="shared" si="310"/>
        <v>29842979.703610525</v>
      </c>
      <c r="T240" s="37">
        <f t="shared" si="310"/>
        <v>438542084.11022085</v>
      </c>
      <c r="U240" s="37">
        <f t="shared" si="310"/>
        <v>478000206.91873807</v>
      </c>
      <c r="V240" s="37">
        <f t="shared" si="310"/>
        <v>520347181.80040562</v>
      </c>
      <c r="W240" s="37">
        <f t="shared" si="310"/>
        <v>565740082.38720214</v>
      </c>
      <c r="X240" s="37">
        <f t="shared" si="310"/>
        <v>614343041.50122869</v>
      </c>
      <c r="Y240" s="37">
        <f t="shared" si="310"/>
        <v>342423483.26368523</v>
      </c>
      <c r="Z240" s="37">
        <f t="shared" si="310"/>
        <v>368971470.12906951</v>
      </c>
      <c r="AA240" s="37">
        <f t="shared" si="310"/>
        <v>397571211.29037476</v>
      </c>
      <c r="AB240" s="37">
        <f t="shared" si="310"/>
        <v>428380713.77710253</v>
      </c>
      <c r="AC240" s="37">
        <f t="shared" si="310"/>
        <v>461570104.07985789</v>
      </c>
      <c r="AD240" s="37">
        <f t="shared" si="310"/>
        <v>497322553.49237114</v>
      </c>
      <c r="AE240" s="37">
        <f t="shared" si="310"/>
        <v>535835273.73397213</v>
      </c>
      <c r="AF240" s="37">
        <f t="shared" si="310"/>
        <v>577320588.15780449</v>
      </c>
      <c r="AG240" s="37">
        <f t="shared" si="310"/>
        <v>622007084.24761415</v>
      </c>
      <c r="AH240" s="37">
        <f t="shared" si="310"/>
        <v>670140853.5332247</v>
      </c>
    </row>
    <row r="241" spans="2:38" x14ac:dyDescent="0.35">
      <c r="B241" s="145"/>
      <c r="C241" s="27" t="s">
        <v>5</v>
      </c>
      <c r="D241" s="38">
        <f t="shared" ref="D241:AH241" si="311">D107*D122*$D$134</f>
        <v>20383616.972000003</v>
      </c>
      <c r="E241" s="38">
        <f t="shared" si="311"/>
        <v>41298032.206175998</v>
      </c>
      <c r="F241" s="38">
        <f t="shared" si="311"/>
        <v>62734576.925061725</v>
      </c>
      <c r="G241" s="38">
        <f t="shared" si="311"/>
        <v>84682877.217912152</v>
      </c>
      <c r="H241" s="38">
        <f t="shared" si="311"/>
        <v>108382682.22581664</v>
      </c>
      <c r="I241" s="38">
        <f t="shared" si="311"/>
        <v>198610386.0596683</v>
      </c>
      <c r="J241" s="38">
        <f t="shared" si="311"/>
        <v>210653942.27063006</v>
      </c>
      <c r="K241" s="38">
        <f t="shared" si="311"/>
        <v>81956072.546500996</v>
      </c>
      <c r="L241" s="38">
        <f t="shared" si="311"/>
        <v>442571972.21822816</v>
      </c>
      <c r="M241" s="38">
        <f t="shared" si="311"/>
        <v>558353896.29298282</v>
      </c>
      <c r="N241" s="38">
        <f t="shared" si="311"/>
        <v>417462823.88979536</v>
      </c>
      <c r="O241" s="38">
        <f t="shared" si="311"/>
        <v>237210052.8672244</v>
      </c>
      <c r="P241" s="38">
        <f t="shared" si="311"/>
        <v>176863442.94374394</v>
      </c>
      <c r="Q241" s="38">
        <f t="shared" si="311"/>
        <v>88076896.10332647</v>
      </c>
      <c r="R241" s="38">
        <f t="shared" si="311"/>
        <v>1281692004.4916692</v>
      </c>
      <c r="S241" s="38">
        <f t="shared" si="311"/>
        <v>38517777.340240955</v>
      </c>
      <c r="T241" s="38">
        <f t="shared" si="311"/>
        <v>565338428.92901158</v>
      </c>
      <c r="U241" s="38">
        <f t="shared" si="311"/>
        <v>615467027.3930676</v>
      </c>
      <c r="V241" s="38">
        <f t="shared" si="311"/>
        <v>669191879.25943673</v>
      </c>
      <c r="W241" s="38">
        <f t="shared" si="311"/>
        <v>726702110.92560267</v>
      </c>
      <c r="X241" s="38">
        <f t="shared" si="311"/>
        <v>788195037.65579581</v>
      </c>
      <c r="Y241" s="38">
        <f t="shared" si="311"/>
        <v>439247400.70427942</v>
      </c>
      <c r="Z241" s="38">
        <f t="shared" si="311"/>
        <v>473218120.56854951</v>
      </c>
      <c r="AA241" s="38">
        <f t="shared" si="311"/>
        <v>509807761.09413809</v>
      </c>
      <c r="AB241" s="38">
        <f t="shared" si="311"/>
        <v>549217505.80409884</v>
      </c>
      <c r="AC241" s="38">
        <f t="shared" si="311"/>
        <v>591663930.82281077</v>
      </c>
      <c r="AD241" s="38">
        <f t="shared" si="311"/>
        <v>637380177.16719413</v>
      </c>
      <c r="AE241" s="38">
        <f t="shared" si="311"/>
        <v>686617211.84787154</v>
      </c>
      <c r="AF241" s="38">
        <f t="shared" si="311"/>
        <v>739645184.4670366</v>
      </c>
      <c r="AG241" s="38">
        <f t="shared" si="311"/>
        <v>796754886.49954093</v>
      </c>
      <c r="AH241" s="38">
        <f t="shared" si="311"/>
        <v>858259320.98074985</v>
      </c>
    </row>
    <row r="242" spans="2:38" x14ac:dyDescent="0.35">
      <c r="B242" s="145"/>
      <c r="C242" s="28" t="s">
        <v>4</v>
      </c>
      <c r="D242" s="39">
        <f t="shared" ref="D242:AH242" si="312">D108*D123*$D$134</f>
        <v>5760456.96</v>
      </c>
      <c r="E242" s="39">
        <f t="shared" si="312"/>
        <v>11663536.742399998</v>
      </c>
      <c r="F242" s="39">
        <f t="shared" si="312"/>
        <v>17706522.167424001</v>
      </c>
      <c r="G242" s="39">
        <f t="shared" si="312"/>
        <v>23886221.9598336</v>
      </c>
      <c r="H242" s="39">
        <f t="shared" si="312"/>
        <v>30551848.407559298</v>
      </c>
      <c r="I242" s="39">
        <f t="shared" si="312"/>
        <v>55950691.986583978</v>
      </c>
      <c r="J242" s="39">
        <f t="shared" si="312"/>
        <v>59306074.834981903</v>
      </c>
      <c r="K242" s="39">
        <f t="shared" si="312"/>
        <v>23058814.977694035</v>
      </c>
      <c r="L242" s="39">
        <f t="shared" si="312"/>
        <v>124441770.64304933</v>
      </c>
      <c r="M242" s="39">
        <f t="shared" si="312"/>
        <v>156898368.27059972</v>
      </c>
      <c r="N242" s="39">
        <f t="shared" si="312"/>
        <v>117233965.46268934</v>
      </c>
      <c r="O242" s="39">
        <f t="shared" si="312"/>
        <v>66572625.30587326</v>
      </c>
      <c r="P242" s="39">
        <f t="shared" si="312"/>
        <v>49605266.222389325</v>
      </c>
      <c r="Q242" s="39">
        <f t="shared" si="312"/>
        <v>24687607.194030099</v>
      </c>
      <c r="R242" s="39">
        <f t="shared" si="312"/>
        <v>359027844.04073477</v>
      </c>
      <c r="S242" s="39">
        <f t="shared" si="312"/>
        <v>10782843.550814699</v>
      </c>
      <c r="T242" s="39">
        <f t="shared" si="312"/>
        <v>158164274.57360002</v>
      </c>
      <c r="U242" s="39">
        <f t="shared" si="312"/>
        <v>172080891.87498209</v>
      </c>
      <c r="V242" s="39">
        <f t="shared" si="312"/>
        <v>186984953.31055072</v>
      </c>
      <c r="W242" s="39">
        <f t="shared" si="312"/>
        <v>202927418.73222461</v>
      </c>
      <c r="X242" s="39">
        <f t="shared" si="312"/>
        <v>219961405.85743138</v>
      </c>
      <c r="Y242" s="39">
        <f t="shared" si="312"/>
        <v>122580669.96398491</v>
      </c>
      <c r="Z242" s="39">
        <f t="shared" si="312"/>
        <v>132060870.85633935</v>
      </c>
      <c r="AA242" s="39">
        <f t="shared" si="312"/>
        <v>142271933.32859662</v>
      </c>
      <c r="AB242" s="39">
        <f t="shared" si="312"/>
        <v>153270001.61974847</v>
      </c>
      <c r="AC242" s="39">
        <f t="shared" si="312"/>
        <v>165115515.57845879</v>
      </c>
      <c r="AD242" s="39">
        <f t="shared" si="312"/>
        <v>177873537.81410062</v>
      </c>
      <c r="AE242" s="39">
        <f t="shared" si="312"/>
        <v>191614105.63196409</v>
      </c>
      <c r="AF242" s="39">
        <f t="shared" si="312"/>
        <v>206412609.61870784</v>
      </c>
      <c r="AG242" s="39">
        <f t="shared" si="312"/>
        <v>222350200.88359269</v>
      </c>
      <c r="AH242" s="39">
        <f t="shared" si="312"/>
        <v>239514229.11090678</v>
      </c>
    </row>
    <row r="243" spans="2:38" x14ac:dyDescent="0.35">
      <c r="B243" s="145"/>
      <c r="C243" s="29" t="s">
        <v>3</v>
      </c>
      <c r="D243" s="40">
        <f t="shared" ref="D243:AH243" si="313">D109*D124*$D$134</f>
        <v>24001904</v>
      </c>
      <c r="E243" s="40">
        <f t="shared" si="313"/>
        <v>49244471.270399995</v>
      </c>
      <c r="F243" s="40">
        <f t="shared" si="313"/>
        <v>75721293.638784021</v>
      </c>
      <c r="G243" s="40">
        <f t="shared" si="313"/>
        <v>103419212.08554721</v>
      </c>
      <c r="H243" s="40">
        <f t="shared" si="313"/>
        <v>133863941.54355602</v>
      </c>
      <c r="I243" s="40">
        <f t="shared" si="313"/>
        <v>247969716.34807944</v>
      </c>
      <c r="J243" s="40">
        <f t="shared" si="313"/>
        <v>265732644.85816076</v>
      </c>
      <c r="K243" s="40">
        <f t="shared" si="313"/>
        <v>104402494.53884704</v>
      </c>
      <c r="L243" s="40">
        <f t="shared" si="313"/>
        <v>569027546.26732981</v>
      </c>
      <c r="M243" s="40">
        <f t="shared" si="313"/>
        <v>724156586.77378404</v>
      </c>
      <c r="N243" s="40">
        <f t="shared" si="313"/>
        <v>545828277.59841132</v>
      </c>
      <c r="O243" s="40">
        <f t="shared" si="313"/>
        <v>312474986.90419382</v>
      </c>
      <c r="P243" s="40">
        <f t="shared" si="313"/>
        <v>234573383.48678571</v>
      </c>
      <c r="Q243" s="40">
        <f t="shared" si="313"/>
        <v>117533171.86698699</v>
      </c>
      <c r="R243" s="40">
        <f t="shared" si="313"/>
        <v>1719581439.4367933</v>
      </c>
      <c r="S243" s="40">
        <f t="shared" si="313"/>
        <v>51916552.835376807</v>
      </c>
      <c r="T243" s="40">
        <f t="shared" si="313"/>
        <v>764899177.43407452</v>
      </c>
      <c r="U243" s="40">
        <f t="shared" si="313"/>
        <v>835171862.6214776</v>
      </c>
      <c r="V243" s="40">
        <f t="shared" si="313"/>
        <v>909909685.24875319</v>
      </c>
      <c r="W243" s="40">
        <f t="shared" si="313"/>
        <v>989137022.05834484</v>
      </c>
      <c r="X243" s="40">
        <f t="shared" si="313"/>
        <v>1072838022.1496392</v>
      </c>
      <c r="Y243" s="40">
        <f t="shared" si="313"/>
        <v>618190097.17057514</v>
      </c>
      <c r="Z243" s="40">
        <f t="shared" si="313"/>
        <v>688631037.51969862</v>
      </c>
      <c r="AA243" s="40">
        <f t="shared" si="313"/>
        <v>767085992.71899521</v>
      </c>
      <c r="AB243" s="40">
        <f t="shared" si="313"/>
        <v>854465169.55826116</v>
      </c>
      <c r="AC243" s="40">
        <f t="shared" si="313"/>
        <v>951781963.12969375</v>
      </c>
      <c r="AD243" s="40">
        <f t="shared" si="313"/>
        <v>1060164631.5889845</v>
      </c>
      <c r="AE243" s="40">
        <f t="shared" si="313"/>
        <v>1180869288.8962691</v>
      </c>
      <c r="AF243" s="40">
        <f t="shared" si="313"/>
        <v>1315294363.9650557</v>
      </c>
      <c r="AG243" s="40">
        <f t="shared" si="313"/>
        <v>1464996691.3179979</v>
      </c>
      <c r="AH243" s="40">
        <f t="shared" si="313"/>
        <v>1631709416.8863432</v>
      </c>
    </row>
    <row r="244" spans="2:38" x14ac:dyDescent="0.35">
      <c r="B244" s="145"/>
      <c r="C244" s="30" t="s">
        <v>2</v>
      </c>
      <c r="D244" s="41">
        <f t="shared" ref="D244:AH244" si="314">D110*D125*$D$134</f>
        <v>33602665.600000001</v>
      </c>
      <c r="E244" s="41">
        <f t="shared" si="314"/>
        <v>67612064.553599998</v>
      </c>
      <c r="F244" s="41">
        <f t="shared" si="314"/>
        <v>101996945.401932</v>
      </c>
      <c r="G244" s="41">
        <f t="shared" si="314"/>
        <v>136723739.23883921</v>
      </c>
      <c r="H244" s="41">
        <f t="shared" si="314"/>
        <v>173763637.81799352</v>
      </c>
      <c r="I244" s="41">
        <f t="shared" si="314"/>
        <v>316179691.69501895</v>
      </c>
      <c r="J244" s="41">
        <f t="shared" si="314"/>
        <v>332978899.33390898</v>
      </c>
      <c r="K244" s="41">
        <f t="shared" si="314"/>
        <v>128624952.2974496</v>
      </c>
      <c r="L244" s="41">
        <f t="shared" si="314"/>
        <v>689614812.31356514</v>
      </c>
      <c r="M244" s="41">
        <f t="shared" si="314"/>
        <v>863758204.48970819</v>
      </c>
      <c r="N244" s="41">
        <f t="shared" si="314"/>
        <v>641123248.62408245</v>
      </c>
      <c r="O244" s="41">
        <f t="shared" si="314"/>
        <v>361641917.67721778</v>
      </c>
      <c r="P244" s="41">
        <f t="shared" si="314"/>
        <v>267661748.99164245</v>
      </c>
      <c r="Q244" s="41">
        <f t="shared" si="314"/>
        <v>132310144.8055051</v>
      </c>
      <c r="R244" s="41">
        <f t="shared" si="314"/>
        <v>1911075294.8418283</v>
      </c>
      <c r="S244" s="41">
        <f t="shared" si="314"/>
        <v>57003053.146233968</v>
      </c>
      <c r="T244" s="41">
        <f t="shared" si="314"/>
        <v>830362441.51140046</v>
      </c>
      <c r="U244" s="41">
        <f t="shared" si="314"/>
        <v>897150899.82738113</v>
      </c>
      <c r="V244" s="41">
        <f t="shared" si="314"/>
        <v>968036685.36816394</v>
      </c>
      <c r="W244" s="41">
        <f t="shared" si="314"/>
        <v>1043173761.9203429</v>
      </c>
      <c r="X244" s="41">
        <f t="shared" si="314"/>
        <v>1122719675.7306395</v>
      </c>
      <c r="Y244" s="41">
        <f t="shared" si="314"/>
        <v>624018607.44530463</v>
      </c>
      <c r="Z244" s="41">
        <f t="shared" si="314"/>
        <v>670497802.75092053</v>
      </c>
      <c r="AA244" s="41">
        <f t="shared" si="314"/>
        <v>720422092.39615369</v>
      </c>
      <c r="AB244" s="41">
        <f t="shared" si="314"/>
        <v>774045439.43006706</v>
      </c>
      <c r="AC244" s="41">
        <f t="shared" si="314"/>
        <v>831640413.22994041</v>
      </c>
      <c r="AD244" s="41">
        <f t="shared" si="314"/>
        <v>893499543.12597632</v>
      </c>
      <c r="AE244" s="41">
        <f t="shared" si="314"/>
        <v>959936769.70946515</v>
      </c>
      <c r="AF244" s="41">
        <f t="shared" si="314"/>
        <v>1031289000.8074688</v>
      </c>
      <c r="AG244" s="41">
        <f t="shared" si="314"/>
        <v>1107917779.6006472</v>
      </c>
      <c r="AH244" s="41">
        <f t="shared" si="314"/>
        <v>1190211072.8891461</v>
      </c>
    </row>
    <row r="245" spans="2:38" x14ac:dyDescent="0.35">
      <c r="B245" s="145"/>
      <c r="C245" s="31" t="s">
        <v>1</v>
      </c>
      <c r="D245" s="42">
        <f t="shared" ref="D245:AH245" si="315">D111*D126*$D$134</f>
        <v>18001428</v>
      </c>
      <c r="E245" s="42">
        <f t="shared" si="315"/>
        <v>37426558.984799989</v>
      </c>
      <c r="F245" s="42">
        <f t="shared" si="315"/>
        <v>58341799.5468885</v>
      </c>
      <c r="G245" s="42">
        <f t="shared" si="315"/>
        <v>80814305.470261335</v>
      </c>
      <c r="H245" s="42">
        <f t="shared" si="315"/>
        <v>106137737.49230202</v>
      </c>
      <c r="I245" s="42">
        <f t="shared" si="315"/>
        <v>199584444.85390866</v>
      </c>
      <c r="J245" s="42">
        <f t="shared" si="315"/>
        <v>217223423.87406325</v>
      </c>
      <c r="K245" s="42">
        <f t="shared" si="315"/>
        <v>86721757.095592946</v>
      </c>
      <c r="L245" s="42">
        <f t="shared" si="315"/>
        <v>480549638.3983525</v>
      </c>
      <c r="M245" s="42">
        <f t="shared" si="315"/>
        <v>622112431.33731115</v>
      </c>
      <c r="N245" s="42">
        <f t="shared" si="315"/>
        <v>477287094.69395268</v>
      </c>
      <c r="O245" s="42">
        <f t="shared" si="315"/>
        <v>278288410.49418765</v>
      </c>
      <c r="P245" s="42">
        <f t="shared" si="315"/>
        <v>212910877.70115539</v>
      </c>
      <c r="Q245" s="42">
        <f t="shared" si="315"/>
        <v>108797053.7611835</v>
      </c>
      <c r="R245" s="42">
        <f t="shared" si="315"/>
        <v>1624545171.2963839</v>
      </c>
      <c r="S245" s="42">
        <f t="shared" si="315"/>
        <v>50095642.964338772</v>
      </c>
      <c r="T245" s="42">
        <f t="shared" si="315"/>
        <v>754458774.12132299</v>
      </c>
      <c r="U245" s="42">
        <f t="shared" si="315"/>
        <v>842786804.78356493</v>
      </c>
      <c r="V245" s="42">
        <f t="shared" si="315"/>
        <v>940258354.76831508</v>
      </c>
      <c r="W245" s="42">
        <f t="shared" si="315"/>
        <v>1047693496.5311784</v>
      </c>
      <c r="X245" s="42">
        <f t="shared" si="315"/>
        <v>1165978402.6378255</v>
      </c>
      <c r="Y245" s="42">
        <f t="shared" si="315"/>
        <v>668720143.58006382</v>
      </c>
      <c r="Z245" s="42">
        <f t="shared" si="315"/>
        <v>741421562.33269787</v>
      </c>
      <c r="AA245" s="42">
        <f t="shared" si="315"/>
        <v>821995170.60395527</v>
      </c>
      <c r="AB245" s="42">
        <f t="shared" si="315"/>
        <v>911289989.61996043</v>
      </c>
      <c r="AC245" s="42">
        <f t="shared" si="315"/>
        <v>1010246243.2259212</v>
      </c>
      <c r="AD245" s="42">
        <f t="shared" si="315"/>
        <v>1119905115.3346629</v>
      </c>
      <c r="AE245" s="42">
        <f t="shared" si="315"/>
        <v>1241419546.9550619</v>
      </c>
      <c r="AF245" s="42">
        <f t="shared" si="315"/>
        <v>1376066183.0813599</v>
      </c>
      <c r="AG245" s="42">
        <f t="shared" si="315"/>
        <v>1525258591.3699117</v>
      </c>
      <c r="AH245" s="42">
        <f t="shared" si="315"/>
        <v>1690561887.3997605</v>
      </c>
    </row>
    <row r="246" spans="2:38" ht="15" thickBot="1" x14ac:dyDescent="0.4">
      <c r="B246" s="145"/>
      <c r="C246" s="59" t="s">
        <v>0</v>
      </c>
      <c r="D246" s="43">
        <f t="shared" ref="D246:AH246" si="316">D112*D127*$D$134</f>
        <v>0</v>
      </c>
      <c r="E246" s="44">
        <f t="shared" si="316"/>
        <v>0</v>
      </c>
      <c r="F246" s="44">
        <f t="shared" si="316"/>
        <v>0</v>
      </c>
      <c r="G246" s="44">
        <f t="shared" si="316"/>
        <v>0</v>
      </c>
      <c r="H246" s="44">
        <f t="shared" si="316"/>
        <v>0</v>
      </c>
      <c r="I246" s="44">
        <f t="shared" si="316"/>
        <v>0</v>
      </c>
      <c r="J246" s="44">
        <f t="shared" si="316"/>
        <v>0</v>
      </c>
      <c r="K246" s="44">
        <f t="shared" si="316"/>
        <v>0</v>
      </c>
      <c r="L246" s="44">
        <f t="shared" si="316"/>
        <v>0</v>
      </c>
      <c r="M246" s="44">
        <f t="shared" si="316"/>
        <v>0</v>
      </c>
      <c r="N246" s="44">
        <f t="shared" si="316"/>
        <v>0</v>
      </c>
      <c r="O246" s="44">
        <f t="shared" si="316"/>
        <v>0</v>
      </c>
      <c r="P246" s="44">
        <f t="shared" si="316"/>
        <v>0</v>
      </c>
      <c r="Q246" s="44">
        <f t="shared" si="316"/>
        <v>0</v>
      </c>
      <c r="R246" s="44">
        <f t="shared" si="316"/>
        <v>0</v>
      </c>
      <c r="S246" s="44">
        <f t="shared" si="316"/>
        <v>0</v>
      </c>
      <c r="T246" s="44">
        <f t="shared" si="316"/>
        <v>0</v>
      </c>
      <c r="U246" s="44">
        <f t="shared" si="316"/>
        <v>0</v>
      </c>
      <c r="V246" s="44">
        <f t="shared" si="316"/>
        <v>0</v>
      </c>
      <c r="W246" s="44">
        <f t="shared" si="316"/>
        <v>0</v>
      </c>
      <c r="X246" s="44">
        <f t="shared" si="316"/>
        <v>0</v>
      </c>
      <c r="Y246" s="44">
        <f t="shared" si="316"/>
        <v>0</v>
      </c>
      <c r="Z246" s="44">
        <f t="shared" si="316"/>
        <v>0</v>
      </c>
      <c r="AA246" s="44">
        <f t="shared" si="316"/>
        <v>0</v>
      </c>
      <c r="AB246" s="44">
        <f t="shared" si="316"/>
        <v>0</v>
      </c>
      <c r="AC246" s="44">
        <f t="shared" si="316"/>
        <v>0</v>
      </c>
      <c r="AD246" s="44">
        <f t="shared" si="316"/>
        <v>0</v>
      </c>
      <c r="AE246" s="44">
        <f t="shared" si="316"/>
        <v>0</v>
      </c>
      <c r="AF246" s="44">
        <f t="shared" si="316"/>
        <v>0</v>
      </c>
      <c r="AG246" s="44">
        <f t="shared" si="316"/>
        <v>0</v>
      </c>
      <c r="AH246" s="45">
        <f t="shared" si="316"/>
        <v>0</v>
      </c>
    </row>
    <row r="247" spans="2:38" x14ac:dyDescent="0.35">
      <c r="B247" s="145"/>
      <c r="C247" s="60" t="s">
        <v>16</v>
      </c>
      <c r="D247" s="43">
        <f t="shared" ref="D247:AH247" si="317">D113*D128*$D$134</f>
        <v>18001428</v>
      </c>
      <c r="E247" s="43">
        <f t="shared" si="317"/>
        <v>37850759.976000004</v>
      </c>
      <c r="F247" s="43">
        <f t="shared" si="317"/>
        <v>59670676.67467501</v>
      </c>
      <c r="G247" s="43">
        <f t="shared" si="317"/>
        <v>83588673.717262506</v>
      </c>
      <c r="H247" s="43">
        <f t="shared" si="317"/>
        <v>111019315.68454783</v>
      </c>
      <c r="I247" s="43">
        <f t="shared" si="317"/>
        <v>211113641.65261787</v>
      </c>
      <c r="J247" s="43">
        <f t="shared" si="317"/>
        <v>232353048.30541462</v>
      </c>
      <c r="K247" s="43">
        <f t="shared" si="317"/>
        <v>93802193.985941276</v>
      </c>
      <c r="L247" s="43">
        <f t="shared" si="317"/>
        <v>525602416.19947088</v>
      </c>
      <c r="M247" s="43">
        <f t="shared" si="317"/>
        <v>688038873.56346548</v>
      </c>
      <c r="N247" s="43">
        <f t="shared" si="317"/>
        <v>533751953.79422152</v>
      </c>
      <c r="O247" s="43">
        <f t="shared" si="317"/>
        <v>314674208.86012626</v>
      </c>
      <c r="P247" s="43">
        <f t="shared" si="317"/>
        <v>243422396.97199324</v>
      </c>
      <c r="Q247" s="43">
        <f t="shared" si="317"/>
        <v>125767012.68600436</v>
      </c>
      <c r="R247" s="43">
        <f t="shared" si="317"/>
        <v>1898709201.3503551</v>
      </c>
      <c r="S247" s="43">
        <f t="shared" si="317"/>
        <v>59196175.852115907</v>
      </c>
      <c r="T247" s="43">
        <f t="shared" si="317"/>
        <v>901334667.80816698</v>
      </c>
      <c r="U247" s="43">
        <f t="shared" si="317"/>
        <v>1017922786.5836443</v>
      </c>
      <c r="V247" s="43">
        <f t="shared" si="317"/>
        <v>1148101768.925077</v>
      </c>
      <c r="W247" s="43">
        <f t="shared" si="317"/>
        <v>1293280958.6585643</v>
      </c>
      <c r="X247" s="43">
        <f t="shared" si="317"/>
        <v>1455002732.0981109</v>
      </c>
      <c r="Y247" s="43">
        <f t="shared" si="317"/>
        <v>841571613.44912851</v>
      </c>
      <c r="Z247" s="43">
        <f t="shared" si="317"/>
        <v>940982301.77121961</v>
      </c>
      <c r="AA247" s="43">
        <f t="shared" si="317"/>
        <v>1052085499.9505413</v>
      </c>
      <c r="AB247" s="43">
        <f t="shared" si="317"/>
        <v>1176249914.6884842</v>
      </c>
      <c r="AC247" s="43">
        <f t="shared" si="317"/>
        <v>1315003619.8945434</v>
      </c>
      <c r="AD247" s="43">
        <f t="shared" si="317"/>
        <v>1470052501.9114325</v>
      </c>
      <c r="AE247" s="43">
        <f t="shared" si="317"/>
        <v>1643300825.1250894</v>
      </c>
      <c r="AF247" s="43">
        <f t="shared" si="317"/>
        <v>1836874159.8173909</v>
      </c>
      <c r="AG247" s="43">
        <f t="shared" si="317"/>
        <v>2053144941.4580774</v>
      </c>
      <c r="AH247" s="43">
        <f t="shared" si="317"/>
        <v>2294760961.0293593</v>
      </c>
    </row>
    <row r="248" spans="2:38" x14ac:dyDescent="0.35">
      <c r="B248" s="145"/>
      <c r="C248" s="60" t="s">
        <v>17</v>
      </c>
      <c r="D248" s="43">
        <f t="shared" ref="D248:AH248" si="318">D114*D129*$D$134</f>
        <v>123009.758</v>
      </c>
      <c r="E248" s="43">
        <f t="shared" si="318"/>
        <v>252631.81658400001</v>
      </c>
      <c r="F248" s="43">
        <f t="shared" si="318"/>
        <v>389005.04956005007</v>
      </c>
      <c r="G248" s="43">
        <f t="shared" si="318"/>
        <v>532258.42586804996</v>
      </c>
      <c r="H248" s="43">
        <f t="shared" si="318"/>
        <v>690485.38664442755</v>
      </c>
      <c r="I248" s="43">
        <f t="shared" si="318"/>
        <v>1282487.3134475604</v>
      </c>
      <c r="J248" s="43">
        <f t="shared" si="318"/>
        <v>1378687.9815627518</v>
      </c>
      <c r="K248" s="43">
        <f t="shared" si="318"/>
        <v>543640.05343894556</v>
      </c>
      <c r="L248" s="43">
        <f t="shared" si="318"/>
        <v>2975340.2535632155</v>
      </c>
      <c r="M248" s="43">
        <f t="shared" si="318"/>
        <v>3804285.4466217738</v>
      </c>
      <c r="N248" s="43">
        <f t="shared" si="318"/>
        <v>2882573.7821972393</v>
      </c>
      <c r="O248" s="43">
        <f t="shared" si="318"/>
        <v>1659903.8732437855</v>
      </c>
      <c r="P248" s="43">
        <f t="shared" si="318"/>
        <v>1254189.4947463928</v>
      </c>
      <c r="Q248" s="43">
        <f t="shared" si="318"/>
        <v>632922.01830376789</v>
      </c>
      <c r="R248" s="43">
        <f t="shared" si="318"/>
        <v>9333031.8697963841</v>
      </c>
      <c r="S248" s="43">
        <f t="shared" si="318"/>
        <v>284209.62413304189</v>
      </c>
      <c r="T248" s="43">
        <f t="shared" si="318"/>
        <v>4226803.3112608567</v>
      </c>
      <c r="U248" s="43">
        <f t="shared" si="318"/>
        <v>4662529.9502947163</v>
      </c>
      <c r="V248" s="43">
        <f t="shared" si="318"/>
        <v>5136508.5947909644</v>
      </c>
      <c r="W248" s="43">
        <f t="shared" si="318"/>
        <v>5651469.0202486264</v>
      </c>
      <c r="X248" s="43">
        <f t="shared" si="318"/>
        <v>6210307.5993465735</v>
      </c>
      <c r="Y248" s="43">
        <f t="shared" si="318"/>
        <v>3508497.8574218545</v>
      </c>
      <c r="Z248" s="43">
        <f t="shared" si="318"/>
        <v>3831708.1923368666</v>
      </c>
      <c r="AA248" s="43">
        <f t="shared" si="318"/>
        <v>4184492.9670382161</v>
      </c>
      <c r="AB248" s="43">
        <f t="shared" si="318"/>
        <v>4569537.5125070848</v>
      </c>
      <c r="AC248" s="43">
        <f t="shared" si="318"/>
        <v>4989768.822923745</v>
      </c>
      <c r="AD248" s="43">
        <f t="shared" si="318"/>
        <v>5448377.0784061607</v>
      </c>
      <c r="AE248" s="43">
        <f t="shared" si="318"/>
        <v>5948839.060994287</v>
      </c>
      <c r="AF248" s="43">
        <f t="shared" si="318"/>
        <v>6494943.6279403074</v>
      </c>
      <c r="AG248" s="43">
        <f t="shared" si="318"/>
        <v>7090819.4203190608</v>
      </c>
      <c r="AH248" s="43">
        <f t="shared" si="318"/>
        <v>7740965.0000880249</v>
      </c>
    </row>
    <row r="249" spans="2:38" x14ac:dyDescent="0.35">
      <c r="B249" s="145"/>
      <c r="C249" s="60" t="s">
        <v>18</v>
      </c>
      <c r="D249" s="43">
        <f t="shared" ref="D249:AH249" si="319">D115*D130*$D$134</f>
        <v>50403.998399999997</v>
      </c>
      <c r="E249" s="43">
        <f t="shared" si="319"/>
        <v>103024.48715328</v>
      </c>
      <c r="F249" s="43">
        <f t="shared" si="319"/>
        <v>157882.73700192841</v>
      </c>
      <c r="G249" s="43">
        <f t="shared" si="319"/>
        <v>214995.28932123395</v>
      </c>
      <c r="H249" s="43">
        <f t="shared" si="319"/>
        <v>277579.81511835044</v>
      </c>
      <c r="I249" s="43">
        <f t="shared" si="319"/>
        <v>513113.52187220199</v>
      </c>
      <c r="J249" s="43">
        <f t="shared" si="319"/>
        <v>548976.00570781343</v>
      </c>
      <c r="K249" s="43">
        <f t="shared" si="319"/>
        <v>215439.737447419</v>
      </c>
      <c r="L249" s="43">
        <f t="shared" si="319"/>
        <v>1173486.219409964</v>
      </c>
      <c r="M249" s="43">
        <f t="shared" si="319"/>
        <v>1493280.6697477053</v>
      </c>
      <c r="N249" s="43">
        <f t="shared" si="319"/>
        <v>1126096.9211231533</v>
      </c>
      <c r="O249" s="43">
        <f t="shared" si="319"/>
        <v>645364.79167791374</v>
      </c>
      <c r="P249" s="43">
        <f t="shared" si="319"/>
        <v>485302.44605228072</v>
      </c>
      <c r="Q249" s="43">
        <f t="shared" si="319"/>
        <v>243739.83748574671</v>
      </c>
      <c r="R249" s="43">
        <f t="shared" si="319"/>
        <v>3577058.5853426289</v>
      </c>
      <c r="S249" s="43">
        <f t="shared" si="319"/>
        <v>108409.93297835931</v>
      </c>
      <c r="T249" s="43">
        <f t="shared" si="319"/>
        <v>1604609.3778008453</v>
      </c>
      <c r="U249" s="43">
        <f t="shared" si="319"/>
        <v>1761594.3673431266</v>
      </c>
      <c r="V249" s="43">
        <f t="shared" si="319"/>
        <v>1931431.4058948953</v>
      </c>
      <c r="W249" s="43">
        <f t="shared" si="319"/>
        <v>2114947.6033287132</v>
      </c>
      <c r="X249" s="43">
        <f t="shared" si="319"/>
        <v>2313014.5465655946</v>
      </c>
      <c r="Y249" s="43">
        <f t="shared" si="319"/>
        <v>1300509.2921322857</v>
      </c>
      <c r="Z249" s="43">
        <f t="shared" si="319"/>
        <v>1413551.5880072974</v>
      </c>
      <c r="AA249" s="43">
        <f t="shared" si="319"/>
        <v>1536346.1235083526</v>
      </c>
      <c r="AB249" s="43">
        <f t="shared" si="319"/>
        <v>1669726.9810489025</v>
      </c>
      <c r="AC249" s="43">
        <f t="shared" si="319"/>
        <v>1814598.8636142318</v>
      </c>
      <c r="AD249" s="43">
        <f t="shared" si="319"/>
        <v>1971943.0031324262</v>
      </c>
      <c r="AE249" s="43">
        <f t="shared" si="319"/>
        <v>2142823.5560995322</v>
      </c>
      <c r="AF249" s="43">
        <f t="shared" si="319"/>
        <v>2328394.5259356853</v>
      </c>
      <c r="AG249" s="43">
        <f t="shared" si="319"/>
        <v>2529907.2546759616</v>
      </c>
      <c r="AH249" s="43">
        <f t="shared" si="319"/>
        <v>2748718.529967898</v>
      </c>
    </row>
    <row r="250" spans="2:38" ht="15" thickBot="1" x14ac:dyDescent="0.4">
      <c r="B250" s="145"/>
      <c r="C250" s="59" t="s">
        <v>19</v>
      </c>
      <c r="D250" s="43">
        <f t="shared" ref="D250:AH250" si="320">D116*D131*$D$134</f>
        <v>630049.98</v>
      </c>
      <c r="E250" s="43">
        <f t="shared" si="320"/>
        <v>1306291.3442880001</v>
      </c>
      <c r="F250" s="43">
        <f t="shared" si="320"/>
        <v>2030597.3225815203</v>
      </c>
      <c r="G250" s="43">
        <f t="shared" si="320"/>
        <v>2804837.3490123842</v>
      </c>
      <c r="H250" s="43">
        <f t="shared" si="320"/>
        <v>3673298.2714516167</v>
      </c>
      <c r="I250" s="43">
        <f t="shared" si="320"/>
        <v>6887654.3869163571</v>
      </c>
      <c r="J250" s="43">
        <f t="shared" si="320"/>
        <v>7474821.4796724636</v>
      </c>
      <c r="K250" s="43">
        <f t="shared" si="320"/>
        <v>2975519.8228339632</v>
      </c>
      <c r="L250" s="43">
        <f t="shared" si="320"/>
        <v>16440105.700084021</v>
      </c>
      <c r="M250" s="43">
        <f t="shared" si="320"/>
        <v>21220598.55737884</v>
      </c>
      <c r="N250" s="43">
        <f t="shared" si="320"/>
        <v>16232355.005315227</v>
      </c>
      <c r="O250" s="43">
        <f t="shared" si="320"/>
        <v>9436275.3368249573</v>
      </c>
      <c r="P250" s="43">
        <f t="shared" si="320"/>
        <v>7197760.4894064302</v>
      </c>
      <c r="Q250" s="43">
        <f t="shared" si="320"/>
        <v>3666916.3496184926</v>
      </c>
      <c r="R250" s="43">
        <f t="shared" si="320"/>
        <v>54587111.441327848</v>
      </c>
      <c r="S250" s="43">
        <f t="shared" si="320"/>
        <v>1678118.8323452757</v>
      </c>
      <c r="T250" s="43">
        <f t="shared" si="320"/>
        <v>25194894.033437975</v>
      </c>
      <c r="U250" s="43">
        <f t="shared" si="320"/>
        <v>28056836.277866777</v>
      </c>
      <c r="V250" s="43">
        <f t="shared" si="320"/>
        <v>31203380.619833417</v>
      </c>
      <c r="W250" s="43">
        <f t="shared" si="320"/>
        <v>34658642.387773797</v>
      </c>
      <c r="X250" s="43">
        <f t="shared" si="320"/>
        <v>38448541.802831188</v>
      </c>
      <c r="Y250" s="43">
        <f t="shared" si="320"/>
        <v>21928278.774322201</v>
      </c>
      <c r="Z250" s="43">
        <f t="shared" si="320"/>
        <v>24176438.374485351</v>
      </c>
      <c r="AA250" s="43">
        <f t="shared" si="320"/>
        <v>26653810.319673657</v>
      </c>
      <c r="AB250" s="43">
        <f t="shared" si="320"/>
        <v>29383618.287438288</v>
      </c>
      <c r="AC250" s="43">
        <f t="shared" si="320"/>
        <v>32391422.286244038</v>
      </c>
      <c r="AD250" s="43">
        <f t="shared" si="320"/>
        <v>35705351.780971512</v>
      </c>
      <c r="AE250" s="43">
        <f t="shared" si="320"/>
        <v>39356361.860524364</v>
      </c>
      <c r="AF250" s="43">
        <f t="shared" si="320"/>
        <v>43378514.699677028</v>
      </c>
      <c r="AG250" s="43">
        <f t="shared" si="320"/>
        <v>47809288.784482561</v>
      </c>
      <c r="AH250" s="43">
        <f t="shared" si="320"/>
        <v>52689918.608362429</v>
      </c>
    </row>
    <row r="251" spans="2:38" ht="15" thickBot="1" x14ac:dyDescent="0.4">
      <c r="B251" s="145"/>
      <c r="C251" s="86" t="s">
        <v>24</v>
      </c>
      <c r="D251" s="85">
        <f>SUM(D240:D250)/10000000</f>
        <v>13.606019325239998</v>
      </c>
      <c r="E251" s="85">
        <f t="shared" ref="E251" si="321">SUM(E240:E250)/10000000</f>
        <v>27.821079540015454</v>
      </c>
      <c r="F251" s="85">
        <f t="shared" ref="F251" si="322">SUM(F240:F250)/10000000</f>
        <v>42.658870727867921</v>
      </c>
      <c r="G251" s="85">
        <f t="shared" ref="G251" si="323">SUM(G240:G250)/10000000</f>
        <v>58.13237894806452</v>
      </c>
      <c r="H251" s="85">
        <f t="shared" ref="H251" si="324">SUM(H240:H250)/10000000</f>
        <v>75.121484813765989</v>
      </c>
      <c r="I251" s="85">
        <f t="shared" ref="I251" si="325">SUM(I240:I250)/10000000</f>
        <v>139.01092751259537</v>
      </c>
      <c r="J251" s="85">
        <f t="shared" ref="J251" si="326">SUM(J240:J250)/10000000</f>
        <v>148.90848670573104</v>
      </c>
      <c r="K251" s="85">
        <f t="shared" ref="K251" si="327">SUM(K240:K250)/10000000</f>
        <v>58.518501173419644</v>
      </c>
      <c r="L251" s="85">
        <f t="shared" ref="L251" si="328">SUM(L240:L250)/10000000</f>
        <v>319.23948199344824</v>
      </c>
      <c r="M251" s="85">
        <f t="shared" ref="M251" si="329">SUM(M240:M250)/10000000</f>
        <v>406.93062570786986</v>
      </c>
      <c r="N251" s="85">
        <f t="shared" ref="N251" si="330">SUM(N240:N250)/10000000</f>
        <v>307.44205586846897</v>
      </c>
      <c r="O251" s="85">
        <f t="shared" ref="O251" si="331">SUM(O240:O250)/10000000</f>
        <v>176.55038512532627</v>
      </c>
      <c r="P251" s="85">
        <f t="shared" ref="P251" si="332">SUM(P240:P250)/10000000</f>
        <v>133.05099703845121</v>
      </c>
      <c r="Q251" s="85">
        <f t="shared" ref="Q251" si="333">SUM(Q240:Q250)/10000000</f>
        <v>66.979169575752749</v>
      </c>
      <c r="R251" s="85">
        <f t="shared" ref="R251" si="334">SUM(R240:R250)/10000000</f>
        <v>985.39680076557136</v>
      </c>
      <c r="S251" s="85">
        <f t="shared" ref="S251" si="335">SUM(S240:S250)/10000000</f>
        <v>29.942576378218831</v>
      </c>
      <c r="T251" s="85">
        <f t="shared" ref="T251" si="336">SUM(T240:T250)/10000000</f>
        <v>444.41261552102975</v>
      </c>
      <c r="U251" s="85">
        <f t="shared" ref="U251" si="337">SUM(U240:U250)/10000000</f>
        <v>489.30614405983602</v>
      </c>
      <c r="V251" s="85">
        <f t="shared" ref="V251" si="338">SUM(V240:V250)/10000000</f>
        <v>538.11018293012216</v>
      </c>
      <c r="W251" s="85">
        <f t="shared" ref="W251" si="339">SUM(W240:W250)/10000000</f>
        <v>591.10799102248109</v>
      </c>
      <c r="X251" s="85">
        <f t="shared" ref="X251" si="340">SUM(X240:X250)/10000000</f>
        <v>648.60101815794155</v>
      </c>
      <c r="Y251" s="85">
        <f t="shared" ref="Y251" si="341">SUM(Y240:Y250)/10000000</f>
        <v>368.34893015008981</v>
      </c>
      <c r="Z251" s="85">
        <f t="shared" ref="Z251" si="342">SUM(Z240:Z250)/10000000</f>
        <v>404.52048640833249</v>
      </c>
      <c r="AA251" s="85">
        <f t="shared" ref="AA251" si="343">SUM(AA240:AA250)/10000000</f>
        <v>444.36143107929752</v>
      </c>
      <c r="AB251" s="85">
        <f t="shared" ref="AB251" si="344">SUM(AB240:AB250)/10000000</f>
        <v>488.25416172787169</v>
      </c>
      <c r="AC251" s="85">
        <f t="shared" ref="AC251" si="345">SUM(AC240:AC250)/10000000</f>
        <v>536.62175799340082</v>
      </c>
      <c r="AD251" s="85">
        <f t="shared" ref="AD251" si="346">SUM(AD240:AD250)/10000000</f>
        <v>589.93237322972311</v>
      </c>
      <c r="AE251" s="85">
        <f t="shared" ref="AE251" si="347">SUM(AE240:AE250)/10000000</f>
        <v>648.70410463773112</v>
      </c>
      <c r="AF251" s="85">
        <f t="shared" ref="AF251" si="348">SUM(AF240:AF250)/10000000</f>
        <v>713.5103942768377</v>
      </c>
      <c r="AG251" s="85">
        <f t="shared" ref="AG251" si="349">SUM(AG240:AG250)/10000000</f>
        <v>784.98601908368585</v>
      </c>
      <c r="AH251" s="85">
        <f t="shared" ref="AH251" si="350">SUM(AH240:AH250)/10000000</f>
        <v>863.83373439679087</v>
      </c>
    </row>
    <row r="252" spans="2:38" ht="15.5" thickTop="1" thickBot="1" x14ac:dyDescent="0.4">
      <c r="B252" s="146"/>
      <c r="C252" s="87" t="s">
        <v>27</v>
      </c>
      <c r="D252" s="85">
        <f>D251/(1+$D$135)^(D$141-$D$136)</f>
        <v>11.753391059488173</v>
      </c>
      <c r="E252" s="85">
        <f t="shared" ref="E252:AG252" si="351">E251/(1+$D$135)^(E$141-$D$136)</f>
        <v>22.888470988952506</v>
      </c>
      <c r="F252" s="85">
        <f t="shared" si="351"/>
        <v>33.424341447279915</v>
      </c>
      <c r="G252" s="85">
        <f t="shared" si="351"/>
        <v>43.379276214160711</v>
      </c>
      <c r="H252" s="85">
        <f t="shared" si="351"/>
        <v>53.387436748796929</v>
      </c>
      <c r="I252" s="85">
        <f t="shared" si="351"/>
        <v>94.08806749264113</v>
      </c>
      <c r="J252" s="85">
        <f t="shared" si="351"/>
        <v>95.987738231013552</v>
      </c>
      <c r="K252" s="85">
        <f t="shared" si="351"/>
        <v>35.925283447702796</v>
      </c>
      <c r="L252" s="85">
        <f t="shared" si="351"/>
        <v>186.65271338025184</v>
      </c>
      <c r="M252" s="85">
        <f t="shared" si="351"/>
        <v>226.59419899654907</v>
      </c>
      <c r="N252" s="85">
        <f t="shared" si="351"/>
        <v>163.04308631333259</v>
      </c>
      <c r="O252" s="85">
        <f t="shared" si="351"/>
        <v>89.169941615819042</v>
      </c>
      <c r="P252" s="85">
        <f t="shared" si="351"/>
        <v>63.999804493546073</v>
      </c>
      <c r="Q252" s="85">
        <f t="shared" si="351"/>
        <v>30.683929316068181</v>
      </c>
      <c r="R252" s="85">
        <f t="shared" si="351"/>
        <v>429.92536015635466</v>
      </c>
      <c r="S252" s="85">
        <f t="shared" si="351"/>
        <v>12.441758945097121</v>
      </c>
      <c r="T252" s="85">
        <f t="shared" si="351"/>
        <v>175.86916288825645</v>
      </c>
      <c r="U252" s="85">
        <f t="shared" si="351"/>
        <v>184.41433960129353</v>
      </c>
      <c r="V252" s="85">
        <f t="shared" si="351"/>
        <v>193.1505414983138</v>
      </c>
      <c r="W252" s="85">
        <f t="shared" si="351"/>
        <v>202.07019052930721</v>
      </c>
      <c r="X252" s="85">
        <f t="shared" si="351"/>
        <v>211.16588042280378</v>
      </c>
      <c r="Y252" s="85">
        <f t="shared" si="351"/>
        <v>114.21318302648824</v>
      </c>
      <c r="Z252" s="85">
        <f t="shared" si="351"/>
        <v>119.45602084490748</v>
      </c>
      <c r="AA252" s="85">
        <f t="shared" si="351"/>
        <v>124.97253546028632</v>
      </c>
      <c r="AB252" s="85">
        <f t="shared" si="351"/>
        <v>130.77805646368063</v>
      </c>
      <c r="AC252" s="85">
        <f t="shared" si="351"/>
        <v>136.88879601665218</v>
      </c>
      <c r="AD252" s="85">
        <f t="shared" si="351"/>
        <v>143.3218997672582</v>
      </c>
      <c r="AE252" s="85">
        <f t="shared" si="351"/>
        <v>150.09550066366106</v>
      </c>
      <c r="AF252" s="85">
        <f t="shared" si="351"/>
        <v>157.22877582591434</v>
      </c>
      <c r="AG252" s="85">
        <f t="shared" si="351"/>
        <v>164.74200664499043</v>
      </c>
      <c r="AH252" s="85">
        <f>AH251/(1+$D$135)^(AH$141-$D$136)</f>
        <v>172.65664228708917</v>
      </c>
    </row>
    <row r="253" spans="2:38" ht="15" thickBot="1" x14ac:dyDescent="0.4"/>
    <row r="254" spans="2:38" ht="15" thickBot="1" x14ac:dyDescent="0.4">
      <c r="C254" s="86" t="s">
        <v>25</v>
      </c>
      <c r="D254" s="85">
        <f>SUM(D153+D167+D181+D195+D209+D223+D237+D251)</f>
        <v>99.882839567752015</v>
      </c>
      <c r="E254" s="85">
        <f t="shared" ref="E254:AE254" si="352">SUM(E153+E167+E181+E195+E209+E223+E237+E251)</f>
        <v>204.23669538246929</v>
      </c>
      <c r="F254" s="85">
        <f t="shared" si="352"/>
        <v>313.16206740562927</v>
      </c>
      <c r="G254" s="85">
        <f t="shared" si="352"/>
        <v>426.75428730209245</v>
      </c>
      <c r="H254" s="85">
        <f t="shared" si="352"/>
        <v>551.47262666498921</v>
      </c>
      <c r="I254" s="85">
        <f t="shared" si="352"/>
        <v>603.92853108220322</v>
      </c>
      <c r="J254" s="85">
        <f t="shared" si="352"/>
        <v>1709.1609692772633</v>
      </c>
      <c r="K254" s="85">
        <f t="shared" si="352"/>
        <v>4330.9734323445246</v>
      </c>
      <c r="L254" s="85">
        <f t="shared" si="352"/>
        <v>4082.6738463049078</v>
      </c>
      <c r="M254" s="85">
        <f t="shared" si="352"/>
        <v>4833.3402914849348</v>
      </c>
      <c r="N254" s="85">
        <f t="shared" si="352"/>
        <v>4186.3222764201037</v>
      </c>
      <c r="O254" s="85">
        <f t="shared" si="352"/>
        <v>3626.7672755107415</v>
      </c>
      <c r="P254" s="85">
        <f t="shared" si="352"/>
        <v>8625.5047485519735</v>
      </c>
      <c r="Q254" s="85">
        <f t="shared" si="352"/>
        <v>9032.8797054830429</v>
      </c>
      <c r="R254" s="85">
        <f t="shared" si="352"/>
        <v>10919.449097854909</v>
      </c>
      <c r="S254" s="85">
        <f t="shared" si="352"/>
        <v>20848.966718430198</v>
      </c>
      <c r="T254" s="85">
        <f t="shared" si="352"/>
        <v>15280.934924398216</v>
      </c>
      <c r="U254" s="85">
        <f t="shared" si="352"/>
        <v>18110.812040160665</v>
      </c>
      <c r="V254" s="85">
        <f t="shared" si="352"/>
        <v>21485.769068025977</v>
      </c>
      <c r="W254" s="85">
        <f t="shared" si="352"/>
        <v>25501.870754139032</v>
      </c>
      <c r="X254" s="85">
        <f t="shared" si="352"/>
        <v>30265.891429467043</v>
      </c>
      <c r="Y254" s="85">
        <f t="shared" si="352"/>
        <v>11754.395227295423</v>
      </c>
      <c r="Z254" s="85">
        <f t="shared" si="352"/>
        <v>12952.947925733462</v>
      </c>
      <c r="AA254" s="85">
        <f t="shared" si="352"/>
        <v>14278.41145773127</v>
      </c>
      <c r="AB254" s="85">
        <f t="shared" si="352"/>
        <v>15744.645340930896</v>
      </c>
      <c r="AC254" s="85">
        <f t="shared" si="352"/>
        <v>17367.059609146305</v>
      </c>
      <c r="AD254" s="85">
        <f t="shared" si="352"/>
        <v>19162.791433608545</v>
      </c>
      <c r="AE254" s="85">
        <f t="shared" si="352"/>
        <v>21150.902123883821</v>
      </c>
      <c r="AF254" s="85">
        <f t="shared" ref="AF254:AH255" si="353">SUM(AF153+AF167+AF181+AF195+AF209+AF223+AF237+AF251)</f>
        <v>23352.596880255773</v>
      </c>
      <c r="AG254" s="85">
        <f t="shared" si="353"/>
        <v>25791.469946788453</v>
      </c>
      <c r="AH254" s="85">
        <f t="shared" si="353"/>
        <v>28493.778124231903</v>
      </c>
      <c r="AK254" s="88" t="s">
        <v>26</v>
      </c>
      <c r="AL254" s="89" t="s">
        <v>30</v>
      </c>
    </row>
    <row r="255" spans="2:38" ht="15.5" thickTop="1" thickBot="1" x14ac:dyDescent="0.4">
      <c r="C255" s="87" t="s">
        <v>27</v>
      </c>
      <c r="D255" s="85">
        <f>SUM(D154+D168+D182+D196+D210+D224+D238+D252)</f>
        <v>86.282552266711576</v>
      </c>
      <c r="E255" s="85">
        <f>SUM(E154+E168+E182+E196+E210+E224+E238+E252)</f>
        <v>168.02603473447323</v>
      </c>
      <c r="F255" s="85">
        <f t="shared" ref="F255:AE255" si="354">SUM(F154+F168+F182+F196+F210+F224+F238+F252)</f>
        <v>245.3706741576699</v>
      </c>
      <c r="G255" s="85">
        <f t="shared" si="354"/>
        <v>318.45061976551227</v>
      </c>
      <c r="H255" s="85">
        <f t="shared" si="354"/>
        <v>391.92129984862646</v>
      </c>
      <c r="I255" s="85">
        <f t="shared" si="354"/>
        <v>408.76260168860063</v>
      </c>
      <c r="J255" s="85">
        <f t="shared" si="354"/>
        <v>1101.7404000475765</v>
      </c>
      <c r="K255" s="85">
        <f t="shared" si="354"/>
        <v>2658.8419908492169</v>
      </c>
      <c r="L255" s="85">
        <f t="shared" si="354"/>
        <v>2387.0548420293444</v>
      </c>
      <c r="M255" s="85">
        <f t="shared" si="354"/>
        <v>2691.384729084044</v>
      </c>
      <c r="N255" s="85">
        <f t="shared" si="354"/>
        <v>2220.0960838675937</v>
      </c>
      <c r="O255" s="85">
        <f t="shared" si="354"/>
        <v>1831.763923833345</v>
      </c>
      <c r="P255" s="85">
        <f t="shared" si="354"/>
        <v>4149.0152637183528</v>
      </c>
      <c r="Q255" s="85">
        <f t="shared" si="354"/>
        <v>4138.0662698440683</v>
      </c>
      <c r="R255" s="85">
        <f t="shared" si="354"/>
        <v>4764.1194719294599</v>
      </c>
      <c r="S255" s="85">
        <f t="shared" si="354"/>
        <v>8663.1763041524773</v>
      </c>
      <c r="T255" s="85">
        <f t="shared" si="354"/>
        <v>6047.18484454604</v>
      </c>
      <c r="U255" s="85">
        <f t="shared" si="354"/>
        <v>6825.7745842262648</v>
      </c>
      <c r="V255" s="85">
        <f t="shared" si="354"/>
        <v>7712.1527554066879</v>
      </c>
      <c r="W255" s="85">
        <f t="shared" si="354"/>
        <v>8717.8112297701227</v>
      </c>
      <c r="X255" s="85">
        <f t="shared" si="354"/>
        <v>9853.7057937952413</v>
      </c>
      <c r="Y255" s="85">
        <f t="shared" si="354"/>
        <v>3644.6607647638489</v>
      </c>
      <c r="Z255" s="85">
        <f t="shared" si="354"/>
        <v>3825.04142412587</v>
      </c>
      <c r="AA255" s="85">
        <f t="shared" si="354"/>
        <v>4015.6709322944075</v>
      </c>
      <c r="AB255" s="85">
        <f t="shared" si="354"/>
        <v>4217.1767878232649</v>
      </c>
      <c r="AC255" s="85">
        <f t="shared" si="354"/>
        <v>4430.2264021778692</v>
      </c>
      <c r="AD255" s="85">
        <f t="shared" si="354"/>
        <v>4655.5296805843118</v>
      </c>
      <c r="AE255" s="85">
        <f t="shared" si="354"/>
        <v>4893.8417701940098</v>
      </c>
      <c r="AF255" s="85">
        <f t="shared" si="353"/>
        <v>5145.9659863260295</v>
      </c>
      <c r="AG255" s="85">
        <f t="shared" si="353"/>
        <v>5412.7569282287095</v>
      </c>
      <c r="AH255" s="85">
        <f t="shared" si="353"/>
        <v>5695.1237965238133</v>
      </c>
      <c r="AK255" s="90">
        <f>SUM(D254:AH254)</f>
        <v>375089.75169486454</v>
      </c>
      <c r="AL255" s="91">
        <f>SUM(D255:AH255)</f>
        <v>121316.69674260356</v>
      </c>
    </row>
    <row r="257" spans="3:38" ht="15" thickBot="1" x14ac:dyDescent="0.4"/>
    <row r="258" spans="3:38" ht="15" thickBot="1" x14ac:dyDescent="0.4">
      <c r="C258" s="173" t="s">
        <v>39</v>
      </c>
      <c r="D258" s="95">
        <f>(D$254*100)/D$23</f>
        <v>1.1337450000000004</v>
      </c>
      <c r="E258" s="95">
        <f t="shared" ref="E258:AG258" si="355">(E$254*100)/E$23</f>
        <v>1.1792942422500006</v>
      </c>
      <c r="F258" s="95">
        <f t="shared" si="355"/>
        <v>1.2268508661999999</v>
      </c>
      <c r="G258" s="95">
        <f t="shared" si="355"/>
        <v>1.2765080084932623</v>
      </c>
      <c r="H258" s="95">
        <f t="shared" si="355"/>
        <v>1.3283631185955485</v>
      </c>
      <c r="I258" s="95">
        <f t="shared" si="355"/>
        <v>1.3825181444981436</v>
      </c>
      <c r="J258" s="95">
        <f t="shared" si="355"/>
        <v>1.4390797247806324</v>
      </c>
      <c r="K258" s="95">
        <f t="shared" si="355"/>
        <v>1.4981593870799137</v>
      </c>
      <c r="L258" s="95">
        <f t="shared" si="355"/>
        <v>1.5598737529904547</v>
      </c>
      <c r="M258" s="95">
        <f t="shared" si="355"/>
        <v>1.6243447493962784</v>
      </c>
      <c r="N258" s="95">
        <f t="shared" si="355"/>
        <v>1.691699826207228</v>
      </c>
      <c r="O258" s="95">
        <f t="shared" si="355"/>
        <v>1.7620721804404105</v>
      </c>
      <c r="P258" s="95">
        <f t="shared" si="355"/>
        <v>1.8356009865519323</v>
      </c>
      <c r="Q258" s="95">
        <f t="shared" si="355"/>
        <v>1.9124316328837445</v>
      </c>
      <c r="R258" s="95">
        <f t="shared" si="355"/>
        <v>1.9927159640451633</v>
      </c>
      <c r="S258" s="95">
        <f t="shared" si="355"/>
        <v>2.0766125289978472</v>
      </c>
      <c r="T258" s="95">
        <f t="shared" si="355"/>
        <v>2.1642868345563522</v>
      </c>
      <c r="U258" s="95">
        <f t="shared" si="355"/>
        <v>2.2559116039530007</v>
      </c>
      <c r="V258" s="95">
        <f t="shared" si="355"/>
        <v>2.3516670400453688</v>
      </c>
      <c r="W258" s="95">
        <f t="shared" si="355"/>
        <v>2.4517410926662158</v>
      </c>
      <c r="X258" s="95">
        <f t="shared" si="355"/>
        <v>2.5563297295286875</v>
      </c>
      <c r="Y258" s="95">
        <f t="shared" si="355"/>
        <v>2.6832453062801775</v>
      </c>
      <c r="Z258" s="95">
        <f t="shared" si="355"/>
        <v>2.8172575071538182</v>
      </c>
      <c r="AA258" s="95">
        <f t="shared" si="355"/>
        <v>2.9587926363550445</v>
      </c>
      <c r="AB258" s="95">
        <f t="shared" si="355"/>
        <v>3.1083035331416289</v>
      </c>
      <c r="AC258" s="95">
        <f t="shared" si="355"/>
        <v>3.2662712463503749</v>
      </c>
      <c r="AD258" s="95">
        <f t="shared" si="355"/>
        <v>3.4332068147291013</v>
      </c>
      <c r="AE258" s="95">
        <f t="shared" si="355"/>
        <v>3.609653159713063</v>
      </c>
      <c r="AF258" s="95">
        <f t="shared" si="355"/>
        <v>3.7961870976957441</v>
      </c>
      <c r="AG258" s="95">
        <f t="shared" si="355"/>
        <v>3.9934214792795961</v>
      </c>
      <c r="AH258" s="95">
        <f>(AH$254*100)/AH$23</f>
        <v>4.2020074634541364</v>
      </c>
    </row>
    <row r="264" spans="3:38" x14ac:dyDescent="0.35">
      <c r="E264" s="99"/>
      <c r="F264" s="99"/>
      <c r="G264" s="99"/>
      <c r="H264" s="99"/>
    </row>
    <row r="265" spans="3:38" x14ac:dyDescent="0.35">
      <c r="E265" s="99"/>
      <c r="F265" s="99"/>
      <c r="G265" s="100"/>
      <c r="H265" s="100"/>
      <c r="I265" s="97"/>
      <c r="J265" s="97"/>
      <c r="K265" s="97"/>
      <c r="L265" s="97"/>
      <c r="M265" s="97"/>
      <c r="N265" s="97"/>
      <c r="O265" s="97"/>
      <c r="P265" s="97"/>
      <c r="Q265" s="97"/>
      <c r="R265" s="97"/>
      <c r="S265" s="97"/>
      <c r="T265" s="97"/>
      <c r="U265" s="97"/>
      <c r="V265" s="97"/>
      <c r="W265" s="97"/>
      <c r="X265" s="97"/>
      <c r="Y265" s="97"/>
      <c r="Z265" s="97"/>
      <c r="AA265" s="97"/>
      <c r="AB265" s="97"/>
      <c r="AC265" s="97"/>
      <c r="AD265" s="97"/>
      <c r="AE265" s="97"/>
      <c r="AF265" s="97"/>
      <c r="AG265" s="97"/>
      <c r="AH265" s="97"/>
      <c r="AI265" s="97"/>
      <c r="AJ265" s="97"/>
      <c r="AK265" s="97"/>
    </row>
    <row r="266" spans="3:38" x14ac:dyDescent="0.35">
      <c r="E266" s="99"/>
      <c r="F266" s="100"/>
      <c r="G266" s="101"/>
      <c r="H266" s="101"/>
      <c r="I266" s="98"/>
      <c r="J266" s="98"/>
      <c r="K266" s="98"/>
      <c r="L266" s="98"/>
      <c r="M266" s="98"/>
      <c r="N266" s="98"/>
      <c r="O266" s="98"/>
      <c r="P266" s="98"/>
      <c r="Q266" s="98"/>
      <c r="R266" s="98"/>
      <c r="S266" s="98"/>
      <c r="T266" s="98"/>
      <c r="U266" s="98"/>
      <c r="V266" s="98"/>
      <c r="W266" s="98"/>
      <c r="X266" s="98"/>
      <c r="Y266" s="98"/>
      <c r="Z266" s="98"/>
      <c r="AA266" s="98"/>
      <c r="AB266" s="98"/>
      <c r="AC266" s="98"/>
      <c r="AD266" s="98"/>
      <c r="AE266" s="98"/>
      <c r="AF266" s="98"/>
      <c r="AG266" s="98"/>
      <c r="AH266" s="98"/>
      <c r="AI266" s="98"/>
      <c r="AJ266" s="98"/>
      <c r="AK266" s="98"/>
      <c r="AL266" s="96"/>
    </row>
    <row r="267" spans="3:38" x14ac:dyDescent="0.35">
      <c r="E267" s="99"/>
      <c r="F267" s="100"/>
      <c r="G267" s="101"/>
      <c r="H267" s="101"/>
      <c r="I267" s="98"/>
      <c r="J267" s="98"/>
      <c r="K267" s="98"/>
      <c r="L267" s="98"/>
      <c r="M267" s="98"/>
      <c r="N267" s="98"/>
      <c r="O267" s="98"/>
      <c r="P267" s="98"/>
      <c r="Q267" s="98"/>
      <c r="R267" s="98"/>
      <c r="S267" s="98"/>
      <c r="T267" s="98"/>
      <c r="U267" s="98"/>
      <c r="V267" s="98"/>
      <c r="W267" s="98"/>
      <c r="X267" s="98"/>
      <c r="Y267" s="98"/>
      <c r="Z267" s="98"/>
      <c r="AA267" s="98"/>
      <c r="AB267" s="98"/>
      <c r="AC267" s="98"/>
      <c r="AD267" s="98"/>
      <c r="AE267" s="98"/>
      <c r="AF267" s="98"/>
      <c r="AG267" s="98"/>
      <c r="AH267" s="98"/>
      <c r="AI267" s="98"/>
      <c r="AJ267" s="98"/>
      <c r="AK267" s="98"/>
      <c r="AL267" s="96"/>
    </row>
    <row r="268" spans="3:38" x14ac:dyDescent="0.35">
      <c r="E268" s="99"/>
      <c r="F268" s="100"/>
      <c r="G268" s="101"/>
      <c r="H268" s="101"/>
      <c r="I268" s="98"/>
      <c r="J268" s="98"/>
      <c r="K268" s="98"/>
      <c r="L268" s="98"/>
      <c r="M268" s="98"/>
      <c r="N268" s="98"/>
      <c r="O268" s="98"/>
      <c r="P268" s="98"/>
      <c r="Q268" s="98"/>
      <c r="R268" s="98"/>
      <c r="S268" s="98"/>
      <c r="T268" s="98"/>
      <c r="U268" s="98"/>
      <c r="V268" s="98"/>
      <c r="W268" s="98"/>
      <c r="X268" s="98"/>
      <c r="Y268" s="98"/>
      <c r="Z268" s="98"/>
      <c r="AA268" s="98"/>
      <c r="AB268" s="98"/>
      <c r="AC268" s="98"/>
      <c r="AD268" s="98"/>
      <c r="AE268" s="98"/>
      <c r="AF268" s="98"/>
      <c r="AG268" s="98"/>
      <c r="AH268" s="98"/>
      <c r="AI268" s="98"/>
      <c r="AJ268" s="98"/>
      <c r="AK268" s="98"/>
      <c r="AL268" s="96"/>
    </row>
    <row r="269" spans="3:38" x14ac:dyDescent="0.35">
      <c r="E269" s="99"/>
      <c r="F269" s="100"/>
      <c r="G269" s="101"/>
      <c r="H269" s="101"/>
      <c r="I269" s="98"/>
      <c r="J269" s="98"/>
      <c r="K269" s="98"/>
      <c r="L269" s="98"/>
      <c r="M269" s="98"/>
      <c r="N269" s="98"/>
      <c r="O269" s="98"/>
      <c r="P269" s="98"/>
      <c r="Q269" s="98"/>
      <c r="R269" s="98"/>
      <c r="S269" s="98"/>
      <c r="T269" s="98"/>
      <c r="U269" s="98"/>
      <c r="V269" s="98"/>
      <c r="W269" s="98"/>
      <c r="X269" s="98"/>
      <c r="Y269" s="98"/>
      <c r="Z269" s="98"/>
      <c r="AA269" s="98"/>
      <c r="AB269" s="98"/>
      <c r="AC269" s="98"/>
      <c r="AD269" s="98"/>
      <c r="AE269" s="98"/>
      <c r="AF269" s="98"/>
      <c r="AG269" s="98"/>
      <c r="AH269" s="98"/>
      <c r="AI269" s="98"/>
      <c r="AJ269" s="98"/>
      <c r="AK269" s="98"/>
      <c r="AL269" s="96"/>
    </row>
    <row r="270" spans="3:38" x14ac:dyDescent="0.35">
      <c r="E270" s="99"/>
      <c r="F270" s="100"/>
      <c r="G270" s="101"/>
      <c r="H270" s="101"/>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98"/>
      <c r="AG270" s="98"/>
      <c r="AH270" s="98"/>
      <c r="AI270" s="98"/>
      <c r="AJ270" s="98"/>
      <c r="AK270" s="98"/>
      <c r="AL270" s="96"/>
    </row>
    <row r="271" spans="3:38" x14ac:dyDescent="0.35">
      <c r="E271" s="99"/>
      <c r="F271" s="100"/>
      <c r="G271" s="101"/>
      <c r="H271" s="101"/>
      <c r="I271" s="98"/>
      <c r="J271" s="98"/>
      <c r="K271" s="98"/>
      <c r="L271" s="98"/>
      <c r="M271" s="98"/>
      <c r="N271" s="98"/>
      <c r="O271" s="98"/>
      <c r="P271" s="98"/>
      <c r="Q271" s="98"/>
      <c r="R271" s="98"/>
      <c r="S271" s="98"/>
      <c r="T271" s="98"/>
      <c r="U271" s="98"/>
      <c r="V271" s="98"/>
      <c r="W271" s="98"/>
      <c r="X271" s="98"/>
      <c r="Y271" s="98"/>
      <c r="Z271" s="98"/>
      <c r="AA271" s="98"/>
      <c r="AB271" s="98"/>
      <c r="AC271" s="98"/>
      <c r="AD271" s="98"/>
      <c r="AE271" s="98"/>
      <c r="AF271" s="98"/>
      <c r="AG271" s="98"/>
      <c r="AH271" s="98"/>
      <c r="AI271" s="98"/>
      <c r="AJ271" s="98"/>
      <c r="AK271" s="98"/>
      <c r="AL271" s="96"/>
    </row>
    <row r="272" spans="3:38" x14ac:dyDescent="0.35">
      <c r="E272" s="99"/>
      <c r="F272" s="100"/>
      <c r="G272" s="101"/>
      <c r="H272" s="101"/>
      <c r="I272" s="98"/>
      <c r="J272" s="98"/>
      <c r="K272" s="98"/>
      <c r="L272" s="98"/>
      <c r="M272" s="98"/>
      <c r="N272" s="98"/>
      <c r="O272" s="98"/>
      <c r="P272" s="98"/>
      <c r="Q272" s="98"/>
      <c r="R272" s="98"/>
      <c r="S272" s="98"/>
      <c r="T272" s="98"/>
      <c r="U272" s="98"/>
      <c r="V272" s="98"/>
      <c r="W272" s="98"/>
      <c r="X272" s="98"/>
      <c r="Y272" s="98"/>
      <c r="Z272" s="98"/>
      <c r="AA272" s="98"/>
      <c r="AB272" s="98"/>
      <c r="AC272" s="98"/>
      <c r="AD272" s="98"/>
      <c r="AE272" s="98"/>
      <c r="AF272" s="98"/>
      <c r="AG272" s="98"/>
      <c r="AH272" s="98"/>
      <c r="AI272" s="98"/>
      <c r="AJ272" s="98"/>
      <c r="AK272" s="98"/>
      <c r="AL272" s="96"/>
    </row>
    <row r="273" spans="5:38" x14ac:dyDescent="0.35">
      <c r="E273" s="99"/>
      <c r="F273" s="100"/>
      <c r="G273" s="101"/>
      <c r="H273" s="101"/>
      <c r="I273" s="98"/>
      <c r="J273" s="98"/>
      <c r="K273" s="98"/>
      <c r="L273" s="98"/>
      <c r="M273" s="98"/>
      <c r="N273" s="98"/>
      <c r="O273" s="98"/>
      <c r="P273" s="98"/>
      <c r="Q273" s="98"/>
      <c r="R273" s="98"/>
      <c r="S273" s="98"/>
      <c r="T273" s="98"/>
      <c r="U273" s="98"/>
      <c r="V273" s="98"/>
      <c r="W273" s="98"/>
      <c r="X273" s="98"/>
      <c r="Y273" s="98"/>
      <c r="Z273" s="98"/>
      <c r="AA273" s="98"/>
      <c r="AB273" s="98"/>
      <c r="AC273" s="98"/>
      <c r="AD273" s="98"/>
      <c r="AE273" s="98"/>
      <c r="AF273" s="98"/>
      <c r="AG273" s="98"/>
      <c r="AH273" s="98"/>
      <c r="AI273" s="98"/>
      <c r="AJ273" s="98"/>
      <c r="AK273" s="98"/>
      <c r="AL273" s="96"/>
    </row>
    <row r="274" spans="5:38" x14ac:dyDescent="0.35">
      <c r="E274" s="99"/>
      <c r="F274" s="100"/>
      <c r="G274" s="101"/>
      <c r="H274" s="101"/>
      <c r="I274" s="98"/>
      <c r="J274" s="98"/>
      <c r="K274" s="98"/>
      <c r="L274" s="98"/>
      <c r="M274" s="98"/>
      <c r="N274" s="98"/>
      <c r="O274" s="98"/>
      <c r="P274" s="98"/>
      <c r="Q274" s="98"/>
      <c r="R274" s="98"/>
      <c r="S274" s="98"/>
      <c r="T274" s="98"/>
      <c r="U274" s="98"/>
      <c r="V274" s="98"/>
      <c r="W274" s="98"/>
      <c r="X274" s="98"/>
      <c r="Y274" s="98"/>
      <c r="Z274" s="98"/>
      <c r="AA274" s="98"/>
      <c r="AB274" s="98"/>
      <c r="AC274" s="98"/>
      <c r="AD274" s="98"/>
      <c r="AE274" s="98"/>
      <c r="AF274" s="98"/>
      <c r="AG274" s="98"/>
      <c r="AH274" s="98"/>
      <c r="AI274" s="98"/>
      <c r="AJ274" s="98"/>
      <c r="AK274" s="98"/>
      <c r="AL274" s="96"/>
    </row>
    <row r="275" spans="5:38" x14ac:dyDescent="0.35">
      <c r="E275" s="99"/>
      <c r="F275" s="100"/>
      <c r="G275" s="101"/>
      <c r="H275" s="101"/>
      <c r="I275" s="98"/>
      <c r="J275" s="98"/>
      <c r="K275" s="98"/>
      <c r="L275" s="98"/>
      <c r="M275" s="98"/>
      <c r="N275" s="98"/>
      <c r="O275" s="98"/>
      <c r="P275" s="98"/>
      <c r="Q275" s="98"/>
      <c r="R275" s="98"/>
      <c r="S275" s="98"/>
      <c r="T275" s="98"/>
      <c r="U275" s="98"/>
      <c r="V275" s="98"/>
      <c r="W275" s="98"/>
      <c r="X275" s="98"/>
      <c r="Y275" s="98"/>
      <c r="Z275" s="98"/>
      <c r="AA275" s="98"/>
      <c r="AB275" s="98"/>
      <c r="AC275" s="98"/>
      <c r="AD275" s="98"/>
      <c r="AE275" s="98"/>
      <c r="AF275" s="98"/>
      <c r="AG275" s="98"/>
      <c r="AH275" s="98"/>
      <c r="AI275" s="98"/>
      <c r="AJ275" s="98"/>
      <c r="AK275" s="98"/>
      <c r="AL275" s="96"/>
    </row>
    <row r="276" spans="5:38" x14ac:dyDescent="0.35">
      <c r="E276" s="99"/>
      <c r="F276" s="99"/>
      <c r="G276" s="99"/>
      <c r="H276" s="99"/>
    </row>
  </sheetData>
  <mergeCells count="28">
    <mergeCell ref="D8:J8"/>
    <mergeCell ref="D9:J9"/>
    <mergeCell ref="D2:AH2"/>
    <mergeCell ref="D7:J7"/>
    <mergeCell ref="D4:J4"/>
    <mergeCell ref="D5:J5"/>
    <mergeCell ref="D6:J6"/>
    <mergeCell ref="B106:B116"/>
    <mergeCell ref="B95:B105"/>
    <mergeCell ref="B84:B94"/>
    <mergeCell ref="B73:B83"/>
    <mergeCell ref="B119:AH119"/>
    <mergeCell ref="D12:AH12"/>
    <mergeCell ref="B23:C23"/>
    <mergeCell ref="B184:B196"/>
    <mergeCell ref="B170:B182"/>
    <mergeCell ref="B240:B252"/>
    <mergeCell ref="B226:B238"/>
    <mergeCell ref="B212:B224"/>
    <mergeCell ref="B198:B210"/>
    <mergeCell ref="B27:AH27"/>
    <mergeCell ref="B28:B39"/>
    <mergeCell ref="B156:B168"/>
    <mergeCell ref="B62:B72"/>
    <mergeCell ref="B51:B61"/>
    <mergeCell ref="B40:B50"/>
    <mergeCell ref="B140:AH140"/>
    <mergeCell ref="B141:B154"/>
  </mergeCells>
  <conditionalFormatting sqref="D14:D21">
    <cfRule type="top10" dxfId="30" priority="1" rank="5"/>
  </conditionalFormatting>
  <conditionalFormatting sqref="E14:E21">
    <cfRule type="top10" dxfId="29" priority="2" rank="5"/>
  </conditionalFormatting>
  <conditionalFormatting sqref="F14:F21">
    <cfRule type="expression" priority="3">
      <formula>"Top 5"</formula>
    </cfRule>
    <cfRule type="top10" dxfId="28" priority="4" rank="5"/>
  </conditionalFormatting>
  <conditionalFormatting sqref="G14:G21">
    <cfRule type="top10" dxfId="27" priority="5" rank="5"/>
  </conditionalFormatting>
  <conditionalFormatting sqref="H14:H21">
    <cfRule type="top10" dxfId="26" priority="6" rank="5"/>
  </conditionalFormatting>
  <conditionalFormatting sqref="I14:I21">
    <cfRule type="top10" dxfId="25" priority="7" rank="5"/>
  </conditionalFormatting>
  <conditionalFormatting sqref="J14:J21">
    <cfRule type="top10" dxfId="24" priority="8" rank="5"/>
  </conditionalFormatting>
  <conditionalFormatting sqref="K14:K21">
    <cfRule type="top10" dxfId="23" priority="9" rank="5"/>
  </conditionalFormatting>
  <conditionalFormatting sqref="L14:L21">
    <cfRule type="top10" dxfId="22" priority="10" rank="5"/>
  </conditionalFormatting>
  <conditionalFormatting sqref="M14:M21">
    <cfRule type="top10" dxfId="21" priority="11" rank="5"/>
  </conditionalFormatting>
  <conditionalFormatting sqref="N14:N21">
    <cfRule type="top10" dxfId="20" priority="12" rank="5"/>
  </conditionalFormatting>
  <conditionalFormatting sqref="O14:O21">
    <cfRule type="top10" dxfId="19" priority="13" rank="5"/>
  </conditionalFormatting>
  <conditionalFormatting sqref="P14:P21">
    <cfRule type="top10" dxfId="18" priority="14" rank="5"/>
  </conditionalFormatting>
  <conditionalFormatting sqref="Q14:Q21">
    <cfRule type="top10" dxfId="17" priority="15" rank="5"/>
  </conditionalFormatting>
  <conditionalFormatting sqref="R14:R21">
    <cfRule type="top10" dxfId="16" priority="16" rank="5"/>
  </conditionalFormatting>
  <conditionalFormatting sqref="S14:S21">
    <cfRule type="top10" dxfId="15" priority="17" rank="5"/>
  </conditionalFormatting>
  <conditionalFormatting sqref="T14:T21">
    <cfRule type="top10" dxfId="14" priority="18" rank="5"/>
  </conditionalFormatting>
  <conditionalFormatting sqref="U14:U21">
    <cfRule type="top10" dxfId="13" priority="19" rank="5"/>
  </conditionalFormatting>
  <conditionalFormatting sqref="V14:V21">
    <cfRule type="top10" dxfId="12" priority="20" rank="5"/>
  </conditionalFormatting>
  <conditionalFormatting sqref="W14:W21">
    <cfRule type="top10" dxfId="11" priority="21" rank="5"/>
  </conditionalFormatting>
  <conditionalFormatting sqref="X14:X21">
    <cfRule type="top10" dxfId="10" priority="22" rank="5"/>
  </conditionalFormatting>
  <conditionalFormatting sqref="Y14:Y21">
    <cfRule type="top10" dxfId="9" priority="23" rank="5"/>
  </conditionalFormatting>
  <conditionalFormatting sqref="Z14:Z21">
    <cfRule type="top10" dxfId="8" priority="24" rank="5"/>
  </conditionalFormatting>
  <conditionalFormatting sqref="AA14:AA21">
    <cfRule type="top10" dxfId="7" priority="25" rank="5"/>
  </conditionalFormatting>
  <conditionalFormatting sqref="AB14:AB21">
    <cfRule type="top10" dxfId="6" priority="26" rank="5"/>
  </conditionalFormatting>
  <conditionalFormatting sqref="AC14:AC21">
    <cfRule type="top10" dxfId="5" priority="27" rank="5"/>
  </conditionalFormatting>
  <conditionalFormatting sqref="AD14:AD21">
    <cfRule type="top10" dxfId="4" priority="28" rank="5"/>
  </conditionalFormatting>
  <conditionalFormatting sqref="AE14:AE21">
    <cfRule type="top10" dxfId="3" priority="29" rank="5"/>
  </conditionalFormatting>
  <conditionalFormatting sqref="AF14:AF21">
    <cfRule type="top10" dxfId="2" priority="30" rank="5"/>
  </conditionalFormatting>
  <conditionalFormatting sqref="AG14:AG21">
    <cfRule type="top10" dxfId="1" priority="31" rank="5"/>
  </conditionalFormatting>
  <conditionalFormatting sqref="AH14:AH21">
    <cfRule type="top10" dxfId="0" priority="32" rank="5"/>
  </conditionalFormatting>
  <pageMargins left="0.7" right="0.7" top="0.75" bottom="0.75" header="0.3" footer="0.3"/>
  <pageSetup scale="16"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DetailedFinancialModel</vt:lpstr>
      <vt:lpstr>DetailedFinancialModel!Print_Area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Hasya Patel</dc:creator>
  <cp:lastModifiedBy>Hasya Patel</cp:lastModifiedBy>
  <dcterms:created xsi:type="dcterms:W3CDTF">2024-12-03T21:13:03Z</dcterms:created>
  <dcterms:modified xsi:type="dcterms:W3CDTF">2024-12-06T14:18:32Z</dcterms:modified>
</cp:coreProperties>
</file>