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lashsmac/Downloads/"/>
    </mc:Choice>
  </mc:AlternateContent>
  <xr:revisionPtr revIDLastSave="0" documentId="13_ncr:1_{033E7D19-0BA6-9D41-800F-3DE90790AC04}" xr6:coauthVersionLast="47" xr6:coauthVersionMax="47" xr10:uidLastSave="{00000000-0000-0000-0000-000000000000}"/>
  <bookViews>
    <workbookView xWindow="0" yWindow="760" windowWidth="30240" windowHeight="18880" tabRatio="769" activeTab="8" xr2:uid="{B51BB0DF-3214-4B3D-9157-94973112536E}"/>
  </bookViews>
  <sheets>
    <sheet name="Guest Lectures" sheetId="15" state="hidden" r:id="rId1"/>
    <sheet name="Weekly Overview" sheetId="11" state="hidden" r:id="rId2"/>
    <sheet name="Learning Outcomes" sheetId="9" state="hidden" r:id="rId3"/>
    <sheet name="Timeline" sheetId="1" r:id="rId4"/>
    <sheet name="FE - Foundation" sheetId="10" r:id="rId5"/>
    <sheet name="BE &amp; QA - Foundation" sheetId="21" r:id="rId6"/>
    <sheet name="UI - Foundation" sheetId="22" r:id="rId7"/>
    <sheet name="DE - Foundation" sheetId="23" r:id="rId8"/>
    <sheet name="DO - Foundation" sheetId="24" r:id="rId9"/>
  </sheets>
  <definedNames>
    <definedName name="_xlnm._FilterDatabase" localSheetId="0" hidden="1">'Guest Lectures'!$A$1:$H$1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 i="23" l="1"/>
  <c r="Y3" i="23"/>
  <c r="S3" i="23"/>
  <c r="M3" i="23"/>
  <c r="M2" i="23" s="1"/>
  <c r="G3" i="23"/>
  <c r="G2" i="23" s="1"/>
  <c r="G3" i="22"/>
  <c r="G2" i="22" s="1"/>
  <c r="E8" i="1"/>
  <c r="N3" i="23" l="1"/>
  <c r="G3" i="24"/>
  <c r="B3" i="24"/>
  <c r="C3" i="24" s="1"/>
  <c r="G2" i="24"/>
  <c r="B2" i="24"/>
  <c r="B3" i="23"/>
  <c r="C3" i="23" s="1"/>
  <c r="C2" i="23" s="1"/>
  <c r="B2" i="23" l="1"/>
  <c r="N2" i="23"/>
  <c r="O3" i="23"/>
  <c r="M3" i="24"/>
  <c r="S3" i="24" s="1"/>
  <c r="H3" i="24"/>
  <c r="Y3" i="24"/>
  <c r="T3" i="24"/>
  <c r="S2" i="24"/>
  <c r="C2" i="24"/>
  <c r="D3" i="24"/>
  <c r="M2" i="24"/>
  <c r="N3" i="24"/>
  <c r="D3" i="23"/>
  <c r="S2" i="23"/>
  <c r="T3" i="23"/>
  <c r="O2" i="23" l="1"/>
  <c r="P3" i="23"/>
  <c r="P2" i="23" s="1"/>
  <c r="I3" i="24"/>
  <c r="H2" i="24"/>
  <c r="T2" i="24"/>
  <c r="U3" i="24"/>
  <c r="Y2" i="24"/>
  <c r="AE3" i="24"/>
  <c r="Z3" i="24"/>
  <c r="N2" i="24"/>
  <c r="O3" i="24"/>
  <c r="E3" i="24"/>
  <c r="E2" i="24" s="1"/>
  <c r="D2" i="24"/>
  <c r="Y2" i="23"/>
  <c r="Z3" i="23"/>
  <c r="U3" i="23"/>
  <c r="T2" i="23"/>
  <c r="D2" i="23"/>
  <c r="E3" i="23"/>
  <c r="E2" i="23" s="1"/>
  <c r="J3" i="24" l="1"/>
  <c r="I2" i="24"/>
  <c r="AK3" i="24"/>
  <c r="AE2" i="24"/>
  <c r="AF3" i="24"/>
  <c r="O2" i="24"/>
  <c r="P3" i="24"/>
  <c r="AA3" i="24"/>
  <c r="Z2" i="24"/>
  <c r="V3" i="24"/>
  <c r="U2" i="24"/>
  <c r="AA3" i="23"/>
  <c r="Z2" i="23"/>
  <c r="H3" i="23"/>
  <c r="U2" i="23"/>
  <c r="V3" i="23"/>
  <c r="K3" i="24" l="1"/>
  <c r="K2" i="24" s="1"/>
  <c r="J2" i="24"/>
  <c r="V2" i="24"/>
  <c r="W3" i="24"/>
  <c r="W2" i="24" s="1"/>
  <c r="AF2" i="24"/>
  <c r="AG3" i="24"/>
  <c r="AA2" i="24"/>
  <c r="AB3" i="24"/>
  <c r="P2" i="24"/>
  <c r="Q3" i="24"/>
  <c r="Q2" i="24" s="1"/>
  <c r="AL3" i="24"/>
  <c r="AK2" i="24"/>
  <c r="AA2" i="23"/>
  <c r="AB3" i="23"/>
  <c r="Q3" i="23"/>
  <c r="Q2" i="23" s="1"/>
  <c r="V2" i="23"/>
  <c r="W3" i="23"/>
  <c r="W2" i="23" s="1"/>
  <c r="AK3" i="23"/>
  <c r="AE2" i="23"/>
  <c r="AF3" i="23"/>
  <c r="I3" i="23"/>
  <c r="H2" i="23"/>
  <c r="AG2" i="24" l="1"/>
  <c r="AH3" i="24"/>
  <c r="AB2" i="24"/>
  <c r="AC3" i="24"/>
  <c r="AC2" i="24" s="1"/>
  <c r="AM3" i="24"/>
  <c r="AL2" i="24"/>
  <c r="AB2" i="23"/>
  <c r="AC3" i="23"/>
  <c r="AC2" i="23" s="1"/>
  <c r="J3" i="23"/>
  <c r="I2" i="23"/>
  <c r="AF2" i="23"/>
  <c r="AG3" i="23"/>
  <c r="AK2" i="23"/>
  <c r="AL3" i="23"/>
  <c r="AN3" i="24" l="1"/>
  <c r="AM2" i="24"/>
  <c r="AH2" i="24"/>
  <c r="AI3" i="24"/>
  <c r="AI2" i="24" s="1"/>
  <c r="J2" i="23"/>
  <c r="K3" i="23"/>
  <c r="K2" i="23" s="1"/>
  <c r="AL2" i="23"/>
  <c r="AM3" i="23"/>
  <c r="AG2" i="23"/>
  <c r="AH3" i="23"/>
  <c r="AN2" i="24" l="1"/>
  <c r="AO3" i="24"/>
  <c r="AO2" i="24" s="1"/>
  <c r="AM2" i="23"/>
  <c r="AN3" i="23"/>
  <c r="AH2" i="23"/>
  <c r="AI3" i="23"/>
  <c r="AI2" i="23" s="1"/>
  <c r="AO3" i="23" l="1"/>
  <c r="AO2" i="23" s="1"/>
  <c r="AN2" i="23"/>
  <c r="M3" i="22" l="1"/>
  <c r="B3" i="22"/>
  <c r="C3" i="22" s="1"/>
  <c r="D3" i="22" s="1"/>
  <c r="D2" i="22" s="1"/>
  <c r="C2" i="22"/>
  <c r="B2" i="22"/>
  <c r="G3" i="21"/>
  <c r="M3" i="21" s="1"/>
  <c r="B3" i="21"/>
  <c r="B2" i="21" s="1"/>
  <c r="G3" i="10"/>
  <c r="H3" i="10" s="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7" i="1"/>
  <c r="E6" i="1"/>
  <c r="E5" i="1"/>
  <c r="E4" i="1"/>
  <c r="E3" i="1"/>
  <c r="E2" i="1"/>
  <c r="E9" i="1"/>
  <c r="E10" i="1"/>
  <c r="E11" i="1"/>
  <c r="E12" i="1"/>
  <c r="E13" i="1"/>
  <c r="E14" i="1"/>
  <c r="C146" i="1"/>
  <c r="C153" i="1" s="1"/>
  <c r="C160" i="1" s="1"/>
  <c r="C167" i="1" s="1"/>
  <c r="C174" i="1" s="1"/>
  <c r="C181" i="1" s="1"/>
  <c r="C188" i="1" s="1"/>
  <c r="C195" i="1" s="1"/>
  <c r="C202" i="1" s="1"/>
  <c r="C209" i="1" s="1"/>
  <c r="C216" i="1" s="1"/>
  <c r="C139" i="1"/>
  <c r="C134" i="1"/>
  <c r="C141" i="1" s="1"/>
  <c r="C148" i="1" s="1"/>
  <c r="C155" i="1" s="1"/>
  <c r="C162" i="1" s="1"/>
  <c r="C169" i="1" s="1"/>
  <c r="C176" i="1" s="1"/>
  <c r="C183" i="1" s="1"/>
  <c r="C190" i="1" s="1"/>
  <c r="C197" i="1" s="1"/>
  <c r="C204" i="1" s="1"/>
  <c r="C211" i="1" s="1"/>
  <c r="C132" i="1"/>
  <c r="C127" i="1"/>
  <c r="C126" i="1"/>
  <c r="C133" i="1" s="1"/>
  <c r="C140" i="1" s="1"/>
  <c r="C147" i="1" s="1"/>
  <c r="C154" i="1" s="1"/>
  <c r="C161" i="1" s="1"/>
  <c r="C168" i="1" s="1"/>
  <c r="C175" i="1" s="1"/>
  <c r="C182" i="1" s="1"/>
  <c r="C189" i="1" s="1"/>
  <c r="C196" i="1" s="1"/>
  <c r="C203" i="1" s="1"/>
  <c r="C210" i="1" s="1"/>
  <c r="C217" i="1" s="1"/>
  <c r="C125" i="1"/>
  <c r="C124" i="1"/>
  <c r="C131" i="1" s="1"/>
  <c r="C138" i="1" s="1"/>
  <c r="C145" i="1" s="1"/>
  <c r="C152" i="1" s="1"/>
  <c r="C159" i="1" s="1"/>
  <c r="C166" i="1" s="1"/>
  <c r="C173" i="1" s="1"/>
  <c r="C180" i="1" s="1"/>
  <c r="C187" i="1" s="1"/>
  <c r="C194" i="1" s="1"/>
  <c r="C201" i="1" s="1"/>
  <c r="C208" i="1" s="1"/>
  <c r="C215" i="1" s="1"/>
  <c r="C123" i="1"/>
  <c r="C130" i="1" s="1"/>
  <c r="C137" i="1" s="1"/>
  <c r="C144" i="1" s="1"/>
  <c r="C151" i="1" s="1"/>
  <c r="C158" i="1" s="1"/>
  <c r="C165" i="1" s="1"/>
  <c r="C172" i="1" s="1"/>
  <c r="C179" i="1" s="1"/>
  <c r="C186" i="1" s="1"/>
  <c r="C193" i="1" s="1"/>
  <c r="C200" i="1" s="1"/>
  <c r="C207" i="1" s="1"/>
  <c r="C214" i="1" s="1"/>
  <c r="C122" i="1"/>
  <c r="C129" i="1" s="1"/>
  <c r="C136" i="1" s="1"/>
  <c r="C143" i="1" s="1"/>
  <c r="C150" i="1" s="1"/>
  <c r="C157" i="1" s="1"/>
  <c r="C164" i="1" s="1"/>
  <c r="C171" i="1" s="1"/>
  <c r="C178" i="1" s="1"/>
  <c r="C185" i="1" s="1"/>
  <c r="C192" i="1" s="1"/>
  <c r="C199" i="1" s="1"/>
  <c r="C206" i="1" s="1"/>
  <c r="C213" i="1" s="1"/>
  <c r="C120" i="1"/>
  <c r="C119" i="1"/>
  <c r="C118" i="1"/>
  <c r="C117" i="1"/>
  <c r="C116" i="1"/>
  <c r="C115" i="1"/>
  <c r="C114" i="1"/>
  <c r="C121" i="1" s="1"/>
  <c r="C128" i="1" s="1"/>
  <c r="C135" i="1" s="1"/>
  <c r="C142" i="1" s="1"/>
  <c r="C149" i="1" s="1"/>
  <c r="C156" i="1" s="1"/>
  <c r="C163" i="1" s="1"/>
  <c r="C170" i="1" s="1"/>
  <c r="C177" i="1" s="1"/>
  <c r="C184" i="1" s="1"/>
  <c r="C191" i="1" s="1"/>
  <c r="C198" i="1" s="1"/>
  <c r="C205" i="1" s="1"/>
  <c r="C212" i="1" s="1"/>
  <c r="C113" i="1"/>
  <c r="C108" i="1"/>
  <c r="C107" i="1"/>
  <c r="C106" i="1"/>
  <c r="C105" i="1"/>
  <c r="C112" i="1" s="1"/>
  <c r="C104" i="1"/>
  <c r="C111" i="1" s="1"/>
  <c r="C103" i="1"/>
  <c r="C110" i="1" s="1"/>
  <c r="C102" i="1"/>
  <c r="C109" i="1" s="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17" i="1"/>
  <c r="C18" i="1"/>
  <c r="C19" i="1"/>
  <c r="C20" i="1"/>
  <c r="C16" i="1"/>
  <c r="C15" i="1"/>
  <c r="C10" i="1"/>
  <c r="C11" i="1"/>
  <c r="C12" i="1"/>
  <c r="C13" i="1"/>
  <c r="C14" i="1"/>
  <c r="C9" i="1"/>
  <c r="F151" i="9"/>
  <c r="F156" i="9"/>
  <c r="F152" i="9"/>
  <c r="F153" i="9"/>
  <c r="H153" i="9"/>
  <c r="H156" i="9" s="1"/>
  <c r="H152" i="9"/>
  <c r="H151" i="9"/>
  <c r="B56" i="9"/>
  <c r="F57" i="9"/>
  <c r="G57" i="9"/>
  <c r="H57" i="9"/>
  <c r="B40" i="9"/>
  <c r="B41" i="9" s="1"/>
  <c r="B42" i="9" s="1"/>
  <c r="B43" i="9" s="1"/>
  <c r="B44" i="9" s="1"/>
  <c r="B45" i="9" s="1"/>
  <c r="B46" i="9" s="1"/>
  <c r="B47" i="9" s="1"/>
  <c r="B48" i="9" s="1"/>
  <c r="B49" i="9" s="1"/>
  <c r="B50" i="9" s="1"/>
  <c r="B51" i="9" s="1"/>
  <c r="B52" i="9" s="1"/>
  <c r="B53" i="9" s="1"/>
  <c r="B54" i="9" s="1"/>
  <c r="B55" i="9" s="1"/>
  <c r="G156" i="9"/>
  <c r="H135" i="9"/>
  <c r="G135" i="9"/>
  <c r="F135" i="9"/>
  <c r="H76" i="9"/>
  <c r="G76" i="9"/>
  <c r="F76" i="9"/>
  <c r="B152" i="9"/>
  <c r="B153" i="9" s="1"/>
  <c r="B154" i="9" s="1"/>
  <c r="B155" i="9" s="1"/>
  <c r="C146" i="9"/>
  <c r="C147" i="9" s="1"/>
  <c r="D10" i="9" s="1"/>
  <c r="B131" i="9"/>
  <c r="B132" i="9" s="1"/>
  <c r="B133" i="9" s="1"/>
  <c r="B134" i="9" s="1"/>
  <c r="C125" i="9"/>
  <c r="C126" i="9" s="1"/>
  <c r="D9" i="9" s="1"/>
  <c r="B71" i="9"/>
  <c r="B73" i="9" s="1"/>
  <c r="B74" i="9" s="1"/>
  <c r="B75" i="9" s="1"/>
  <c r="C65" i="9"/>
  <c r="C66" i="9" s="1"/>
  <c r="D8" i="9" s="1"/>
  <c r="C21" i="9"/>
  <c r="C22" i="9" s="1"/>
  <c r="D7" i="9" s="1"/>
  <c r="B3" i="10"/>
  <c r="C3" i="10" s="1"/>
  <c r="C2" i="10" s="1"/>
  <c r="B7" i="1"/>
  <c r="B6" i="1"/>
  <c r="B5" i="1"/>
  <c r="B4" i="1"/>
  <c r="B3" i="1"/>
  <c r="B2" i="1"/>
  <c r="E5" i="11"/>
  <c r="F5" i="11" s="1"/>
  <c r="G5" i="11" s="1"/>
  <c r="H5" i="11" s="1"/>
  <c r="I5" i="11" s="1"/>
  <c r="J5" i="11" s="1"/>
  <c r="K5" i="11" s="1"/>
  <c r="L5" i="11" s="1"/>
  <c r="M5" i="11" s="1"/>
  <c r="N5" i="11" s="1"/>
  <c r="O5" i="11" s="1"/>
  <c r="P5" i="11" s="1"/>
  <c r="Q5" i="11" s="1"/>
  <c r="R5" i="11" s="1"/>
  <c r="S5" i="11" s="1"/>
  <c r="T5" i="11" s="1"/>
  <c r="U5" i="11" s="1"/>
  <c r="V5" i="11" s="1"/>
  <c r="W5" i="11" s="1"/>
  <c r="X5" i="11" s="1"/>
  <c r="Y5" i="11" s="1"/>
  <c r="Z5" i="11" s="1"/>
  <c r="AA5" i="11" s="1"/>
  <c r="AB5" i="11" s="1"/>
  <c r="AC5" i="11" s="1"/>
  <c r="AD5" i="11" s="1"/>
  <c r="AE5" i="11" s="1"/>
  <c r="AF5" i="11" s="1"/>
  <c r="B8" i="1"/>
  <c r="D9" i="1"/>
  <c r="S3" i="22" l="1"/>
  <c r="M2" i="22"/>
  <c r="N3" i="22"/>
  <c r="E3" i="22"/>
  <c r="E2" i="22" s="1"/>
  <c r="H3" i="22"/>
  <c r="S3" i="21"/>
  <c r="M2" i="21"/>
  <c r="N3" i="21"/>
  <c r="H3" i="21"/>
  <c r="G2" i="21"/>
  <c r="C3" i="21"/>
  <c r="M3" i="10"/>
  <c r="N3" i="10" s="1"/>
  <c r="O3" i="10" s="1"/>
  <c r="B2" i="10"/>
  <c r="I3" i="10"/>
  <c r="H2" i="10"/>
  <c r="G2" i="10"/>
  <c r="D3" i="10"/>
  <c r="D2" i="10" s="1"/>
  <c r="D12" i="9"/>
  <c r="D5" i="11"/>
  <c r="B9" i="1"/>
  <c r="D10" i="1"/>
  <c r="B10" i="1" s="1"/>
  <c r="N2" i="22" l="1"/>
  <c r="O3" i="22"/>
  <c r="Y3" i="22"/>
  <c r="T3" i="22"/>
  <c r="S2" i="22"/>
  <c r="H2" i="22"/>
  <c r="I3" i="22"/>
  <c r="N2" i="21"/>
  <c r="O3" i="21"/>
  <c r="C2" i="21"/>
  <c r="D3" i="21"/>
  <c r="H2" i="21"/>
  <c r="I3" i="21"/>
  <c r="T3" i="21"/>
  <c r="S2" i="21"/>
  <c r="Y3" i="21"/>
  <c r="N2" i="10"/>
  <c r="M2" i="10"/>
  <c r="S3" i="10"/>
  <c r="Y3" i="10" s="1"/>
  <c r="P3" i="10"/>
  <c r="O2" i="10"/>
  <c r="J3" i="10"/>
  <c r="I2" i="10"/>
  <c r="E3" i="10"/>
  <c r="E2" i="10" s="1"/>
  <c r="D11" i="1"/>
  <c r="B11" i="1" s="1"/>
  <c r="Y2" i="22" l="1"/>
  <c r="Z3" i="22"/>
  <c r="AE3" i="22"/>
  <c r="O2" i="22"/>
  <c r="P3" i="22"/>
  <c r="I2" i="22"/>
  <c r="J3" i="22"/>
  <c r="T2" i="22"/>
  <c r="U3" i="22"/>
  <c r="AE3" i="21"/>
  <c r="Y2" i="21"/>
  <c r="Z3" i="21"/>
  <c r="U3" i="21"/>
  <c r="T2" i="21"/>
  <c r="I2" i="21"/>
  <c r="J3" i="21"/>
  <c r="O2" i="21"/>
  <c r="P3" i="21"/>
  <c r="E3" i="21"/>
  <c r="E2" i="21" s="1"/>
  <c r="D2" i="21"/>
  <c r="T3" i="10"/>
  <c r="T2" i="10" s="1"/>
  <c r="S2" i="10"/>
  <c r="Z3" i="10"/>
  <c r="AE3" i="10"/>
  <c r="Y2" i="10"/>
  <c r="Q3" i="10"/>
  <c r="Q2" i="10" s="1"/>
  <c r="P2" i="10"/>
  <c r="J2" i="10"/>
  <c r="K3" i="10"/>
  <c r="K2" i="10" s="1"/>
  <c r="D12" i="1"/>
  <c r="B12" i="1" s="1"/>
  <c r="V3" i="22" l="1"/>
  <c r="U2" i="22"/>
  <c r="J2" i="22"/>
  <c r="K3" i="22"/>
  <c r="K2" i="22" s="1"/>
  <c r="AK3" i="22"/>
  <c r="AF3" i="22"/>
  <c r="AE2" i="22"/>
  <c r="Q3" i="22"/>
  <c r="Q2" i="22" s="1"/>
  <c r="P2" i="22"/>
  <c r="AA3" i="22"/>
  <c r="Z2" i="22"/>
  <c r="Q3" i="21"/>
  <c r="Q2" i="21" s="1"/>
  <c r="P2" i="21"/>
  <c r="J2" i="21"/>
  <c r="K3" i="21"/>
  <c r="K2" i="21" s="1"/>
  <c r="V3" i="21"/>
  <c r="U2" i="21"/>
  <c r="Z2" i="21"/>
  <c r="AA3" i="21"/>
  <c r="AE2" i="21"/>
  <c r="AF3" i="21"/>
  <c r="AK3" i="21"/>
  <c r="U3" i="10"/>
  <c r="U2" i="10" s="1"/>
  <c r="AA3" i="10"/>
  <c r="Z2" i="10"/>
  <c r="AE2" i="10"/>
  <c r="AK3" i="10"/>
  <c r="AF3" i="10"/>
  <c r="D13" i="1"/>
  <c r="B13" i="1" s="1"/>
  <c r="AG3" i="22" l="1"/>
  <c r="AF2" i="22"/>
  <c r="AK2" i="22"/>
  <c r="AL3" i="22"/>
  <c r="AA2" i="22"/>
  <c r="AB3" i="22"/>
  <c r="V2" i="22"/>
  <c r="W3" i="22"/>
  <c r="W2" i="22" s="1"/>
  <c r="AF2" i="21"/>
  <c r="AG3" i="21"/>
  <c r="AK2" i="21"/>
  <c r="AL3" i="21"/>
  <c r="AA2" i="21"/>
  <c r="AB3" i="21"/>
  <c r="V2" i="21"/>
  <c r="W3" i="21"/>
  <c r="W2" i="21" s="1"/>
  <c r="V3" i="10"/>
  <c r="V2" i="10"/>
  <c r="W3" i="10"/>
  <c r="W2" i="10" s="1"/>
  <c r="AF2" i="10"/>
  <c r="AG3" i="10"/>
  <c r="AL3" i="10"/>
  <c r="AK2" i="10"/>
  <c r="AB3" i="10"/>
  <c r="AA2" i="10"/>
  <c r="D14" i="1"/>
  <c r="B14" i="1" s="1"/>
  <c r="AB2" i="22" l="1"/>
  <c r="AC3" i="22"/>
  <c r="AC2" i="22" s="1"/>
  <c r="AL2" i="22"/>
  <c r="AM3" i="22"/>
  <c r="AH3" i="22"/>
  <c r="AG2" i="22"/>
  <c r="AL2" i="21"/>
  <c r="AM3" i="21"/>
  <c r="AH3" i="21"/>
  <c r="AG2" i="21"/>
  <c r="AB2" i="21"/>
  <c r="AC3" i="21"/>
  <c r="AC2" i="21" s="1"/>
  <c r="AM3" i="10"/>
  <c r="AL2" i="10"/>
  <c r="AG2" i="10"/>
  <c r="AH3" i="10"/>
  <c r="AB2" i="10"/>
  <c r="AC3" i="10"/>
  <c r="AC2" i="10" s="1"/>
  <c r="D15" i="1"/>
  <c r="B15" i="1" s="1"/>
  <c r="AH2" i="22" l="1"/>
  <c r="AI3" i="22"/>
  <c r="AI2" i="22" s="1"/>
  <c r="AM2" i="22"/>
  <c r="AN3" i="22"/>
  <c r="AM2" i="21"/>
  <c r="AN3" i="21"/>
  <c r="AI3" i="21"/>
  <c r="AI2" i="21" s="1"/>
  <c r="AH2" i="21"/>
  <c r="AI3" i="10"/>
  <c r="AI2" i="10" s="1"/>
  <c r="AH2" i="10"/>
  <c r="AN3" i="10"/>
  <c r="AM2" i="10"/>
  <c r="D16" i="1"/>
  <c r="B16" i="1" s="1"/>
  <c r="AO3" i="22" l="1"/>
  <c r="AO2" i="22" s="1"/>
  <c r="AN2" i="22"/>
  <c r="AN2" i="21"/>
  <c r="AO3" i="21"/>
  <c r="AO2" i="21" s="1"/>
  <c r="AO3" i="10"/>
  <c r="AO2" i="10" s="1"/>
  <c r="AN2" i="10"/>
  <c r="D17" i="1"/>
  <c r="B17" i="1" s="1"/>
  <c r="D18" i="1" l="1"/>
  <c r="B18" i="1" s="1"/>
  <c r="D19" i="1" l="1"/>
  <c r="B19" i="1" s="1"/>
  <c r="D20" i="1" l="1"/>
  <c r="B20" i="1" s="1"/>
  <c r="D21" i="1" l="1"/>
  <c r="B21" i="1" l="1"/>
  <c r="D22" i="1"/>
  <c r="B22" i="1" l="1"/>
  <c r="D23" i="1"/>
  <c r="D24" i="1" l="1"/>
  <c r="B23" i="1"/>
  <c r="B24" i="1" l="1"/>
  <c r="D25" i="1"/>
  <c r="D26" i="1" l="1"/>
  <c r="B25" i="1"/>
  <c r="B26" i="1" l="1"/>
  <c r="D27" i="1"/>
  <c r="D28" i="1" l="1"/>
  <c r="B27" i="1"/>
  <c r="D29" i="1" l="1"/>
  <c r="B28" i="1"/>
  <c r="B29" i="1" l="1"/>
  <c r="D30" i="1"/>
  <c r="B30" i="1" l="1"/>
  <c r="D31" i="1"/>
  <c r="D32" i="1" l="1"/>
  <c r="B31" i="1"/>
  <c r="B32" i="1" l="1"/>
  <c r="D33" i="1"/>
  <c r="B33" i="1" l="1"/>
  <c r="D34" i="1"/>
  <c r="B34" i="1" l="1"/>
  <c r="D35" i="1"/>
  <c r="D36" i="1" l="1"/>
  <c r="B35" i="1"/>
  <c r="B36" i="1" l="1"/>
  <c r="D37" i="1"/>
  <c r="B37" i="1" l="1"/>
  <c r="D38" i="1"/>
  <c r="B38" i="1" l="1"/>
  <c r="D39" i="1"/>
  <c r="D40" i="1" l="1"/>
  <c r="B39" i="1"/>
  <c r="D41" i="1" l="1"/>
  <c r="B40" i="1"/>
  <c r="B41" i="1" l="1"/>
  <c r="D42" i="1"/>
  <c r="D43" i="1" l="1"/>
  <c r="B42" i="1"/>
  <c r="B43" i="1" l="1"/>
  <c r="D44" i="1"/>
  <c r="B44" i="1" l="1"/>
  <c r="D45" i="1"/>
  <c r="D46" i="1" l="1"/>
  <c r="B45" i="1"/>
  <c r="B46" i="1" l="1"/>
  <c r="D47" i="1"/>
  <c r="D48" i="1" l="1"/>
  <c r="B47" i="1"/>
  <c r="D49" i="1" l="1"/>
  <c r="B48" i="1"/>
  <c r="D50" i="1" l="1"/>
  <c r="B49" i="1"/>
  <c r="B50" i="1" l="1"/>
  <c r="D51" i="1"/>
  <c r="B51" i="1" l="1"/>
  <c r="D52" i="1"/>
  <c r="B52" i="1" l="1"/>
  <c r="D53" i="1"/>
  <c r="D54" i="1" l="1"/>
  <c r="B53" i="1"/>
  <c r="D55" i="1" l="1"/>
  <c r="B54" i="1"/>
  <c r="B55" i="1" l="1"/>
  <c r="D56" i="1"/>
  <c r="B56" i="1" l="1"/>
  <c r="D57" i="1"/>
  <c r="B57" i="1" l="1"/>
  <c r="D58" i="1"/>
  <c r="B58" i="1" l="1"/>
  <c r="D59" i="1"/>
  <c r="B59" i="1" l="1"/>
  <c r="D60" i="1"/>
  <c r="B60" i="1" l="1"/>
  <c r="D61" i="1"/>
  <c r="B61" i="1" l="1"/>
  <c r="D62" i="1"/>
  <c r="B62" i="1" l="1"/>
  <c r="D63" i="1"/>
  <c r="B63" i="1" l="1"/>
  <c r="D64" i="1"/>
  <c r="B64" i="1" l="1"/>
  <c r="D65" i="1"/>
  <c r="B65" i="1" l="1"/>
  <c r="D66" i="1"/>
  <c r="B66" i="1" l="1"/>
  <c r="D67" i="1"/>
  <c r="B67" i="1" l="1"/>
  <c r="D68" i="1"/>
  <c r="B68" i="1" l="1"/>
  <c r="D69" i="1"/>
  <c r="B69" i="1" l="1"/>
  <c r="D70" i="1"/>
  <c r="B70" i="1" l="1"/>
  <c r="D71" i="1"/>
  <c r="B71" i="1" l="1"/>
  <c r="D72" i="1"/>
  <c r="B72" i="1" l="1"/>
  <c r="D73" i="1"/>
  <c r="B73" i="1" l="1"/>
  <c r="D74" i="1"/>
  <c r="D75" i="1" l="1"/>
  <c r="B74" i="1"/>
  <c r="D76" i="1" l="1"/>
  <c r="B75" i="1"/>
  <c r="D77" i="1" l="1"/>
  <c r="B76" i="1"/>
  <c r="D78" i="1" l="1"/>
  <c r="B77" i="1"/>
  <c r="B78" i="1" l="1"/>
  <c r="D79" i="1"/>
  <c r="B79" i="1" l="1"/>
  <c r="D80" i="1"/>
  <c r="B80" i="1" l="1"/>
  <c r="D81" i="1"/>
  <c r="D82" i="1" l="1"/>
  <c r="B81" i="1"/>
  <c r="B82" i="1" l="1"/>
  <c r="D83" i="1"/>
  <c r="B83" i="1" l="1"/>
  <c r="D84" i="1"/>
  <c r="D85" i="1" l="1"/>
  <c r="B84" i="1"/>
  <c r="B85" i="1" l="1"/>
  <c r="D86" i="1"/>
  <c r="D87" i="1" l="1"/>
  <c r="B86" i="1"/>
  <c r="D88" i="1" l="1"/>
  <c r="B87" i="1"/>
  <c r="D89" i="1" l="1"/>
  <c r="B88" i="1"/>
  <c r="D90" i="1" l="1"/>
  <c r="B89" i="1"/>
  <c r="B90" i="1" l="1"/>
  <c r="D91" i="1"/>
  <c r="D92" i="1" l="1"/>
  <c r="B91" i="1"/>
  <c r="B92" i="1" l="1"/>
  <c r="D93" i="1"/>
  <c r="D94" i="1" l="1"/>
  <c r="B93" i="1"/>
  <c r="B94" i="1" l="1"/>
  <c r="D95" i="1"/>
  <c r="B95" i="1" l="1"/>
  <c r="D96" i="1"/>
  <c r="B96" i="1" l="1"/>
  <c r="D97" i="1"/>
  <c r="D98" i="1" l="1"/>
  <c r="B97" i="1"/>
  <c r="D99" i="1" l="1"/>
  <c r="B98" i="1"/>
  <c r="B99" i="1" l="1"/>
  <c r="D100" i="1"/>
  <c r="D101" i="1" l="1"/>
  <c r="B100" i="1"/>
  <c r="D102" i="1" l="1"/>
  <c r="B101" i="1"/>
  <c r="B102" i="1" l="1"/>
  <c r="D103" i="1"/>
  <c r="D104" i="1" l="1"/>
  <c r="B103" i="1"/>
  <c r="B104" i="1" l="1"/>
  <c r="D105" i="1"/>
  <c r="D106" i="1" l="1"/>
  <c r="B105" i="1"/>
  <c r="D107" i="1" l="1"/>
  <c r="B106" i="1"/>
  <c r="B107" i="1" l="1"/>
  <c r="D108" i="1"/>
  <c r="D109" i="1" l="1"/>
  <c r="B108" i="1"/>
  <c r="B109" i="1" l="1"/>
  <c r="D110" i="1"/>
  <c r="D111" i="1" l="1"/>
  <c r="B110" i="1"/>
  <c r="D112" i="1" l="1"/>
  <c r="B111" i="1"/>
  <c r="D113" i="1" l="1"/>
  <c r="B112" i="1"/>
  <c r="B113" i="1" l="1"/>
  <c r="D114" i="1"/>
  <c r="B114" i="1" l="1"/>
  <c r="D115" i="1"/>
  <c r="D116" i="1" l="1"/>
  <c r="B115" i="1"/>
  <c r="B116" i="1" l="1"/>
  <c r="D117" i="1"/>
  <c r="D118" i="1" l="1"/>
  <c r="B117" i="1"/>
  <c r="D119" i="1" l="1"/>
  <c r="B118" i="1"/>
  <c r="B119" i="1" l="1"/>
  <c r="D120" i="1"/>
  <c r="B120" i="1" l="1"/>
  <c r="D121" i="1"/>
  <c r="B121" i="1" l="1"/>
  <c r="D122" i="1"/>
  <c r="B122" i="1" l="1"/>
  <c r="D123" i="1"/>
  <c r="B123" i="1" l="1"/>
  <c r="D124" i="1"/>
  <c r="B124" i="1" l="1"/>
  <c r="D125" i="1"/>
  <c r="B125" i="1" l="1"/>
  <c r="D126" i="1"/>
  <c r="B126" i="1" l="1"/>
  <c r="D127" i="1"/>
  <c r="B127" i="1" l="1"/>
  <c r="D128" i="1"/>
  <c r="B128" i="1" l="1"/>
  <c r="D129" i="1"/>
  <c r="B129" i="1" l="1"/>
  <c r="D130" i="1"/>
  <c r="B130" i="1" l="1"/>
  <c r="D131" i="1"/>
  <c r="B131" i="1" l="1"/>
  <c r="D132" i="1"/>
  <c r="B132" i="1" l="1"/>
  <c r="D133" i="1"/>
  <c r="B133" i="1" l="1"/>
  <c r="D134" i="1"/>
  <c r="B134" i="1" l="1"/>
  <c r="D135" i="1"/>
  <c r="B135" i="1" l="1"/>
  <c r="D136" i="1"/>
  <c r="B136" i="1" l="1"/>
  <c r="D137" i="1"/>
  <c r="B137" i="1" l="1"/>
  <c r="D138" i="1"/>
  <c r="B138" i="1" l="1"/>
  <c r="D139" i="1"/>
  <c r="B139" i="1" l="1"/>
  <c r="D140" i="1"/>
  <c r="B140" i="1" l="1"/>
  <c r="D141" i="1"/>
  <c r="B141" i="1" l="1"/>
  <c r="D142" i="1"/>
  <c r="B142" i="1" l="1"/>
  <c r="D143" i="1"/>
  <c r="B143" i="1" l="1"/>
  <c r="D144" i="1"/>
  <c r="B144" i="1" l="1"/>
  <c r="D145" i="1"/>
  <c r="B145" i="1" l="1"/>
  <c r="D146" i="1"/>
  <c r="B146" i="1" l="1"/>
  <c r="D147" i="1"/>
  <c r="B147" i="1" l="1"/>
  <c r="D148" i="1"/>
  <c r="B148" i="1" l="1"/>
  <c r="D149" i="1"/>
  <c r="B149" i="1" l="1"/>
  <c r="D150" i="1"/>
  <c r="B150" i="1" l="1"/>
  <c r="D151" i="1"/>
  <c r="B151" i="1" l="1"/>
  <c r="D152" i="1"/>
  <c r="B152" i="1" l="1"/>
  <c r="D153" i="1"/>
  <c r="B153" i="1" l="1"/>
  <c r="D154" i="1"/>
  <c r="B154" i="1" l="1"/>
  <c r="D155" i="1"/>
  <c r="B155" i="1" l="1"/>
  <c r="D156" i="1"/>
  <c r="B156" i="1" l="1"/>
  <c r="D157" i="1"/>
  <c r="B157" i="1" l="1"/>
  <c r="D158" i="1"/>
  <c r="B158" i="1" l="1"/>
  <c r="D159" i="1"/>
  <c r="B159" i="1" l="1"/>
  <c r="D160" i="1"/>
  <c r="B160" i="1" l="1"/>
  <c r="D161" i="1"/>
  <c r="B161" i="1" l="1"/>
  <c r="D162" i="1"/>
  <c r="B162" i="1" l="1"/>
  <c r="D163" i="1"/>
  <c r="B163" i="1" l="1"/>
  <c r="D164" i="1"/>
  <c r="B164" i="1" l="1"/>
  <c r="D165" i="1"/>
  <c r="B165" i="1" l="1"/>
  <c r="D166" i="1"/>
  <c r="B166" i="1" l="1"/>
  <c r="D167" i="1"/>
  <c r="B167" i="1" l="1"/>
  <c r="D168" i="1"/>
  <c r="B168" i="1" l="1"/>
  <c r="D169" i="1"/>
  <c r="B169" i="1" l="1"/>
  <c r="D170" i="1"/>
  <c r="B170" i="1" l="1"/>
  <c r="D171" i="1"/>
  <c r="B171" i="1" l="1"/>
  <c r="D172" i="1"/>
  <c r="B172" i="1" l="1"/>
  <c r="D173" i="1"/>
  <c r="B173" i="1" l="1"/>
  <c r="D174" i="1"/>
  <c r="B174" i="1" l="1"/>
  <c r="D175" i="1"/>
  <c r="B175" i="1" l="1"/>
  <c r="D176" i="1"/>
  <c r="B176" i="1" l="1"/>
  <c r="D177" i="1"/>
  <c r="B177" i="1" l="1"/>
  <c r="D178" i="1"/>
  <c r="B178" i="1" l="1"/>
  <c r="D179" i="1"/>
  <c r="B179" i="1" l="1"/>
  <c r="D180" i="1"/>
  <c r="B180" i="1" l="1"/>
  <c r="D181" i="1"/>
  <c r="B181" i="1" l="1"/>
  <c r="D182" i="1"/>
  <c r="B182" i="1" l="1"/>
  <c r="D183" i="1"/>
  <c r="B183" i="1" l="1"/>
  <c r="D184" i="1"/>
  <c r="B184" i="1" l="1"/>
  <c r="D185" i="1"/>
  <c r="B185" i="1" l="1"/>
  <c r="D186" i="1"/>
  <c r="B186" i="1" l="1"/>
  <c r="D187" i="1"/>
  <c r="B187" i="1" l="1"/>
  <c r="D188" i="1"/>
  <c r="B188" i="1" l="1"/>
  <c r="D189" i="1"/>
  <c r="B189" i="1" l="1"/>
  <c r="D190" i="1"/>
  <c r="B190" i="1" l="1"/>
  <c r="D191" i="1"/>
  <c r="B191" i="1" l="1"/>
  <c r="D192" i="1"/>
  <c r="B192" i="1" l="1"/>
  <c r="D193" i="1"/>
  <c r="B193" i="1" l="1"/>
  <c r="D194" i="1"/>
  <c r="B194" i="1" l="1"/>
  <c r="D195" i="1"/>
  <c r="B195" i="1" l="1"/>
  <c r="D196" i="1"/>
  <c r="D197" i="1" l="1"/>
  <c r="D198" i="1"/>
  <c r="B197" i="1"/>
  <c r="B196" i="1"/>
  <c r="D199" i="1" l="1"/>
  <c r="B198" i="1"/>
  <c r="B199" i="1" l="1"/>
  <c r="D200" i="1"/>
  <c r="B200" i="1" l="1"/>
  <c r="D201" i="1"/>
  <c r="B201" i="1" l="1"/>
  <c r="D202" i="1"/>
  <c r="B202" i="1" l="1"/>
  <c r="D203" i="1"/>
  <c r="D204" i="1" l="1"/>
  <c r="B203" i="1"/>
  <c r="B204" i="1" l="1"/>
  <c r="D205" i="1"/>
  <c r="D206" i="1" l="1"/>
  <c r="B205" i="1"/>
  <c r="B206" i="1" l="1"/>
  <c r="D207" i="1"/>
  <c r="D208" i="1" l="1"/>
  <c r="B207" i="1"/>
  <c r="B208" i="1" l="1"/>
  <c r="D209" i="1"/>
  <c r="D210" i="1" l="1"/>
  <c r="B209" i="1"/>
  <c r="D211" i="1" l="1"/>
  <c r="B210" i="1"/>
  <c r="B211" i="1" l="1"/>
  <c r="D212" i="1"/>
  <c r="D213" i="1" l="1"/>
  <c r="B212" i="1"/>
  <c r="B213" i="1" l="1"/>
  <c r="D214" i="1"/>
  <c r="D215" i="1" l="1"/>
  <c r="B214" i="1"/>
  <c r="B215" i="1" l="1"/>
  <c r="D216" i="1"/>
  <c r="D217" i="1" l="1"/>
  <c r="B216" i="1"/>
  <c r="B2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tc={66B18557-BAB7-4488-BD64-39BF7AA8E991}</author>
  </authors>
  <commentList>
    <comment ref="E6" authorId="0" shapeId="0" xr:uid="{66B18557-BAB7-4488-BD64-39BF7AA8E991}">
      <text>
        <t>[Threaded comment]
Your version of Excel allows you to read this threaded comment; however, any edits to it will get removed if the file is opened in a newer version of Excel. Learn more: https://go.microsoft.com/fwlink/?linkid=870924
Comment:
    GH-32 days
RW-30 days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tc={720F59CC-C6BE-42C0-9327-BC9255B12D64}</author>
    <author>tc={63126C98-293D-4877-9EBD-9E16A2DE7B0E}</author>
  </authors>
  <commentList>
    <comment ref="Y14" authorId="0" shapeId="0" xr:uid="{720F59CC-C6BE-42C0-9327-BC9255B12D64}">
      <text>
        <t xml:space="preserve">[Threaded comment]
Your version of Excel allows you to read this threaded comment; however, any edits to it will get removed if the file is opened in a newer version of Excel. Learn more: https://go.microsoft.com/fwlink/?linkid=870924
Comment:
    New resources
Reply:
    Can you indicate it in the content curation sheet if  I need to update it on CodeCademy?
Reply:
    Okay
</t>
      </text>
    </comment>
    <comment ref="AA14" authorId="1" shapeId="0" xr:uid="{63126C98-293D-4877-9EBD-9E16A2DE7B0E}">
      <text>
        <t>[Threaded comment]
Your version of Excel allows you to read this threaded comment; however, any edits to it will get removed if the file is opened in a newer version of Excel. Learn more: https://go.microsoft.com/fwlink/?linkid=870924
Comment:
    New resources</t>
      </text>
    </comment>
  </commentList>
</comments>
</file>

<file path=xl/sharedStrings.xml><?xml version="1.0" encoding="utf-8"?>
<sst xmlns="http://schemas.openxmlformats.org/spreadsheetml/2006/main" count="1966" uniqueCount="676">
  <si>
    <t>Weeks</t>
  </si>
  <si>
    <t>Foundation</t>
  </si>
  <si>
    <t>Advanced</t>
  </si>
  <si>
    <t>Cloud Specialization</t>
  </si>
  <si>
    <t>Capstone Project</t>
  </si>
  <si>
    <t>Break</t>
  </si>
  <si>
    <t>Backend</t>
  </si>
  <si>
    <t>Frontend</t>
  </si>
  <si>
    <t>Quality Assurance</t>
  </si>
  <si>
    <t>UI/UX</t>
  </si>
  <si>
    <t>CW</t>
  </si>
  <si>
    <t>Week</t>
  </si>
  <si>
    <t>Date</t>
  </si>
  <si>
    <t>Day</t>
  </si>
  <si>
    <t>Holidays</t>
  </si>
  <si>
    <t>Specialization</t>
  </si>
  <si>
    <t>Speaker</t>
  </si>
  <si>
    <t>Title</t>
  </si>
  <si>
    <t>All</t>
  </si>
  <si>
    <t>Sharaf Okyere</t>
  </si>
  <si>
    <t>Introduction to Software Engineering Principles &amp; Documentation</t>
  </si>
  <si>
    <t>Eric Hackman</t>
  </si>
  <si>
    <t xml:space="preserve">Importance of understanding the core JavaScript and looking under the hood of frameworks </t>
  </si>
  <si>
    <t>The Importance of Strong Fundamentals in Java Programming</t>
  </si>
  <si>
    <t>Raphael Adonteng</t>
  </si>
  <si>
    <t>Design Thinking for UI Designers: From User Empathy to Pixel-Perfect Solutions</t>
  </si>
  <si>
    <t>Software Engineering Project Review: Requirements Documentation</t>
  </si>
  <si>
    <t>Prince Abaidoo or Ben Arthur</t>
  </si>
  <si>
    <t>Building complex Angular applications in practice: experience from a client project. Part 1</t>
  </si>
  <si>
    <t>Practical Applications of Regular Expressions and Text Processing in Java</t>
  </si>
  <si>
    <t>Building a Design System: The Foundation of Scalable Uis</t>
  </si>
  <si>
    <t>Software Engi neering Project Review:Design Documentation</t>
  </si>
  <si>
    <t>Abdul Sulley Manaf</t>
  </si>
  <si>
    <t>Quality Assurance: the responsibility of the whole team</t>
  </si>
  <si>
    <t>Software Engineering Project Review: Final Documentation</t>
  </si>
  <si>
    <t>Umuganura Day (RW)</t>
  </si>
  <si>
    <t>Farmer's Day (GH)</t>
  </si>
  <si>
    <t>Start Date</t>
  </si>
  <si>
    <t>Month 1</t>
  </si>
  <si>
    <t>Month 2</t>
  </si>
  <si>
    <t>Month 3</t>
  </si>
  <si>
    <t>Month 4</t>
  </si>
  <si>
    <t>Month 5</t>
  </si>
  <si>
    <t>Month 6</t>
  </si>
  <si>
    <t>Month 7</t>
  </si>
  <si>
    <t>Week 0</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</si>
  <si>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</si>
  <si>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</si>
  <si>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</si>
  <si>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</si>
  <si>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</si>
  <si>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</si>
  <si>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</si>
  <si>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</si>
  <si>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</si>
  <si>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</si>
  <si>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</si>
  <si>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</si>
  <si>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</si>
  <si>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</si>
  <si>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</si>
  <si>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</si>
  <si>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</si>
  <si>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</si>
  <si>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</si>
  <si>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</si>
  <si>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</si>
  <si>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</si>
  <si>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</si>
  <si>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</si>
  <si>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</si>
  <si>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</si>
  <si>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</si>
  <si>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</si>
  <si>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Foundation Phase</t>
  </si>
  <si>
    <t>Data Structures &amp; Algorithms</t>
  </si>
  <si>
    <t>Design Principles &amp; Patterns</t>
  </si>
  <si>
    <t>Onboarding</t>
  </si>
  <si>
    <t>Getting Started; IT Setup; Team Allocation; Program Overview; Scrum Overview</t>
  </si>
  <si>
    <t>Modern JavaScript &amp; Collaboration</t>
  </si>
  <si>
    <t>Java Programming  &amp; Collaboration</t>
  </si>
  <si>
    <t>UI/UX Design</t>
  </si>
  <si>
    <t>User Experience Basics &amp; Collaboration</t>
  </si>
  <si>
    <t>Professional Skills</t>
  </si>
  <si>
    <t>xx</t>
  </si>
  <si>
    <t>Sprint One</t>
  </si>
  <si>
    <t>Modern JavaScript</t>
  </si>
  <si>
    <t>Frontend Programming with Angular</t>
  </si>
  <si>
    <t>Java Programming</t>
  </si>
  <si>
    <t>User Experience Basics</t>
  </si>
  <si>
    <t>UX Design Process</t>
  </si>
  <si>
    <t>Sprint Two</t>
  </si>
  <si>
    <t xml:space="preserve"> Testing and Debugging</t>
  </si>
  <si>
    <t>Version Control &amp; Collaboration</t>
  </si>
  <si>
    <t>User Interface Basics</t>
  </si>
  <si>
    <t>Fundamentals of QA &amp; Web Development</t>
  </si>
  <si>
    <t>Collaboration &amp; Manual Testing</t>
  </si>
  <si>
    <t>Sprint Three</t>
  </si>
  <si>
    <t>Foundation Project, Assessment</t>
  </si>
  <si>
    <t>Foundation Phase Evaluation</t>
  </si>
  <si>
    <t>Grading, Technical Interview, CDC, Feedback</t>
  </si>
  <si>
    <t>Advanced Phase</t>
  </si>
  <si>
    <t>Build Tools &amp; Package Managers</t>
  </si>
  <si>
    <t>State Management</t>
  </si>
  <si>
    <t>Introduction to SpringBoot</t>
  </si>
  <si>
    <t>Database Integration</t>
  </si>
  <si>
    <t>Prototyping</t>
  </si>
  <si>
    <t>Manual Testing</t>
  </si>
  <si>
    <t>Working with APIs</t>
  </si>
  <si>
    <t>Security</t>
  </si>
  <si>
    <t>API Optimizations Techniques</t>
  </si>
  <si>
    <t>UI/UX Best practices</t>
  </si>
  <si>
    <t>Automated Testing and Frameworks</t>
  </si>
  <si>
    <t>Performance Optimization</t>
  </si>
  <si>
    <t>SEO</t>
  </si>
  <si>
    <t xml:space="preserve">Webservices </t>
  </si>
  <si>
    <t xml:space="preserve">Microservices Communication </t>
  </si>
  <si>
    <t>UI/UX Testing</t>
  </si>
  <si>
    <t>Sprint Four</t>
  </si>
  <si>
    <t>Deployment</t>
  </si>
  <si>
    <t>Cloud Computing</t>
  </si>
  <si>
    <t>x</t>
  </si>
  <si>
    <t>Advanced Phase Evaluation</t>
  </si>
  <si>
    <t>Advanced Project, Assessment</t>
  </si>
  <si>
    <t>Capstone Phase</t>
  </si>
  <si>
    <t>A. Common Core (FE and BE)</t>
  </si>
  <si>
    <t>Module</t>
  </si>
  <si>
    <t>Total Hours</t>
  </si>
  <si>
    <t>A.1. Data Structures &amp; Algorithms</t>
  </si>
  <si>
    <t>A.2. Software Architecture &amp; Design Patterns</t>
  </si>
  <si>
    <t>A.3. Communication &amp; Intercultural Teaming</t>
  </si>
  <si>
    <t>A.4. Scrum &amp; Agile</t>
  </si>
  <si>
    <t>A.5. Software Engineering</t>
  </si>
  <si>
    <t>Live classes (60min)</t>
  </si>
  <si>
    <t>Practice hours per live class</t>
  </si>
  <si>
    <t>Practice hours</t>
  </si>
  <si>
    <t>Total hours</t>
  </si>
  <si>
    <t>Hours</t>
  </si>
  <si>
    <t>Class</t>
  </si>
  <si>
    <t>Topics</t>
  </si>
  <si>
    <t>Reading / Videos</t>
  </si>
  <si>
    <t>Exercises</t>
  </si>
  <si>
    <t>Live Class</t>
  </si>
  <si>
    <t>Reading / Video</t>
  </si>
  <si>
    <r>
      <rPr>
        <b/>
        <sz val="10"/>
        <color rgb="FF000000"/>
        <rFont val="Calibri"/>
        <family val="2"/>
      </rPr>
      <t xml:space="preserve">Introduction to DSA
</t>
    </r>
    <r>
      <rPr>
        <sz val="10"/>
        <color rgb="FF000000"/>
        <rFont val="Calibri"/>
        <family val="2"/>
      </rPr>
      <t xml:space="preserve">Learning Objectives:
1. Understand the fundamental concepts of data structures and algorithms.
2. Recognize the importance of data structures and algorithms in computer science.
3. Identify real-world applications of data structures and algorithms.
</t>
    </r>
  </si>
  <si>
    <t xml:space="preserve">
- https://www.geeksforgeeks.org/data-structures/ 
- https://www.tutorialspoint.com/data_structures_algorithms/index.htm
- https://www.youtube.com/playlist?list=PLDN4rrl48XKpZkf03iYFl-O29szjTrs_O
- </t>
  </si>
  <si>
    <t>CodeSignal Arcade game 1 &amp; 2</t>
  </si>
  <si>
    <r>
      <rPr>
        <b/>
        <sz val="10"/>
        <color rgb="FF000000"/>
        <rFont val="Calibri"/>
        <family val="2"/>
      </rPr>
      <t xml:space="preserve">String Manipulations
</t>
    </r>
    <r>
      <rPr>
        <sz val="10"/>
        <color rgb="FF000000"/>
        <rFont val="Calibri"/>
        <family val="2"/>
      </rPr>
      <t xml:space="preserve">
Learning Objectives:
1. Understand the concept of string manipulation and its importance in programming.
2. Learn various string manipulation techniques and operations.
3. Explore common string manipulation algorithms and their applications.</t>
    </r>
  </si>
  <si>
    <t>- https://www.tutorialspoint.com/java/java_strings.htm
- https://www.geeksforgeeks.org/longest-mutation-sequence/?ref=header_search
- https://leetcode.com/problemset/all/?search=string
- https://www.regular-expressions.info/tutorial.html</t>
  </si>
  <si>
    <r>
      <rPr>
        <b/>
        <sz val="10"/>
        <color rgb="FF000000"/>
        <rFont val="Calibri"/>
        <family val="2"/>
      </rPr>
      <t xml:space="preserve">1D- Array Manipulation
</t>
    </r>
    <r>
      <rPr>
        <sz val="10"/>
        <color rgb="FF000000"/>
        <rFont val="Calibri"/>
        <family val="2"/>
      </rPr>
      <t xml:space="preserve">
Learning Objectives:
1. Understand the concept of array manipulation and its significance in programming.
2. Learn various techniques and operations for manipulating arrays.
3. Explore common algorithms and strategies for efficiently manipulating arrays.</t>
    </r>
  </si>
  <si>
    <t xml:space="preserve">- https://www.youtube.com/watch?v=uuZeRfuRIs0&amp;list=PLt4nG7RVVk1huDVqwMojFsxlz9AXYmKKo
- https://www.geeksforgeeks.org/array-data-structure/?ref=shm
- https://leetcode.com/problemset/all/?search=array
- </t>
  </si>
  <si>
    <r>
      <rPr>
        <b/>
        <sz val="10"/>
        <color rgb="FF000000"/>
        <rFont val="Calibri"/>
        <family val="2"/>
      </rPr>
      <t xml:space="preserve">2D Array Manipulations
</t>
    </r>
    <r>
      <rPr>
        <sz val="10"/>
        <color rgb="FF000000"/>
        <rFont val="Calibri"/>
        <family val="2"/>
      </rPr>
      <t xml:space="preserve">
Learning Objectives:
1. Understand the concept of 2D array manipulation and its importance in programming.
2. Learn various techniques and operations for manipulating 2D arrays.
3. Explore common algorithms and strategies for efficiently manipulating 2D arrays</t>
    </r>
  </si>
  <si>
    <t>- https://www.w3schools.com/java/java_arrays_multi.asp
- https://www.geeksforgeeks.org/multidimensional-arrays-in-java/
- https://www.youtube.com/watch?v=v4J2bEQF6jk
- https://www.youtube.com/watch?v=Ea6lKKze0Ro</t>
  </si>
  <si>
    <r>
      <rPr>
        <sz val="10"/>
        <color rgb="FF000000"/>
        <rFont val="Calibri"/>
        <family val="2"/>
      </rPr>
      <t xml:space="preserve">
</t>
    </r>
    <r>
      <rPr>
        <b/>
        <sz val="10"/>
        <color rgb="FF000000"/>
        <rFont val="Calibri"/>
        <family val="2"/>
      </rPr>
      <t xml:space="preserve">Linked Lists
</t>
    </r>
    <r>
      <rPr>
        <sz val="10"/>
        <color rgb="FF000000"/>
        <rFont val="Calibri"/>
        <family val="2"/>
      </rPr>
      <t xml:space="preserve">
Learning Objectives:
1. Understand the concept of linked lists and their advantages over arrays.
2. Learn about different types of linked lists such as singly linked lists, doubly linked lists, and circular linked lists.
3. Explore basic operations on linked lists such as insertion, deletion, and traversal.</t>
    </r>
  </si>
  <si>
    <t xml:space="preserve">
- https://www.geeksforgeeks.org/linked-list-in-java/?ref=header_search
- https://www.tutorialspoint.com/data_structures_algorithms/linked_list_algorithms.htm
- https://www.youtube.com/watch?v=NobHlGUjV3g</t>
  </si>
  <si>
    <r>
      <rPr>
        <b/>
        <sz val="10"/>
        <color rgb="FF000000"/>
        <rFont val="Calibri"/>
        <family val="2"/>
      </rPr>
      <t xml:space="preserve">Operations on Linked Lists 2
</t>
    </r>
    <r>
      <rPr>
        <sz val="10"/>
        <color rgb="FF000000"/>
        <rFont val="Calibri"/>
        <family val="2"/>
      </rPr>
      <t xml:space="preserve">
Learning Objectives:
1. Learn basic operations on linked lists such as insertion, deletion, and traversal.
2. Understand the time complexity of basic operations on linked lists.
3. Explore practical examples of using linked lists in programming.</t>
    </r>
  </si>
  <si>
    <r>
      <rPr>
        <b/>
        <sz val="10"/>
        <color rgb="FF000000"/>
        <rFont val="Calibri"/>
        <family val="2"/>
      </rPr>
      <t xml:space="preserve">Stacks and Queues 1
</t>
    </r>
    <r>
      <rPr>
        <sz val="10"/>
        <color rgb="FF000000"/>
        <rFont val="Calibri"/>
        <family val="2"/>
      </rPr>
      <t xml:space="preserve">
Learning Objectives:
1. Understand the concepts of stacks and queues.
2. Learn about their applications in programming.
3. Explore basic operations and algorithms on stacks and queues.
</t>
    </r>
  </si>
  <si>
    <t>- https://www.geeksforgeeks.org/stack-data-structure/
- https://www.geeksforgeeks.org/queue-data-structure/
- https://www.youtube.com/watch?v=A3ZUpyrnCbM</t>
  </si>
  <si>
    <r>
      <rPr>
        <sz val="10"/>
        <color rgb="FF000000"/>
        <rFont val="Calibri"/>
        <family val="2"/>
      </rPr>
      <t xml:space="preserve">
</t>
    </r>
    <r>
      <rPr>
        <b/>
        <sz val="10"/>
        <color rgb="FF000000"/>
        <rFont val="Calibri"/>
        <family val="2"/>
      </rPr>
      <t xml:space="preserve">Operations on Stacks and Queues
</t>
    </r>
    <r>
      <rPr>
        <sz val="10"/>
        <color rgb="FF000000"/>
        <rFont val="Calibri"/>
        <family val="2"/>
      </rPr>
      <t xml:space="preserve">
Learning Objectives:
1. Learn basic operations on stacks and queues such as push, pop, enqueue, and dequeue.
2. Understand the time complexity of basic operations on stacks and queues.
3. Explore practical examples of using stacks and queues in solving problems.</t>
    </r>
  </si>
  <si>
    <t>- https://leetcode.com/problemset/?search=queue
- https://www.geeksforgeeks.org/stack-data-structure/
- https://www.geeksforgeeks.org/queue-data-structure/
- https://www.youtube.com/watch?v=A3ZUpyrnCbM</t>
  </si>
  <si>
    <r>
      <rPr>
        <b/>
        <sz val="10"/>
        <color rgb="FF000000"/>
        <rFont val="Calibri"/>
        <family val="2"/>
      </rPr>
      <t xml:space="preserve">Time Complexity Analysis (Big O notation)
</t>
    </r>
    <r>
      <rPr>
        <sz val="10"/>
        <color rgb="FF000000"/>
        <rFont val="Calibri"/>
        <family val="2"/>
      </rPr>
      <t xml:space="preserve">
Learning Objectives:
1. Understand the concept of time complexity and its importance in algorithm analysis.
2. Learn about Big O notation and its significance in measuring algorithm efficiency.
3. Analyze the time complexity of common algorithms using Big O notation.</t>
    </r>
  </si>
  <si>
    <t xml:space="preserve">- https://www.youtube.com/watch?v=HfIH3czXc-8
- https://www.geeksforgeeks.org/analysis-algorithms-big-o-analysis/
- https://www.freecodecamp.org/news/big-o-cheat-sheet-time-complexity-chart/
- https://www.simplilearn.com/big-o-notation-in-data-structure-article#:~:text=In%20Big%20O%20notation%2C%20%22O,(n)%22%20is%20a%20mathematical
- </t>
  </si>
  <si>
    <r>
      <rPr>
        <b/>
        <sz val="10"/>
        <color rgb="FF000000"/>
        <rFont val="Calibri"/>
        <family val="2"/>
      </rPr>
      <t xml:space="preserve">Space Complexity Analysis
</t>
    </r>
    <r>
      <rPr>
        <sz val="10"/>
        <color rgb="FF000000"/>
        <rFont val="Calibri"/>
        <family val="2"/>
      </rPr>
      <t xml:space="preserve">
Learning Objectives:
1. Explore the concept of space complexity and its relevance in algorithm analysis.
2. Learn about different types of memory usage in algorithms.
3. Analyze the space complexity of algorithms and data structures.</t>
    </r>
  </si>
  <si>
    <t>- https://www.youtube.com/watch?v=yOb0BL-84h8
- https://www.baeldung.com/cs/space-complexity
- https://www.baeldung.com/cs/space-complexity
- https://www.geeksforgeeks.org/g-fact-86/</t>
  </si>
  <si>
    <r>
      <rPr>
        <b/>
        <sz val="10"/>
        <color rgb="FF000000"/>
        <rFont val="Calibri"/>
        <family val="2"/>
      </rPr>
      <t xml:space="preserve">Recursion and Backtracking
</t>
    </r>
    <r>
      <rPr>
        <sz val="10"/>
        <color rgb="FF000000"/>
        <rFont val="Calibri"/>
        <family val="2"/>
      </rPr>
      <t xml:space="preserve">
Learning Objectives:
1. Understand the concepts of recursion and backtracking.
2. Learn how to implement recursive algorithms.
3. Explore practical examples of recursion and backtracking in solving problems.</t>
    </r>
  </si>
  <si>
    <t xml:space="preserve">
- https://www.youtube.com/watch?v=k-7jJP7QFEM
- https://www.tutorialspoint.com/data_structures_algorithms/recursion_basics.htm
- https://www.geeksforgeeks.org/backtracking-algorithms/
- https://www.geeksforgeeks.org/introduction-to-recursion-data-structure-and-algorithm-tutorials/
</t>
  </si>
  <si>
    <r>
      <rPr>
        <b/>
        <sz val="10"/>
        <color rgb="FF000000"/>
        <rFont val="Calibri"/>
        <family val="2"/>
      </rPr>
      <t xml:space="preserve">Linear Search and Binary Search
</t>
    </r>
    <r>
      <rPr>
        <sz val="10"/>
        <color rgb="FF000000"/>
        <rFont val="Calibri"/>
        <family val="2"/>
      </rPr>
      <t xml:space="preserve">
Learning Objectives:
1. Understand the concepts of linear search and binary search.
2. Learn how to implement linear and binary search algorithms.
3. Analyze the time complexity of linear and binary search algorithms.</t>
    </r>
  </si>
  <si>
    <t>- https://www.geeksforgeeks.org/linear-search/
- https://www.tutorialspoint.com/data_structures_algorithms/linear_search_algorithm.htm
- https://www.geeksforgeeks.org/binary-search/
- https://www.tutorialspoint.com/data_structures_algorithms/binary_search_algorithm.htm</t>
  </si>
  <si>
    <r>
      <rPr>
        <sz val="10"/>
        <color rgb="FF000000"/>
        <rFont val="Calibri"/>
        <family val="2"/>
      </rPr>
      <t xml:space="preserve">
</t>
    </r>
    <r>
      <rPr>
        <b/>
        <sz val="10"/>
        <color rgb="FF000000"/>
        <rFont val="Calibri"/>
        <family val="2"/>
      </rPr>
      <t xml:space="preserve">Bubble Sort and Selection Sort
</t>
    </r>
    <r>
      <rPr>
        <sz val="10"/>
        <color rgb="FF000000"/>
        <rFont val="Calibri"/>
        <family val="2"/>
      </rPr>
      <t xml:space="preserve">
Learning Objectives:
1. Understand the concepts of bubble sort and selection sort.
2. Learn how to implement bubble sort and selection sort algorithms.
3. Analyze the time complexity of bubble sort and selection sort algorithms.</t>
    </r>
  </si>
  <si>
    <t xml:space="preserve">
- https://www.youtube.com/watch?v=xli_FI7CuzA
- https://www.geeksforgeeks.org/bubble-sort/
- https://www.geeksforgeeks.org/selection-sort/
- https://www.tutorialspoint.com/data_structures_algorithms/bubble_sort_algorithm.htm
- https://www.tutorialspoint.com/data_structures_algorithms/selection_sort_algorithm.htm
</t>
  </si>
  <si>
    <r>
      <rPr>
        <b/>
        <sz val="10"/>
        <color rgb="FF000000"/>
        <rFont val="Calibri"/>
        <family val="2"/>
      </rPr>
      <t xml:space="preserve">Insertion Sort and Shell Sort
</t>
    </r>
    <r>
      <rPr>
        <sz val="10"/>
        <color rgb="FF000000"/>
        <rFont val="Calibri"/>
        <family val="2"/>
      </rPr>
      <t xml:space="preserve">
Learning Objectives:
1. Understand the concepts and principles behind insertion sort and shell sort algorithms.
2. Learn how insertion sort and shell sort algorithms work and their respective time
complexities.
3. Explore the implementation details and differences between insertion sort and shell sort.
</t>
    </r>
  </si>
  <si>
    <t>- https://www.geeksforgeeks.org/insertion-sort/
- https://www.geeksforgeeks.org/shellsort/
- https://www.youtube.com/watch?v=i-SKeOcBwko
- https://www.youtube.com/watch?v=SHcPqUe2GZM</t>
  </si>
  <si>
    <r>
      <rPr>
        <b/>
        <sz val="10"/>
        <color rgb="FF000000"/>
        <rFont val="Calibri"/>
        <family val="2"/>
      </rPr>
      <t xml:space="preserve">Merge Sort
</t>
    </r>
    <r>
      <rPr>
        <sz val="10"/>
        <color rgb="FF000000"/>
        <rFont val="Calibri"/>
        <family val="2"/>
      </rPr>
      <t xml:space="preserve">
Learning Objectives:
1. Understand the concept of merge sort algorithm and its advantages over other sorting
algorithms.
2. Learn how merge sort algorithm works and its time complexity analysis.
3. Explore the implementation details of merge sort and its applications.</t>
    </r>
  </si>
  <si>
    <t>- https://www.geeksforgeeks.org/merge-sort/
- https://www.youtube.com/watch?v=KF2j-9iSf4Q
- https://en.wikipedia.org/wiki/Merge_sort</t>
  </si>
  <si>
    <r>
      <rPr>
        <b/>
        <sz val="10"/>
        <color rgb="FF000000"/>
        <rFont val="Calibri"/>
        <family val="2"/>
      </rPr>
      <t xml:space="preserve">Quick Sort
</t>
    </r>
    <r>
      <rPr>
        <sz val="10"/>
        <color rgb="FF000000"/>
        <rFont val="Calibri"/>
        <family val="2"/>
      </rPr>
      <t xml:space="preserve">
Learning Objectives:
1. Understand the concept of quick sort algorithm and its efficiency in sorting arrays.
2. Learn how quick sort algorithm works and its time complexity analysis.
3. Explore the implementation details of quick sort and its variations.</t>
    </r>
  </si>
  <si>
    <t xml:space="preserve">
- https://en.wikipedia.org/wiki/Quicksort
- https://www.youtube.com/watch?v=COk73cpQbFQ
- https://www.geeksforgeeks.org/quick-sort/</t>
  </si>
  <si>
    <r>
      <rPr>
        <b/>
        <sz val="10"/>
        <color rgb="FF000000"/>
        <rFont val="Calibri"/>
        <family val="2"/>
      </rPr>
      <t xml:space="preserve">Heap Sort
</t>
    </r>
    <r>
      <rPr>
        <sz val="10"/>
        <color rgb="FF000000"/>
        <rFont val="Calibri"/>
        <family val="2"/>
      </rPr>
      <t xml:space="preserve">
Learning Objectives:
1. Understand the concept of a heap data structure.
2. Learn how to implement the heap sort algorithm.
3. Analyze the time complexity of heap sort.</t>
    </r>
  </si>
  <si>
    <t xml:space="preserve">- https://www.youtube.com/watch?v=MtQL_ll5KhQ
- https://www.geeksforgeeks.org/heap-data-structure/
- https://www.geeksforgeeks.org/heap-sort/
- https://www.tutorialspoint.com/data_structures_algorithms/heap_sort_algorithm.htm
</t>
  </si>
  <si>
    <r>
      <rPr>
        <b/>
        <sz val="10"/>
        <color rgb="FF000000"/>
        <rFont val="Calibri"/>
        <family val="2"/>
      </rPr>
      <t xml:space="preserve">Radix Sort and Bucket Sort
</t>
    </r>
    <r>
      <rPr>
        <sz val="10"/>
        <color rgb="FF000000"/>
        <rFont val="Calibri"/>
        <family val="2"/>
      </rPr>
      <t xml:space="preserve">
Learning Objectives:
1. Understand the concepts of radix sort and bucket sort.
2. Learn how to implement radix sort and bucket sort algorithms.
3. Analyze the time complexity of radix sort and bucket sort.</t>
    </r>
  </si>
  <si>
    <t>- https://www.youtube.com/watch?v=XiuSW_mEn7g
- https://www.geeksforgeeks.org/radix-sort/
- https://www.geeksforgeeks.org/bucket-sort-2/
- https://www.tutorialspoint.com/data_structures_algorithms/radix_sort_algorithm.htm
- https://www.tutorialspoint.com/data_structures_algorithms/bucket_sort_algorithm.htm</t>
  </si>
  <si>
    <r>
      <rPr>
        <b/>
        <sz val="10"/>
        <color rgb="FF000000"/>
        <rFont val="Calibri"/>
        <family val="2"/>
      </rPr>
      <t xml:space="preserve">Searching and Sorting in Practice
</t>
    </r>
    <r>
      <rPr>
        <sz val="10"/>
        <color rgb="FF000000"/>
        <rFont val="Calibri"/>
        <family val="2"/>
      </rPr>
      <t xml:space="preserve">
Learning Objectives:
1. Understand the practical applications of searching and sorting algorithms.
2. Explore real-world scenarios where searching and sorting algorithms are used.
3. Analyze the efficiency and suitability of different searching and sorting algorithms for specific
applications.</t>
    </r>
  </si>
  <si>
    <t>- https://www.youtube.com/watch?v=ShT3lNRnS_c&amp;list=PLWWFf_h_MQRpPvu24mBx006T17XsYXBLP</t>
  </si>
  <si>
    <r>
      <rPr>
        <sz val="10"/>
        <color rgb="FF000000"/>
        <rFont val="Calibri"/>
        <family val="2"/>
      </rPr>
      <t xml:space="preserve">
</t>
    </r>
    <r>
      <rPr>
        <b/>
        <sz val="10"/>
        <color rgb="FF000000"/>
        <rFont val="Calibri"/>
        <family val="2"/>
      </rPr>
      <t xml:space="preserve">Comparison of Sorting Algorithms
</t>
    </r>
    <r>
      <rPr>
        <sz val="10"/>
        <color rgb="FF000000"/>
        <rFont val="Calibri"/>
        <family val="2"/>
      </rPr>
      <t xml:space="preserve">
Learning Objectives:
1. Compare and contrast various sorting algorithms covered in the course.
2. Understand the factors influencing the choice of sorting algorithm for different scenarios.
3. Learn how to select the most appropriate sorting algorithm based on specific requirements
and constraints.</t>
    </r>
  </si>
  <si>
    <t xml:space="preserve">
- https://en.wikipedia.org/wiki/Sorting_algorithm
- https://www.geeksforgeeks.org/sorting-algorithms/
- https://www.youtube.com/watch?v=ZZuD6iUe3Pc
- https://www.tutorialspoint.com/data_structures_algorithms/sorting_algorithms.htm</t>
  </si>
  <si>
    <r>
      <rPr>
        <b/>
        <sz val="10"/>
        <color rgb="FF000000"/>
        <rFont val="Calibri"/>
        <family val="2"/>
      </rPr>
      <t xml:space="preserve">Introduction to Trees
</t>
    </r>
    <r>
      <rPr>
        <sz val="10"/>
        <color rgb="FF000000"/>
        <rFont val="Calibri"/>
        <family val="2"/>
      </rPr>
      <t xml:space="preserve">
Learning Objectives:
1. Understand the concept of trees as a hierarchical data structure.
2. Learn about the basic terminology and properties of trees.
3. Explore different types of trees and their applications.
</t>
    </r>
  </si>
  <si>
    <t xml:space="preserve">- https://www.youtube.com/watch?v=1-l_UOFi1Xw
- https://www.geeksforgeeks.org/tree-data-structure/
- https://www.tutorialspoint.com/data_structures_algorithms/tree_data_structure.htm
- https://www.geeksforgeeks.org/binary-tree-data-structure/
</t>
  </si>
  <si>
    <r>
      <rPr>
        <b/>
        <sz val="10"/>
        <color rgb="FF000000"/>
        <rFont val="Calibri"/>
        <family val="2"/>
      </rPr>
      <t xml:space="preserve">Binary Trees
</t>
    </r>
    <r>
      <rPr>
        <sz val="10"/>
        <color rgb="FF000000"/>
        <rFont val="Calibri"/>
        <family val="2"/>
      </rPr>
      <t>Learning Objectives:
1. Understand the concept of binary trees and their properties.
2. Learn about the different types of binary trees and their applications.
3. Explore various operations and algorithms associated with binary trees.</t>
    </r>
  </si>
  <si>
    <t>- https://www.youtube.com/watch?v=H5JubkIy_p8
- https://www.youtube.com/watch?v=pJf1iVGTmxQ
- https://www.geeksforgeeks.org/binary-tree-data-structure</t>
  </si>
  <si>
    <r>
      <rPr>
        <b/>
        <sz val="10"/>
        <color rgb="FF000000"/>
        <rFont val="Calibri"/>
        <family val="2"/>
      </rPr>
      <t xml:space="preserve">Tree Traversals (Inorder, Preorder, Postorder)
</t>
    </r>
    <r>
      <rPr>
        <sz val="10"/>
        <color rgb="FF000000"/>
        <rFont val="Calibri"/>
        <family val="2"/>
      </rPr>
      <t xml:space="preserve">
Learning Objectives:
1. Understand the concept of tree traversals and their importance in exploring and processing
tree nodes.
2. Learn about different types of tree traversal algorithms, including inorder, preorder, and
postorder traversals.
3. Explore the applications of tree traversals in various problem-solving scenarios.
</t>
    </r>
  </si>
  <si>
    <t>- https://www.youtube.com/watch?v=gm8DUJJhmY4
- https://www.geeksforgeeks.org/tree-traversals-inorder-preorder-and-postorder/
- https://www.tutorialspoint.com/data_structures_algorithms/tree_traversal.htm</t>
  </si>
  <si>
    <r>
      <rPr>
        <b/>
        <sz val="10"/>
        <color rgb="FF000000"/>
        <rFont val="Calibri"/>
        <family val="2"/>
      </rPr>
      <t xml:space="preserve">Binary Search Trees (BST)
</t>
    </r>
    <r>
      <rPr>
        <sz val="10"/>
        <color rgb="FF000000"/>
        <rFont val="Calibri"/>
        <family val="2"/>
      </rPr>
      <t xml:space="preserve">
Learning Objectives:
1. Understand the concept of binary search trees (BST) and their properties.
2. Learn about the advantages of binary search trees for searching and organizing data.
3. Explore the operations and algorithms associated with binary search trees.</t>
    </r>
  </si>
  <si>
    <t xml:space="preserve">
- https://www.tutorialspoint.com/data_structures_algorithms/binary_search_tree.htm
- https://www.geeksforgeeks.org/binary-search-tree-data-structure/
- https://www.youtube.com/watch?v=yEwSGhSsT0U</t>
  </si>
  <si>
    <r>
      <rPr>
        <sz val="10"/>
        <color rgb="FF000000"/>
        <rFont val="Calibri"/>
        <family val="2"/>
      </rPr>
      <t xml:space="preserve">
</t>
    </r>
    <r>
      <rPr>
        <b/>
        <sz val="10"/>
        <color rgb="FF000000"/>
        <rFont val="Calibri"/>
        <family val="2"/>
      </rPr>
      <t xml:space="preserve">Operations on BST (Insertion,Deletion, Search)
</t>
    </r>
    <r>
      <rPr>
        <sz val="10"/>
        <color rgb="FF000000"/>
        <rFont val="Calibri"/>
        <family val="2"/>
      </rPr>
      <t xml:space="preserve">
Learning Objectives:
1. Understand the operations performed on binary search trees (BST), including insertion,
deletion, and searching.
2. Learn about the algorithms and techniques used to implement these operations efficiently
while maintaining the binary search tree invariant.
3. Explore the applications of BST operations in solving various problem-solving scenarios.
</t>
    </r>
  </si>
  <si>
    <t xml:space="preserve">
- https://www.tutorialspoint.com/data_structures_algorithms/binary_search_tree.htm
- https://www.geeksforgeeks.org/binary-search-tree-data-structure/
- https://www.youtube.com/watch?v=yEwSGhSsT0U
- </t>
  </si>
  <si>
    <r>
      <rPr>
        <b/>
        <sz val="10"/>
        <color rgb="FF000000"/>
        <rFont val="Calibri"/>
        <family val="2"/>
      </rPr>
      <t xml:space="preserve">Introduction to Graphs 
</t>
    </r>
    <r>
      <rPr>
        <sz val="10"/>
        <color rgb="FF000000"/>
        <rFont val="Calibri"/>
        <family val="2"/>
      </rPr>
      <t xml:space="preserve">
Learning Objectives:
1. Understand the concept of graphs and their representation in Java.
2. Learn how to implement basic graph operations in Java.
3. Explore common graph algorithms and their implementation in Java.</t>
    </r>
  </si>
  <si>
    <t>- https://www.baeldung.com/java-graphs
- https://www.geeksforgeeks.org/graph-data-structure-and-algorithms/
- https://www.youtube.com/watch?v=dS44jZyj5gU
- https://www.youtube.com/watch?v=pVfj6mxhdMw</t>
  </si>
  <si>
    <r>
      <rPr>
        <b/>
        <sz val="10"/>
        <color rgb="FF000000"/>
        <rFont val="Calibri"/>
        <family val="2"/>
      </rPr>
      <t xml:space="preserve">Operations on Graphs
</t>
    </r>
    <r>
      <rPr>
        <sz val="10"/>
        <color rgb="FF000000"/>
        <rFont val="Calibri"/>
        <family val="2"/>
      </rPr>
      <t xml:space="preserve">
Learning Objectives:
1. Understand the various operations that can be performed on graphs.
2. Learn how to implement common graph operations in Java.
3. Explore the applications of graph operations in solving real-world problems.</t>
    </r>
  </si>
  <si>
    <r>
      <rPr>
        <b/>
        <sz val="10"/>
        <color rgb="FF000000"/>
        <rFont val="Calibri"/>
        <family val="2"/>
      </rPr>
      <t xml:space="preserve">Shortest Path in Graph
</t>
    </r>
    <r>
      <rPr>
        <sz val="10"/>
        <color rgb="FF000000"/>
        <rFont val="Calibri"/>
        <family val="2"/>
      </rPr>
      <t xml:space="preserve">
Learning Objectives:
1. Understand the concept of shortest paths in graphs.
2. Learn about various algorithms for finding shortest paths in graphs.
3. Explore the applications of shortest path algorithms in real-world scenarios.</t>
    </r>
  </si>
  <si>
    <t>- https://www.programiz.com/dsa/dijkstra-algorithm#google_vignette
- https://www.youtube.com/watch?v=gdmfOwyQlcI
- https://www.youtube.com/watch?v=obWXjtg0L64</t>
  </si>
  <si>
    <r>
      <rPr>
        <b/>
        <sz val="10"/>
        <color rgb="FF000000"/>
        <rFont val="Calibri"/>
        <family val="2"/>
      </rPr>
      <t xml:space="preserve">Minimum Spanning Tree
</t>
    </r>
    <r>
      <rPr>
        <sz val="10"/>
        <color rgb="FF000000"/>
        <rFont val="Calibri"/>
        <family val="2"/>
      </rPr>
      <t xml:space="preserve">
Learning Objectives:
1. Understand the concept of minimum spanning trees (MSTs) in graphs.
2. Learn about various algorithms for finding minimum spanning trees.
3. Explore the applications of minimum spanning trees in real-world scenarios.</t>
    </r>
  </si>
  <si>
    <t xml:space="preserve">
- https://www.geeksforgeeks.org/kruskals-minimum-spanning-tree-algorithm-greedy-algo-2/
- https://www.programiz.com/dsa/prim-algorithm
- https://www.tutorialspoint.com/data_structures_algorithms/spanning_tree.htm
- https://www.geeksforgeeks.org/applications-of-minimum-spanning-tree/</t>
  </si>
  <si>
    <r>
      <rPr>
        <b/>
        <sz val="10"/>
        <color rgb="FF000000"/>
        <rFont val="Calibri"/>
        <family val="2"/>
      </rPr>
      <t xml:space="preserve">Maximum Flow in Graph
</t>
    </r>
    <r>
      <rPr>
        <sz val="10"/>
        <color rgb="FF000000"/>
        <rFont val="Calibri"/>
        <family val="2"/>
      </rPr>
      <t xml:space="preserve">
Learning Objectives:
1. Understand the concept of maximum flow in graphs.
2. Learn about the Ford-Fulkerson algorithm and Edmonds-Karp algorithm for finding maximum flow.
3. Explore the applications of maximum flow in network flow problems.</t>
    </r>
  </si>
  <si>
    <t>- https://www.w3schools.com/dsa/dsa_theory_graphs_maxflow.php
- https://www.geeksforgeeks.org/max-flow-problem-introduction/
- https://steemit.com/programming/@drifter1/programming-java-graph-maximum-flow-algorithm-ford-fulkerson#:~:text=Max%20Flow%20Problem%3A,can't%20exceed%20it's%20capacity.
- https://www.youtube.com/watch?v=-um0ifgyoEE
- https://www.youtube.com/watch?v=GiN3jRdgxU4
- https://www.youtube.com/watch?v=Tl90tNtKvxs</t>
  </si>
  <si>
    <r>
      <rPr>
        <b/>
        <sz val="10"/>
        <color rgb="FF000000"/>
        <rFont val="Calibri"/>
        <family val="2"/>
      </rPr>
      <t xml:space="preserve">Introduction to Dynamic Programming
</t>
    </r>
    <r>
      <rPr>
        <sz val="10"/>
        <color rgb="FF000000"/>
        <rFont val="Calibri"/>
        <family val="2"/>
      </rPr>
      <t>Learning Objectives:
1. Understand the concept of dynamic programming (DP) and its importance in solving optimization problems.
2. Learn about the principles of dynamic programming and its key components.
3. Explore the applications of dynamic programming in solving real-world problems.</t>
    </r>
  </si>
  <si>
    <t xml:space="preserve">
- https://www.geeksforgeeks.org/dynamic-programming/
- https://www.tutorialspoint.com/data_structures_algorithms/dynamic_programming.htm
- https://leetcode.com/discuss/general-discussion/458695/dynamic-programming-patterns
- https://www.youtube.com/watch?v=OQ5jsbhAv_M
</t>
  </si>
  <si>
    <t>Architecture Basics - Introduction to software architecture</t>
  </si>
  <si>
    <t>"Clean Architecture" by Robert C. Martin</t>
  </si>
  <si>
    <t>Creational Design Patterns</t>
  </si>
  <si>
    <t>"Design Patterns: Elements of Reusable Object-Oriented Software" by Erich Gamma, et al.</t>
  </si>
  <si>
    <t>Creational Design Patterns Playlist</t>
  </si>
  <si>
    <t>Structural Design Patterns</t>
  </si>
  <si>
    <t>Structural Design Patterns Playlist</t>
  </si>
  <si>
    <t>Behavioral Patterns</t>
  </si>
  <si>
    <t>Behavioral Design Patterns Playlist</t>
  </si>
  <si>
    <t xml:space="preserve">Applying Design Patterns </t>
  </si>
  <si>
    <t>Inversion of Control</t>
  </si>
  <si>
    <t>Inversion of Control Explained</t>
  </si>
  <si>
    <t>Dependency Injection</t>
  </si>
  <si>
    <t>Dependency Inversion</t>
  </si>
  <si>
    <t>Abstractions over Concretions</t>
  </si>
  <si>
    <t>Depend on Abstractions</t>
  </si>
  <si>
    <t>Practice Lesson</t>
  </si>
  <si>
    <t>Monolithic and Microservices Architecture</t>
  </si>
  <si>
    <t>Monolithic and Microservices Explained</t>
  </si>
  <si>
    <t>Layered and Event-Driven Architecture</t>
  </si>
  <si>
    <t>https://www.youtube.com/watch?v=WiXp2p4obe4
https://www.youtube.com/watch?v=gOuAqRaDdHA</t>
  </si>
  <si>
    <t>Service Oriented and Microkernel Architecture</t>
  </si>
  <si>
    <t>https://www.youtube.com/watch?v=PA9RjHI463g
https://www.youtube.com/watch?v=h3icQDMRLd8</t>
  </si>
  <si>
    <t>Space-Based Architecture</t>
  </si>
  <si>
    <t>https://www.youtube.com/watch?v=0nXKFwTEQHY</t>
  </si>
  <si>
    <t>Clean Code Principles</t>
  </si>
  <si>
    <t>AmaliTech Clean Code Handout</t>
  </si>
  <si>
    <t>SOLID Principle</t>
  </si>
  <si>
    <t>https://www.youtube.com/watch?v=kF7rQmSRlq0
https://www.digitalocean.com/community/conceptual-articles/s-o-l-i-d-the-first-five-principles-of-object-oriented-design</t>
  </si>
  <si>
    <t>https://www.youtube.com/watch?v=_jDNAf3CzeY</t>
  </si>
  <si>
    <t>Coupling and Cohesion</t>
  </si>
  <si>
    <t>https://www.youtube.com/watch?v=7pdrZDqEPIw
https://www.geeksforgeeks.org/software-engineering-coupling-and-cohesion/</t>
  </si>
  <si>
    <t>Introduction to Code Smells</t>
  </si>
  <si>
    <t>https://www.youtube.com/watch?v=p8RC_i9t0MU&amp;list=PL9IEJIKnBJjFk4D6XraTlkO6gOjwAQOIJ</t>
  </si>
  <si>
    <t xml:space="preserve">Impact of Code Smells </t>
  </si>
  <si>
    <t>Impacts of Code Smells on Software</t>
  </si>
  <si>
    <t>Detection and Remedy</t>
  </si>
  <si>
    <t>Identifying Code Smells</t>
  </si>
  <si>
    <t>Working with Legacy Code</t>
  </si>
  <si>
    <t>Working Effectively with Legacy Code</t>
  </si>
  <si>
    <t>Introduction to refactoring</t>
  </si>
  <si>
    <t>Code Refactoring Playlist</t>
  </si>
  <si>
    <t>Refactoring Principles</t>
  </si>
  <si>
    <t>Principles of Refactoring</t>
  </si>
  <si>
    <t>Refactoring Tools and Techniques</t>
  </si>
  <si>
    <t>Refactoring Techniques</t>
  </si>
  <si>
    <t>Live classes (120min)</t>
  </si>
  <si>
    <r>
      <rPr>
        <sz val="10"/>
        <color rgb="FF000000"/>
        <rFont val="Calibri"/>
        <family val="2"/>
      </rPr>
      <t xml:space="preserve">Introduction to Agile and Scrum
</t>
    </r>
    <r>
      <rPr>
        <b/>
        <sz val="10"/>
        <color rgb="FF000000"/>
        <rFont val="Calibri"/>
        <family val="2"/>
      </rPr>
      <t xml:space="preserve"> Session 1: Understanding Agile (1 hour) 
</t>
    </r>
    <r>
      <rPr>
        <sz val="10"/>
        <color rgb="FF000000"/>
        <rFont val="Calibri"/>
        <family val="2"/>
      </rPr>
      <t xml:space="preserve">- Introduction to Agile (20 minutes) 
- Agile Manifesto and Principles (20 minutes) 
- Exercise: Agile vs. Traditional Project Management (20 minutes) 
</t>
    </r>
    <r>
      <rPr>
        <b/>
        <sz val="10"/>
        <color rgb="FF000000"/>
        <rFont val="Calibri"/>
        <family val="2"/>
      </rPr>
      <t xml:space="preserve">Session 2: Introduction to Scrum (1.5 hours) 
</t>
    </r>
    <r>
      <rPr>
        <sz val="10"/>
        <color rgb="FF000000"/>
        <rFont val="Calibri"/>
        <family val="2"/>
      </rPr>
      <t xml:space="preserve">- Scrum Framework (30 minutes) 
- Scrum Roles or Accountabilities, Events, and Artifacts (30 minutes) 
- Exercise: Scrum Role Play (30 minutes) 
</t>
    </r>
    <r>
      <rPr>
        <b/>
        <sz val="10"/>
        <color rgb="FF000000"/>
        <rFont val="Calibri"/>
        <family val="2"/>
      </rPr>
      <t xml:space="preserve">Session 3: Agile Values and Principles (1.5 hours) 
</t>
    </r>
    <r>
      <rPr>
        <sz val="10"/>
        <color rgb="FF000000"/>
        <rFont val="Calibri"/>
        <family val="2"/>
      </rPr>
      <t xml:space="preserve">- Deep Dive into Agile Values (30 minutes) 
- Understanding Agile Principles (30 minutes) 
- Activity: Agile Values and Principles Mapping (30 minutes) </t>
    </r>
  </si>
  <si>
    <r>
      <rPr>
        <sz val="10"/>
        <color rgb="FF000000"/>
        <rFont val="Calibri"/>
        <family val="2"/>
      </rPr>
      <t xml:space="preserve">Scrum in Practice
</t>
    </r>
    <r>
      <rPr>
        <b/>
        <sz val="10"/>
        <color rgb="FF000000"/>
        <rFont val="Calibri"/>
        <family val="2"/>
      </rPr>
      <t xml:space="preserve">Session 1: Scrum Planning (1 hour) 
</t>
    </r>
    <r>
      <rPr>
        <sz val="10"/>
        <color rgb="FF000000"/>
        <rFont val="Calibri"/>
        <family val="2"/>
      </rPr>
      <t xml:space="preserve">- Product Backlog and Sprint Backlog (20 minutes) 
- User Stories and Acceptance Criteria (20 minutes) 
- Exercise: Writing User Stories (20 minutes) 
</t>
    </r>
    <r>
      <rPr>
        <b/>
        <sz val="10"/>
        <color rgb="FF000000"/>
        <rFont val="Calibri"/>
        <family val="2"/>
      </rPr>
      <t xml:space="preserve">Session 2: Scrum Ceremonies (1.5 hours) 
</t>
    </r>
    <r>
      <rPr>
        <sz val="10"/>
        <color rgb="FF000000"/>
        <rFont val="Calibri"/>
        <family val="2"/>
      </rPr>
      <t xml:space="preserve">- Sprint Planning, Daily Scrum, Sprint Review, and Sprint Retrospective (45 minutes) 
- Exercise: Mock Scrum Ceremonies (45 minutes) </t>
    </r>
  </si>
  <si>
    <r>
      <rPr>
        <sz val="10"/>
        <color rgb="FF000000"/>
        <rFont val="Calibri"/>
        <family val="2"/>
      </rPr>
      <t xml:space="preserve">Scrum in Practice 2
</t>
    </r>
    <r>
      <rPr>
        <b/>
        <sz val="10"/>
        <color rgb="FF000000"/>
        <rFont val="Calibri"/>
        <family val="2"/>
      </rPr>
      <t xml:space="preserve">Session 4: Scrum Values (1.5 hours) 
</t>
    </r>
    <r>
      <rPr>
        <sz val="10"/>
        <color rgb="FF000000"/>
        <rFont val="Calibri"/>
        <family val="2"/>
      </rPr>
      <t xml:space="preserve">Understanding Scrum Values: Commitment, Courage, Focus, Openness, and Respect (45 minutes) 
Activity: Scrum Values Reflection (45 minutes) 
</t>
    </r>
    <r>
      <rPr>
        <b/>
        <sz val="10"/>
        <color rgb="FF000000"/>
        <rFont val="Calibri"/>
        <family val="2"/>
      </rPr>
      <t xml:space="preserve">Session 2: Scaling Scrum (1.5 hours) 
</t>
    </r>
    <r>
      <rPr>
        <sz val="10"/>
        <color rgb="FF000000"/>
        <rFont val="Calibri"/>
        <family val="2"/>
      </rPr>
      <t xml:space="preserve">- Introduction to Scaled Agile Framework (SAFe) (40 minutes) 
- Exercise: Scaling Scrum Simulation (40 minutes) 
</t>
    </r>
    <r>
      <rPr>
        <b/>
        <sz val="10"/>
        <color rgb="FF000000"/>
        <rFont val="Calibri"/>
        <family val="2"/>
      </rPr>
      <t xml:space="preserve">Session 3: Agile Estimation Techniques (1.5 hours) 
</t>
    </r>
    <r>
      <rPr>
        <sz val="10"/>
        <color rgb="FF000000"/>
        <rFont val="Calibri"/>
        <family val="2"/>
      </rPr>
      <t xml:space="preserve">- Story Points and Velocity (30 minutes) 
- Planning Poker (30 minutes) 
- Other estimation techniques - T-shirt sizes, Bucket estimation…) (10 minutes) 
- Activity: Planning Poker Simulation (30 minutes) </t>
    </r>
  </si>
  <si>
    <t>Pitfalls of using Scrum as a new developer: mistakes to avoid (TBD)</t>
  </si>
  <si>
    <t>A.5. Further Common Core Topics for Discussion &amp; Review</t>
  </si>
  <si>
    <t>Deployment with AWS</t>
  </si>
  <si>
    <t>Git (or is this covered in specializations?)</t>
  </si>
  <si>
    <t>SDLC</t>
  </si>
  <si>
    <t>Software Testing (TDD, BDD, etc.) -- assuming unit testing will be covered in FE and BE specializations</t>
  </si>
  <si>
    <t>B.Frontend</t>
  </si>
  <si>
    <t>Phase</t>
  </si>
  <si>
    <t>Foundation-Break</t>
  </si>
  <si>
    <t>Advanced-Group Project</t>
  </si>
  <si>
    <t>Advanced-Grading &amp; Interviews</t>
  </si>
  <si>
    <t>Advanced-Break</t>
  </si>
  <si>
    <t>Cloud Specialization-Break</t>
  </si>
  <si>
    <t>WEEK 1</t>
  </si>
  <si>
    <t>WEEK 2</t>
  </si>
  <si>
    <t>WEEK 3</t>
  </si>
  <si>
    <t>WEEK 4</t>
  </si>
  <si>
    <t>WEEK 5</t>
  </si>
  <si>
    <t>WEEK 6</t>
  </si>
  <si>
    <t>WEEK 7</t>
  </si>
  <si>
    <t>8.00</t>
  </si>
  <si>
    <t>Concept review (previous day's materials)</t>
  </si>
  <si>
    <t>Introduction to the Week</t>
  </si>
  <si>
    <t>Projects: status check &amp; troubleshooting</t>
  </si>
  <si>
    <t>8.30</t>
  </si>
  <si>
    <r>
      <rPr>
        <b/>
        <sz val="10"/>
        <color rgb="FF000000"/>
        <rFont val="Aptos Light"/>
      </rPr>
      <t xml:space="preserve">DS&amp;A Live Session:  Array Overview
</t>
    </r>
    <r>
      <rPr>
        <sz val="10"/>
        <color rgb="FF000000"/>
        <rFont val="Aptos Light"/>
      </rPr>
      <t xml:space="preserve">- Arrays Overview
- Array Operations: Insertion, Deletion Search
- String Reversal &amp; Palindrome Check 
- Pattern Matching in Strings </t>
    </r>
  </si>
  <si>
    <r>
      <rPr>
        <b/>
        <sz val="10"/>
        <color rgb="FF000000"/>
        <rFont val="Aptos Light"/>
      </rPr>
      <t xml:space="preserve">DS&amp;A Live Session:  Basic Recursion 
</t>
    </r>
    <r>
      <rPr>
        <sz val="10"/>
        <color rgb="FF000000"/>
        <rFont val="Aptos Light"/>
      </rPr>
      <t xml:space="preserve">- Introduction to Recursion (Concept &amp; Use Cases)  
- Recursive Examples (Factorial, Fibonacci)  
- Understanding Recursion(Breakdown &amp; Base Cases)  
- Optimizing Recursion (Techniques &amp; Efficiency) </t>
    </r>
    <r>
      <rPr>
        <b/>
        <sz val="10"/>
        <color rgb="FF000000"/>
        <rFont val="Aptos Light"/>
      </rPr>
      <t xml:space="preserve"> </t>
    </r>
  </si>
  <si>
    <r>
      <rPr>
        <b/>
        <sz val="10"/>
        <color rgb="FF000000"/>
        <rFont val="Aptos Light"/>
      </rPr>
      <t>DS&amp;A Live Session</t>
    </r>
    <r>
      <rPr>
        <sz val="10"/>
        <color rgb="FF000000"/>
        <rFont val="Aptos Light"/>
      </rPr>
      <t>: DS&amp;A Live Session: Singly Linked List  Basic operations (insertion, deletion, traversal).</t>
    </r>
  </si>
  <si>
    <r>
      <rPr>
        <b/>
        <sz val="10"/>
        <color rgb="FF000000"/>
        <rFont val="Aptos Light"/>
      </rPr>
      <t>DS&amp;A Live Session</t>
    </r>
    <r>
      <rPr>
        <sz val="10"/>
        <color rgb="FF000000"/>
        <rFont val="Aptos Light"/>
      </rPr>
      <t>: Doubly Linked List – Implementing doubly linked lists and performing insertion and deletion operations.</t>
    </r>
  </si>
  <si>
    <r>
      <rPr>
        <b/>
        <sz val="10"/>
        <color rgb="FF000000"/>
        <rFont val="Aptos Light"/>
      </rPr>
      <t>DS&amp;A Live Session</t>
    </r>
    <r>
      <rPr>
        <sz val="10"/>
        <color rgb="FF000000"/>
        <rFont val="Aptos Light"/>
      </rPr>
      <t>: Circular Linked List – Introduction to circular linked lists and problems (e.g., detecting cycles).</t>
    </r>
  </si>
  <si>
    <r>
      <rPr>
        <b/>
        <sz val="10"/>
        <color rgb="FF000000"/>
        <rFont val="Aptos Light"/>
      </rPr>
      <t>DS&amp;A Live Session</t>
    </r>
    <r>
      <rPr>
        <sz val="10"/>
        <color rgb="FF000000"/>
        <rFont val="Aptos Light"/>
      </rPr>
      <t>: Linked List Problems &amp; Advanced Operations -  Reverse a linked list, merge two sorted linked list</t>
    </r>
  </si>
  <si>
    <r>
      <rPr>
        <b/>
        <sz val="10"/>
        <color rgb="FF000000"/>
        <rFont val="Aptos Light"/>
      </rPr>
      <t>DS&amp;A Live Session</t>
    </r>
    <r>
      <rPr>
        <sz val="10"/>
        <color rgb="FF000000"/>
        <rFont val="Aptos Light"/>
      </rPr>
      <t>: Linked List Problems &amp; Advanced Operations - Find the middle of a linked list, Floyd’s Cycle Detection Algorithm</t>
    </r>
  </si>
  <si>
    <r>
      <rPr>
        <b/>
        <sz val="10"/>
        <color rgb="FF000000"/>
        <rFont val="Aptos Light"/>
      </rPr>
      <t xml:space="preserve">DS&amp;A Live Session: 
</t>
    </r>
    <r>
      <rPr>
        <sz val="10"/>
        <color rgb="FF000000"/>
        <rFont val="Aptos Light"/>
      </rPr>
      <t xml:space="preserve">Stacks – Basic operations on stacks (push, pop), applications (e.g., parentheses matching, reverse string).
</t>
    </r>
  </si>
  <si>
    <r>
      <rPr>
        <b/>
        <sz val="10"/>
        <color rgb="FF000000"/>
        <rFont val="Aptos Light"/>
      </rPr>
      <t xml:space="preserve">DS&amp;A Live Session: 
</t>
    </r>
    <r>
      <rPr>
        <sz val="10"/>
        <color rgb="FF000000"/>
        <rFont val="Aptos Light"/>
      </rPr>
      <t xml:space="preserve">Queues – Basic queue operations (enqueue, dequeue), implementing circular queues.
</t>
    </r>
  </si>
  <si>
    <r>
      <rPr>
        <b/>
        <sz val="10"/>
        <color rgb="FF000000"/>
        <rFont val="Aptos Light"/>
      </rPr>
      <t xml:space="preserve">DS&amp;A Live Session: 
</t>
    </r>
    <r>
      <rPr>
        <sz val="10"/>
        <color rgb="FF000000"/>
        <rFont val="Aptos Light"/>
      </rPr>
      <t xml:space="preserve">Hashing – Introduction to hash maps, hash tables, and collision handling (open addressing, chaining).
</t>
    </r>
  </si>
  <si>
    <r>
      <rPr>
        <b/>
        <sz val="10"/>
        <color rgb="FF000000"/>
        <rFont val="Aptos Light"/>
      </rPr>
      <t>DS&amp;A Live Session:</t>
    </r>
    <r>
      <rPr>
        <sz val="10"/>
        <color rgb="FF000000"/>
        <rFont val="Aptos Light"/>
      </rPr>
      <t xml:space="preserve">  
Priority Queues/Heaps – Min-heap, max-heap, and priority queue implementation.
</t>
    </r>
  </si>
  <si>
    <r>
      <rPr>
        <b/>
        <sz val="10"/>
        <color rgb="FF000000"/>
        <rFont val="Aptos Light"/>
      </rPr>
      <t xml:space="preserve">
DS&amp;A Live Session: 
</t>
    </r>
    <r>
      <rPr>
        <sz val="10"/>
        <color rgb="FF000000"/>
        <rFont val="Aptos Light"/>
      </rPr>
      <t xml:space="preserve">Stacks, Queues, Hashing Algorithm problems 
</t>
    </r>
  </si>
  <si>
    <r>
      <rPr>
        <b/>
        <sz val="10"/>
        <color rgb="FF000000"/>
        <rFont val="Aptos Light"/>
      </rPr>
      <t xml:space="preserve">DS&amp;A Live Session: 
</t>
    </r>
    <r>
      <rPr>
        <sz val="10"/>
        <color rgb="FF000000"/>
        <rFont val="Aptos Light"/>
      </rPr>
      <t xml:space="preserve">Binary Trees – Introduction to binary trees, tree traversal methods (in-order, pre-order, post-order)
</t>
    </r>
  </si>
  <si>
    <r>
      <rPr>
        <b/>
        <sz val="10"/>
        <color rgb="FF000000"/>
        <rFont val="Aptos Light"/>
      </rPr>
      <t xml:space="preserve">DS&amp;A Live Session: 
</t>
    </r>
    <r>
      <rPr>
        <sz val="10"/>
        <color rgb="FF000000"/>
        <rFont val="Aptos Light"/>
      </rPr>
      <t xml:space="preserve">Binary Search Trees (BST) – Implementing basic BST operations (insert, delete, search)
</t>
    </r>
  </si>
  <si>
    <r>
      <rPr>
        <b/>
        <sz val="10"/>
        <color rgb="FF000000"/>
        <rFont val="Aptos Light"/>
      </rPr>
      <t xml:space="preserve">DS&amp;A Live Session: 
</t>
    </r>
    <r>
      <rPr>
        <sz val="10"/>
        <color rgb="FF000000"/>
        <rFont val="Aptos Light"/>
      </rPr>
      <t xml:space="preserve">Binary Tree Applications – Problems related to finding the height of a tree, maximum depth, and leaf nodes.
</t>
    </r>
  </si>
  <si>
    <r>
      <rPr>
        <b/>
        <sz val="10"/>
        <color rgb="FF000000"/>
        <rFont val="Aptos Light"/>
      </rPr>
      <t xml:space="preserve">DS&amp;A Live Session: 
</t>
    </r>
    <r>
      <rPr>
        <sz val="10"/>
        <color rgb="FF000000"/>
        <rFont val="Aptos Light"/>
      </rPr>
      <t xml:space="preserve"> Balanced Trees – Introduction to AVL trees and understanding rotations.
</t>
    </r>
  </si>
  <si>
    <r>
      <rPr>
        <b/>
        <sz val="10"/>
        <color rgb="FF000000"/>
        <rFont val="Aptos Light"/>
      </rPr>
      <t xml:space="preserve">DS&amp;A Live Session: 
</t>
    </r>
    <r>
      <rPr>
        <sz val="10"/>
        <color rgb="FF000000"/>
        <rFont val="Aptos Light"/>
      </rPr>
      <t xml:space="preserve">Algorithm problems on Trees - Check if a tree is balanced , Given the root of a binary tree; print all the leaf nodes, find the height of a binary tree
</t>
    </r>
  </si>
  <si>
    <r>
      <rPr>
        <b/>
        <sz val="10"/>
        <color rgb="FF000000"/>
        <rFont val="Aptos Light"/>
      </rPr>
      <t xml:space="preserve">DS&amp;A Live Session: 
</t>
    </r>
    <r>
      <rPr>
        <sz val="10"/>
        <color rgb="FF000000"/>
        <rFont val="Aptos Light"/>
      </rPr>
      <t>Introduction to Graphs – Graph representation (adjacency list, adjacency matrix) and basic graph traversal.</t>
    </r>
  </si>
  <si>
    <r>
      <rPr>
        <b/>
        <sz val="10"/>
        <color rgb="FF000000"/>
        <rFont val="Aptos Light"/>
      </rPr>
      <t xml:space="preserve">DS&amp;A Live Session: 
</t>
    </r>
    <r>
      <rPr>
        <sz val="10"/>
        <color rgb="FF000000"/>
        <rFont val="Aptos Light"/>
      </rPr>
      <t>Breadth-First Search (BFS) – Implement BFS for graph traversal and shortest path problems.</t>
    </r>
  </si>
  <si>
    <r>
      <rPr>
        <b/>
        <sz val="10"/>
        <color rgb="FF000000"/>
        <rFont val="Aptos Light"/>
      </rPr>
      <t xml:space="preserve">DS&amp;A Live Session: 
</t>
    </r>
    <r>
      <rPr>
        <sz val="10"/>
        <color rgb="FF000000"/>
        <rFont val="Aptos Light"/>
      </rPr>
      <t xml:space="preserve">Depth-First Search (DFS) – Implement DFS for graph traversal and pathfinding.
</t>
    </r>
  </si>
  <si>
    <r>
      <rPr>
        <b/>
        <sz val="10"/>
        <color rgb="FF000000"/>
        <rFont val="Aptos Light"/>
      </rPr>
      <t>DS&amp;A Live Session:</t>
    </r>
    <r>
      <rPr>
        <sz val="10"/>
        <color rgb="FF000000"/>
        <rFont val="Aptos Light"/>
      </rPr>
      <t xml:space="preserve"> 
Graph Applications – Solving problems like finding connected components, detecting cycles in graphs.</t>
    </r>
  </si>
  <si>
    <r>
      <rPr>
        <b/>
        <sz val="10"/>
        <color rgb="FF000000"/>
        <rFont val="Aptos Light"/>
      </rPr>
      <t xml:space="preserve">DS&amp;A Live Session: 
</t>
    </r>
    <r>
      <rPr>
        <sz val="10"/>
        <color rgb="FF000000"/>
        <rFont val="Aptos Light"/>
      </rPr>
      <t>Graph algorithm problems</t>
    </r>
  </si>
  <si>
    <r>
      <rPr>
        <b/>
        <sz val="10"/>
        <color rgb="FF000000"/>
        <rFont val="Aptos Light"/>
      </rPr>
      <t xml:space="preserve">DS&amp;A Live Session: 
</t>
    </r>
    <r>
      <rPr>
        <sz val="10"/>
        <color rgb="FF000000"/>
        <rFont val="Aptos Light"/>
      </rPr>
      <t>Bubble Sort and Selection Sort
Implement and analyze the time complexity of these sortinh algorithms.</t>
    </r>
  </si>
  <si>
    <r>
      <rPr>
        <b/>
        <sz val="10"/>
        <color rgb="FF000000"/>
        <rFont val="Aptos Light"/>
      </rPr>
      <t xml:space="preserve">DS&amp;A Live Session: 
</t>
    </r>
    <r>
      <rPr>
        <sz val="10"/>
        <color rgb="FF000000"/>
        <rFont val="Aptos Light"/>
      </rPr>
      <t>Insertion and Radix Sort -  Implement and analyze the time complexity of these sorting algorithms.</t>
    </r>
  </si>
  <si>
    <r>
      <rPr>
        <b/>
        <sz val="10"/>
        <color rgb="FF000000"/>
        <rFont val="Aptos Light"/>
      </rPr>
      <t xml:space="preserve">DS&amp;A Live Session: 
</t>
    </r>
    <r>
      <rPr>
        <sz val="10"/>
        <color rgb="FF000000"/>
        <rFont val="Aptos Light"/>
      </rPr>
      <t>Merge Sort – Implement merge sort and understand its divide-and-conquer approach.</t>
    </r>
  </si>
  <si>
    <r>
      <rPr>
        <b/>
        <sz val="10"/>
        <color rgb="FF000000"/>
        <rFont val="Aptos Light"/>
      </rPr>
      <t xml:space="preserve">DS&amp;A Live Session: 
</t>
    </r>
    <r>
      <rPr>
        <sz val="10"/>
        <color rgb="FF000000"/>
        <rFont val="Aptos Light"/>
      </rPr>
      <t xml:space="preserve">Quick Sort – Implement quicksort, partitioning, and pivot selection.
</t>
    </r>
  </si>
  <si>
    <r>
      <rPr>
        <b/>
        <sz val="10"/>
        <color rgb="FF000000"/>
        <rFont val="Aptos Light"/>
      </rPr>
      <t xml:space="preserve">DS&amp;A Live Session: 
</t>
    </r>
    <r>
      <rPr>
        <sz val="10"/>
        <color rgb="FF000000"/>
        <rFont val="Aptos Light"/>
      </rPr>
      <t>Binary Search – Implement and optimize binary search for searching in sorted arrays</t>
    </r>
  </si>
  <si>
    <r>
      <rPr>
        <b/>
        <sz val="10"/>
        <color rgb="FF000000"/>
        <rFont val="Aptos Light"/>
      </rPr>
      <t xml:space="preserve">DS&amp;A Live Session: 
</t>
    </r>
    <r>
      <rPr>
        <sz val="10"/>
        <color rgb="FF000000"/>
        <rFont val="Aptos Light"/>
      </rPr>
      <t>Introduction to Dynamic Programming (DP) 
Understanding DP and solving basic problems (e.g., Fibonacci series, Coin Change).</t>
    </r>
  </si>
  <si>
    <r>
      <rPr>
        <b/>
        <sz val="10"/>
        <color rgb="FF000000"/>
        <rFont val="Aptos Light"/>
      </rPr>
      <t xml:space="preserve">DS&amp;A Live Session: 
</t>
    </r>
    <r>
      <rPr>
        <sz val="10"/>
        <color rgb="FF000000"/>
        <rFont val="Aptos Light"/>
      </rPr>
      <t>Knapsack Problem – Solving the 0/1    knapsack problem using DP.</t>
    </r>
  </si>
  <si>
    <r>
      <rPr>
        <b/>
        <sz val="10"/>
        <color rgb="FF000000"/>
        <rFont val="Aptos Light"/>
      </rPr>
      <t xml:space="preserve">DS&amp;A Live Session: 
</t>
    </r>
    <r>
      <rPr>
        <sz val="10"/>
        <color rgb="FF000000"/>
        <rFont val="Aptos Light"/>
      </rPr>
      <t>Longest Common Subsequence (LCS) – Implementing LCS using DP.</t>
    </r>
  </si>
  <si>
    <r>
      <rPr>
        <b/>
        <sz val="10"/>
        <color rgb="FF000000"/>
        <rFont val="Aptos Light"/>
      </rPr>
      <t xml:space="preserve">DS&amp;A Live Session: 
</t>
    </r>
    <r>
      <rPr>
        <sz val="10"/>
        <color rgb="FF000000"/>
        <rFont val="Aptos Light"/>
      </rPr>
      <t>Greedy Algorithms – Solving problems like Activity Selection, Fractional Knapsack using greedy methods.</t>
    </r>
  </si>
  <si>
    <r>
      <rPr>
        <b/>
        <sz val="10"/>
        <color rgb="FF000000"/>
        <rFont val="Aptos Light"/>
      </rPr>
      <t xml:space="preserve">DS&amp;A Live Session: 
</t>
    </r>
    <r>
      <rPr>
        <sz val="10"/>
        <color rgb="FF000000"/>
        <rFont val="Aptos Light"/>
      </rPr>
      <t>Backtracking Algorithm - Solving problems like subset sum  problem, String permutations, Rat in a Maze</t>
    </r>
  </si>
  <si>
    <t>9.00</t>
  </si>
  <si>
    <t>9.30</t>
  </si>
  <si>
    <t>Small group check-in</t>
  </si>
  <si>
    <t>10.00</t>
  </si>
  <si>
    <r>
      <rPr>
        <b/>
        <sz val="10"/>
        <color rgb="FF000000"/>
        <rFont val="Aptos Light"/>
      </rPr>
      <t>Self study</t>
    </r>
    <r>
      <rPr>
        <sz val="10"/>
        <color rgb="FF000000"/>
        <rFont val="Aptos Light"/>
      </rPr>
      <t>: 
Select appropriate HTML elements and CSS properties to structure layouts effectively,
Implement responsive design techniques for different screen sizes                                                                         Understand the fundamental principles of UI translation, 
Analyze and break down a design file into reusable components,</t>
    </r>
  </si>
  <si>
    <r>
      <rPr>
        <b/>
        <sz val="10"/>
        <color rgb="FF000000"/>
        <rFont val="Aptos Light"/>
      </rPr>
      <t>Self study</t>
    </r>
    <r>
      <rPr>
        <sz val="10"/>
        <color rgb="FF000000"/>
        <rFont val="Aptos Light"/>
      </rPr>
      <t>: Use developer tools and design specifications to ensure pixel-perfect implementation</t>
    </r>
  </si>
  <si>
    <r>
      <rPr>
        <b/>
        <sz val="10"/>
        <color rgb="FF000000"/>
        <rFont val="Aptos Light"/>
      </rPr>
      <t>Self study</t>
    </r>
    <r>
      <rPr>
        <sz val="10"/>
        <color rgb="FF000000"/>
        <rFont val="Aptos Light"/>
      </rPr>
      <t xml:space="preserve">:
Git fundamentals 
(what is version control? what is git and why use git?), 
Basic git commands
</t>
    </r>
  </si>
  <si>
    <r>
      <rPr>
        <b/>
        <sz val="10"/>
        <color rgb="FF000000"/>
        <rFont val="Aptos Light"/>
      </rPr>
      <t>Self study</t>
    </r>
    <r>
      <rPr>
        <sz val="10"/>
        <color rgb="FF000000"/>
        <rFont val="Aptos Light"/>
      </rPr>
      <t xml:space="preserve">: Work with key Git workflows (feature branching)
</t>
    </r>
  </si>
  <si>
    <r>
      <rPr>
        <b/>
        <sz val="10"/>
        <color rgb="FF000000"/>
        <rFont val="Aptos Light"/>
      </rPr>
      <t>Self study:</t>
    </r>
    <r>
      <rPr>
        <sz val="10"/>
        <color rgb="FF000000"/>
        <rFont val="Aptos Light"/>
      </rPr>
      <t xml:space="preserve"> Work with key Git workflows, (rebasing)
</t>
    </r>
  </si>
  <si>
    <r>
      <rPr>
        <b/>
        <sz val="10"/>
        <color rgb="FF000000"/>
        <rFont val="Aptos Light"/>
      </rPr>
      <t>Self stud</t>
    </r>
    <r>
      <rPr>
        <sz val="10"/>
        <color rgb="FF000000"/>
        <rFont val="Aptos Light"/>
      </rPr>
      <t xml:space="preserve">y: 
Work with key Git workflow (pull requests),
Introduction to Scrum
</t>
    </r>
  </si>
  <si>
    <r>
      <rPr>
        <b/>
        <sz val="10"/>
        <color rgb="FF000000"/>
        <rFont val="Aptos Light"/>
      </rPr>
      <t>Self study</t>
    </r>
    <r>
      <rPr>
        <sz val="10"/>
        <color rgb="FF000000"/>
        <rFont val="Aptos Light"/>
      </rPr>
      <t xml:space="preserve">: Scrum and agile workflows
</t>
    </r>
  </si>
  <si>
    <r>
      <rPr>
        <b/>
        <sz val="10"/>
        <color rgb="FF000000"/>
        <rFont val="Aptos Light"/>
      </rPr>
      <t xml:space="preserve">Self study:
</t>
    </r>
    <r>
      <rPr>
        <sz val="10"/>
        <color rgb="FF000000"/>
        <rFont val="Aptos Light"/>
      </rPr>
      <t>Functions: Declaration, expression, arrow functions, parameters, return
values, scope (global, local, block).</t>
    </r>
  </si>
  <si>
    <r>
      <rPr>
        <b/>
        <sz val="10"/>
        <color rgb="FF000000"/>
        <rFont val="Aptos Light"/>
      </rPr>
      <t xml:space="preserve">Self study:
</t>
    </r>
    <r>
      <rPr>
        <sz val="10"/>
        <color rgb="FF000000"/>
        <rFont val="Aptos Light"/>
      </rPr>
      <t xml:space="preserve">DOM: Structure (nodes, elements, attributes), Selecting elements
(getElementById, querySelector), Traversing the DOM (parentNode, childNodes).
</t>
    </r>
  </si>
  <si>
    <r>
      <rPr>
        <b/>
        <sz val="10"/>
        <color rgb="FF000000"/>
        <rFont val="Aptos Light"/>
      </rPr>
      <t xml:space="preserve">Self study:
</t>
    </r>
    <r>
      <rPr>
        <sz val="10"/>
        <color rgb="FF000000"/>
        <rFont val="Aptos Light"/>
      </rPr>
      <t>Modifying the DOM: Creating elements, adding/removing elements,
updating text content and attributes</t>
    </r>
  </si>
  <si>
    <r>
      <rPr>
        <b/>
        <sz val="10"/>
        <color rgb="FF000000"/>
        <rFont val="Aptos Light"/>
      </rPr>
      <t xml:space="preserve">Self study:
</t>
    </r>
    <r>
      <rPr>
        <sz val="10"/>
        <color rgb="FF000000"/>
        <rFont val="Aptos Light"/>
      </rPr>
      <t>Event handling: Attaching event listeners (click, submit, etc.), Handling events with functions.</t>
    </r>
  </si>
  <si>
    <r>
      <rPr>
        <b/>
        <sz val="10"/>
        <color rgb="FF000000"/>
        <rFont val="Aptos Light"/>
      </rPr>
      <t xml:space="preserve">Self study:
</t>
    </r>
    <r>
      <rPr>
        <sz val="10"/>
        <color rgb="FF000000"/>
        <rFont val="Aptos Light"/>
      </rPr>
      <t>Event handling and best practices</t>
    </r>
  </si>
  <si>
    <r>
      <rPr>
        <b/>
        <sz val="10"/>
        <color rgb="FF000000"/>
        <rFont val="Aptos Light"/>
      </rPr>
      <t xml:space="preserve">Self study:
</t>
    </r>
    <r>
      <rPr>
        <sz val="10"/>
        <color rgb="FF000000"/>
        <rFont val="Aptos Light"/>
      </rPr>
      <t>Unit testing and jest basics, types of testing, setting up jest in a project, writing and running basic tests.</t>
    </r>
  </si>
  <si>
    <r>
      <rPr>
        <b/>
        <sz val="10"/>
        <color rgb="FF000000"/>
        <rFont val="Aptos Light"/>
      </rPr>
      <t>Self study:</t>
    </r>
    <r>
      <rPr>
        <sz val="10"/>
        <color rgb="FF000000"/>
        <rFont val="Aptos Light"/>
      </rPr>
      <t xml:space="preserve"> Testing JavaScript functions, using test matchers
</t>
    </r>
  </si>
  <si>
    <r>
      <rPr>
        <b/>
        <sz val="10"/>
        <color rgb="FF000000"/>
        <rFont val="Aptos Light"/>
      </rPr>
      <t>Self study:</t>
    </r>
    <r>
      <rPr>
        <sz val="10"/>
        <color rgb="FF000000"/>
        <rFont val="Aptos Light"/>
      </rPr>
      <t xml:space="preserve"> Using mocks and spies,  testing functions that interact with APIs</t>
    </r>
  </si>
  <si>
    <r>
      <rPr>
        <b/>
        <sz val="10"/>
        <color rgb="FF000000"/>
        <rFont val="Aptos Light"/>
      </rPr>
      <t>Self study:</t>
    </r>
    <r>
      <rPr>
        <sz val="10"/>
        <color rgb="FF000000"/>
        <rFont val="Aptos Light"/>
      </rPr>
      <t xml:space="preserve"> Testing functions that modify the DOM, practicing test-driven development (TDD)
</t>
    </r>
  </si>
  <si>
    <r>
      <rPr>
        <b/>
        <sz val="10"/>
        <color rgb="FF000000"/>
        <rFont val="Aptos Light"/>
      </rPr>
      <t>Self study :</t>
    </r>
    <r>
      <rPr>
        <sz val="10"/>
        <color rgb="FF000000"/>
        <rFont val="Aptos Light"/>
      </rPr>
      <t>Mocking dependecies and 
handling asynchronous functions in tests</t>
    </r>
  </si>
  <si>
    <r>
      <rPr>
        <b/>
        <sz val="10"/>
        <color rgb="FF000000"/>
        <rFont val="Aptos Light"/>
      </rPr>
      <t xml:space="preserve">Self study:
</t>
    </r>
    <r>
      <rPr>
        <sz val="10"/>
        <color rgb="FF000000"/>
        <rFont val="Aptos Light"/>
      </rPr>
      <t xml:space="preserve">Closures: Understanding how closures work, and their uses (data
encapsulation, state preservation).
</t>
    </r>
  </si>
  <si>
    <r>
      <rPr>
        <b/>
        <sz val="10"/>
        <color rgb="FF000000"/>
        <rFont val="Aptos Light"/>
      </rPr>
      <t xml:space="preserve">Self study:
</t>
    </r>
    <r>
      <rPr>
        <sz val="10"/>
        <color rgb="FF000000"/>
        <rFont val="Aptos Light"/>
      </rPr>
      <t xml:space="preserve">this keyword: Different contexts (global, object methods, event handlers),
binding methods.
</t>
    </r>
  </si>
  <si>
    <r>
      <rPr>
        <b/>
        <sz val="10"/>
        <color rgb="FF000000"/>
        <rFont val="Aptos Light"/>
      </rPr>
      <t xml:space="preserve">Self study:
</t>
    </r>
    <r>
      <rPr>
        <sz val="10"/>
        <color rgb="FF000000"/>
        <rFont val="Aptos Light"/>
      </rPr>
      <t xml:space="preserve">Asynchronous operations: Callbacks, promises, async/await, error
handling.
</t>
    </r>
  </si>
  <si>
    <r>
      <rPr>
        <b/>
        <sz val="10"/>
        <color rgb="FF000000"/>
        <rFont val="Aptos Light"/>
      </rPr>
      <t xml:space="preserve">Self study:
</t>
    </r>
    <r>
      <rPr>
        <sz val="10"/>
        <color rgb="FF000000"/>
        <rFont val="Aptos Light"/>
      </rPr>
      <t xml:space="preserve">Working with objects
</t>
    </r>
  </si>
  <si>
    <r>
      <rPr>
        <b/>
        <sz val="10"/>
        <color rgb="FF000000"/>
        <rFont val="Aptos Light"/>
      </rPr>
      <t xml:space="preserve">Self study:
</t>
    </r>
    <r>
      <rPr>
        <sz val="10"/>
        <color rgb="FF000000"/>
        <rFont val="Aptos Light"/>
      </rPr>
      <t>Introduction to AJAX</t>
    </r>
  </si>
  <si>
    <r>
      <rPr>
        <b/>
        <sz val="10"/>
        <color rgb="FF000000"/>
        <rFont val="Aptos Light"/>
      </rPr>
      <t xml:space="preserve">Self study: 
</t>
    </r>
    <r>
      <rPr>
        <sz val="10"/>
        <color rgb="FF000000"/>
        <rFont val="Aptos Light"/>
      </rPr>
      <t>- Importing and exporting code
- Organizing code into resuable modules</t>
    </r>
  </si>
  <si>
    <r>
      <rPr>
        <b/>
        <sz val="10"/>
        <color rgb="FF000000"/>
        <rFont val="Aptos Light"/>
      </rPr>
      <t xml:space="preserve">Self study:
</t>
    </r>
    <r>
      <rPr>
        <sz val="10"/>
        <color rgb="FF000000"/>
        <rFont val="Aptos Light"/>
      </rPr>
      <t>Destructuring: Extracting values from arrays and objects, simplifying
variable assignments</t>
    </r>
  </si>
  <si>
    <r>
      <rPr>
        <b/>
        <sz val="10"/>
        <color rgb="FF000000"/>
        <rFont val="Aptos Light"/>
      </rPr>
      <t xml:space="preserve">Self study:
</t>
    </r>
    <r>
      <rPr>
        <sz val="10"/>
        <color rgb="FF000000"/>
        <rFont val="Aptos Light"/>
      </rPr>
      <t>Spread and rest operators: Combining arrays, passing variable number of
arguments to functions</t>
    </r>
  </si>
  <si>
    <r>
      <rPr>
        <b/>
        <sz val="10"/>
        <color rgb="FF000000"/>
        <rFont val="Aptos Light"/>
      </rPr>
      <t xml:space="preserve">Self study:
</t>
    </r>
    <r>
      <rPr>
        <sz val="10"/>
        <color rgb="FF000000"/>
        <rFont val="Aptos Light"/>
      </rPr>
      <t xml:space="preserve">Template literals: Writing strings with embedded expressions and
variables
</t>
    </r>
  </si>
  <si>
    <r>
      <rPr>
        <b/>
        <sz val="10"/>
        <color rgb="FF000000"/>
        <rFont val="Aptos Light"/>
      </rPr>
      <t xml:space="preserve">Self study:
</t>
    </r>
    <r>
      <rPr>
        <sz val="10"/>
        <color rgb="FF000000"/>
        <rFont val="Aptos Light"/>
      </rPr>
      <t>Build the Dictionary Web App</t>
    </r>
  </si>
  <si>
    <r>
      <rPr>
        <b/>
        <sz val="10"/>
        <color rgb="FF000000"/>
        <rFont val="Aptos Light"/>
      </rPr>
      <t xml:space="preserve">Self study:
</t>
    </r>
    <r>
      <rPr>
        <sz val="10"/>
        <color rgb="FF000000"/>
        <rFont val="Aptos Light"/>
      </rPr>
      <t>Why use TypeScript?, type annotations (string, number, boolean, any, unknown), type inference and best practices, working with arrays and tuples</t>
    </r>
  </si>
  <si>
    <r>
      <rPr>
        <b/>
        <sz val="10"/>
        <color rgb="FF000000"/>
        <rFont val="Aptos Light"/>
      </rPr>
      <t xml:space="preserve">Self study:
</t>
    </r>
    <r>
      <rPr>
        <sz val="10"/>
        <color rgb="FF000000"/>
        <rFont val="Aptos Light"/>
      </rPr>
      <t xml:space="preserve">Working with interfaces, type aliases and generics, extending and merging types
</t>
    </r>
  </si>
  <si>
    <r>
      <rPr>
        <b/>
        <sz val="10"/>
        <color rgb="FF000000"/>
        <rFont val="Aptos Light"/>
      </rPr>
      <t xml:space="preserve">Self study:
</t>
    </r>
    <r>
      <rPr>
        <sz val="10"/>
        <color rgb="FF000000"/>
        <rFont val="Aptos Light"/>
      </rPr>
      <t xml:space="preserve">Typescript in real projects, setting up typescript project, debugging TypeScript errors
</t>
    </r>
  </si>
  <si>
    <r>
      <rPr>
        <b/>
        <sz val="10"/>
        <color rgb="FF000000"/>
        <rFont val="Aptos Light"/>
      </rPr>
      <t xml:space="preserve">Self study:
</t>
    </r>
    <r>
      <rPr>
        <sz val="10"/>
        <color rgb="FF000000"/>
        <rFont val="Aptos Light"/>
      </rPr>
      <t>Using TypeScript with Frontend Frameworks, decorators, TypeScript built-in utility types like Partial&lt;&gt;, Readonly&lt;&gt;, and Pick&lt;&gt;</t>
    </r>
  </si>
  <si>
    <r>
      <rPr>
        <b/>
        <sz val="10"/>
        <color rgb="FF000000"/>
        <rFont val="Aptos Light"/>
      </rPr>
      <t xml:space="preserve">Self study:
</t>
    </r>
    <r>
      <rPr>
        <sz val="10"/>
        <color rgb="FF000000"/>
        <rFont val="Aptos Light"/>
      </rPr>
      <t>Install and use TypeScript in the Dictionary Web App</t>
    </r>
  </si>
  <si>
    <t>10.30</t>
  </si>
  <si>
    <t>11.00</t>
  </si>
  <si>
    <t>11.30</t>
  </si>
  <si>
    <t>12.00</t>
  </si>
  <si>
    <t>Lunch</t>
  </si>
  <si>
    <t>12.30</t>
  </si>
  <si>
    <t>13.00</t>
  </si>
  <si>
    <r>
      <rPr>
        <b/>
        <sz val="10"/>
        <color rgb="FF000000"/>
        <rFont val="Aptos Light"/>
      </rPr>
      <t>Technical Lesson:</t>
    </r>
    <r>
      <rPr>
        <sz val="10"/>
        <color rgb="FF000000"/>
        <rFont val="Aptos Light"/>
      </rPr>
      <t xml:space="preserve"> Using frameworks in frontend development; An overview of Angular &amp; key differences to React</t>
    </r>
  </si>
  <si>
    <r>
      <rPr>
        <b/>
        <sz val="10"/>
        <color rgb="FF000000"/>
        <rFont val="Aptos Light"/>
      </rPr>
      <t>Technical Lesson</t>
    </r>
    <r>
      <rPr>
        <sz val="10"/>
        <color rgb="FF000000"/>
        <rFont val="Aptos Light"/>
      </rPr>
      <t>: Understanding UI Design for Developers</t>
    </r>
  </si>
  <si>
    <r>
      <rPr>
        <b/>
        <sz val="10"/>
        <color rgb="FF000000"/>
        <rFont val="Aptos Light"/>
      </rPr>
      <t>Technical Lesson</t>
    </r>
    <r>
      <rPr>
        <sz val="10"/>
        <color rgb="FF000000"/>
        <rFont val="Aptos Light"/>
      </rPr>
      <t>:
Structuring Layouts and Components in Code,
Pixel Perfection, Responsive Design, and Developer Tools</t>
    </r>
  </si>
  <si>
    <r>
      <rPr>
        <b/>
        <sz val="10"/>
        <color rgb="FF000000"/>
        <rFont val="Aptos Light"/>
      </rPr>
      <t>Technical Lesson</t>
    </r>
    <r>
      <rPr>
        <sz val="10"/>
        <color rgb="FF000000"/>
        <rFont val="Aptos Light"/>
      </rPr>
      <t>: Git Fundamentals &amp; Best Practices</t>
    </r>
  </si>
  <si>
    <t xml:space="preserve">Communications Lesson
</t>
  </si>
  <si>
    <r>
      <rPr>
        <b/>
        <sz val="10"/>
        <color rgb="FF000000"/>
        <rFont val="Aptos Light"/>
      </rPr>
      <t>Technical Lesson</t>
    </r>
    <r>
      <rPr>
        <sz val="10"/>
        <color rgb="FF000000"/>
        <rFont val="Aptos Light"/>
      </rPr>
      <t>: Advanced Git Workflows and Collaboration</t>
    </r>
  </si>
  <si>
    <r>
      <rPr>
        <b/>
        <sz val="10"/>
        <color rgb="FF000000"/>
        <rFont val="Aptos Light"/>
      </rPr>
      <t>Technical Lesson:</t>
    </r>
    <r>
      <rPr>
        <sz val="10"/>
        <color rgb="FF000000"/>
        <rFont val="Aptos Light"/>
      </rPr>
      <t xml:space="preserve"> Scrum Fundamentals &amp; Agile Workflows</t>
    </r>
  </si>
  <si>
    <r>
      <rPr>
        <b/>
        <sz val="10"/>
        <color rgb="FF000000"/>
        <rFont val="Aptos Light"/>
      </rPr>
      <t xml:space="preserve">Technical Lesson: </t>
    </r>
    <r>
      <rPr>
        <sz val="10"/>
        <color rgb="FF000000"/>
        <rFont val="Aptos Light"/>
      </rPr>
      <t>Functions in Javascript
- Importance of functions in JS
- Function declarations, expressions, and arrow functions
- Scope and Closures</t>
    </r>
  </si>
  <si>
    <r>
      <rPr>
        <b/>
        <sz val="10"/>
        <color rgb="FF000000"/>
        <rFont val="Aptos Light"/>
      </rPr>
      <t xml:space="preserve">Technical Lesson: </t>
    </r>
    <r>
      <rPr>
        <sz val="10"/>
        <color rgb="FF000000"/>
        <rFont val="Aptos Light"/>
      </rPr>
      <t>DOM Manipulation - Creating Interactive UIs
- Accessing DOM elements and modifying them
- Handling events
- Modifying HTML elements dynamically</t>
    </r>
  </si>
  <si>
    <r>
      <rPr>
        <b/>
        <sz val="10"/>
        <color rgb="FF000000"/>
        <rFont val="Aptos Light"/>
      </rPr>
      <t>Technical Lesson:</t>
    </r>
    <r>
      <rPr>
        <sz val="10"/>
        <color rgb="FF000000"/>
        <rFont val="Aptos Light"/>
      </rPr>
      <t xml:space="preserve"> Event Handling &amp; Best Practices
- Explore different types of events
- Understanding event bubblling and event delegation
- Handling multiple events</t>
    </r>
  </si>
  <si>
    <r>
      <rPr>
        <b/>
        <sz val="10"/>
        <color rgb="FF000000"/>
        <rFont val="Aptos Light"/>
      </rPr>
      <t>Technical Lesson:</t>
    </r>
    <r>
      <rPr>
        <sz val="10"/>
        <color rgb="FF000000"/>
        <rFont val="Aptos Light"/>
      </rPr>
      <t xml:space="preserve"> Introduction to Unit Testing &amp; Jest Basics
- Importance of unit testing
- Configuring jest as a testing environment</t>
    </r>
  </si>
  <si>
    <r>
      <rPr>
        <b/>
        <sz val="10"/>
        <color rgb="FF000000"/>
        <rFont val="Aptos Light"/>
      </rPr>
      <t>Technical Lesson</t>
    </r>
    <r>
      <rPr>
        <sz val="10"/>
        <color rgb="FF000000"/>
        <rFont val="Aptos Light"/>
      </rPr>
      <t>: Testing JavaScript Functions &amp; Test-Driven Development (TDD)
- Using assertions to verify functions work as expected
- Implementing test-driven development</t>
    </r>
  </si>
  <si>
    <r>
      <rPr>
        <b/>
        <sz val="10"/>
        <color rgb="FF000000"/>
        <rFont val="Aptos Light"/>
      </rPr>
      <t>Technical Lesson:</t>
    </r>
    <r>
      <rPr>
        <sz val="10"/>
        <color rgb="FF000000"/>
        <rFont val="Aptos Light"/>
      </rPr>
      <t xml:space="preserve"> Mocking, Spying and Testing Asynchronous Code
- Using jest to mock functions
- Implementing spies to track function calls
- Writing test for asynchronous code</t>
    </r>
  </si>
  <si>
    <r>
      <rPr>
        <b/>
        <sz val="10"/>
        <color rgb="FF000000"/>
        <rFont val="Aptos Light"/>
      </rPr>
      <t xml:space="preserve">Technical Lesson: Execution Context, Closures &amp; Scope 
</t>
    </r>
    <r>
      <rPr>
        <sz val="10"/>
        <color rgb="FF000000"/>
        <rFont val="Aptos Light"/>
      </rPr>
      <t xml:space="preserve">- Understanding execution context
- Concept of scope and variable lookup
- Lexical scoping and the role of var, let , and const keywords. </t>
    </r>
  </si>
  <si>
    <r>
      <rPr>
        <b/>
        <sz val="10"/>
        <color rgb="FF000000"/>
        <rFont val="Aptos Light"/>
      </rPr>
      <t xml:space="preserve">Technical Lesson: Object-Oriented JavaScript &amp; the Prototype Chain 
</t>
    </r>
    <r>
      <rPr>
        <sz val="10"/>
        <color rgb="FF000000"/>
        <rFont val="Aptos Light"/>
      </rPr>
      <t>- Using prototypes for inheritance
- Creating classes and constructors
- Role of this in object methods</t>
    </r>
  </si>
  <si>
    <t>Technical Lesson: Introduction to Agile and Scrum
- Session 1: Understanding Agile 
- Session 2: Introduction to Scrum  
- Session 3: Agile Values and Principles</t>
  </si>
  <si>
    <r>
      <rPr>
        <b/>
        <sz val="10"/>
        <color rgb="FF000000"/>
        <rFont val="Aptos Light"/>
      </rPr>
      <t xml:space="preserve">Technical Lesson: Mastering Asynchronous JavaScript 
</t>
    </r>
    <r>
      <rPr>
        <sz val="10"/>
        <color rgb="FF000000"/>
        <rFont val="Aptos Light"/>
      </rPr>
      <t>- Handle asynchronous tasks (like fetching data) efficiently using Promises and async/await</t>
    </r>
  </si>
  <si>
    <r>
      <rPr>
        <b/>
        <sz val="10"/>
        <color rgb="FF000000"/>
        <rFont val="Aptos Light"/>
      </rPr>
      <t>Technical Lesson</t>
    </r>
    <r>
      <rPr>
        <sz val="10"/>
        <color rgb="FF000000"/>
        <rFont val="Aptos Light"/>
      </rPr>
      <t xml:space="preserve">: </t>
    </r>
    <r>
      <rPr>
        <b/>
        <sz val="10"/>
        <color rgb="FF000000"/>
        <rFont val="Aptos Light"/>
      </rPr>
      <t xml:space="preserve">Core ES6+ Features and Code Optimization
</t>
    </r>
    <r>
      <rPr>
        <sz val="10"/>
        <color rgb="FF000000"/>
        <rFont val="Aptos Light"/>
      </rPr>
      <t>- Arrow Functions, Destructuring assignment, Template literals
- Rest and Spread operator
- Modules for code organization</t>
    </r>
  </si>
  <si>
    <r>
      <rPr>
        <b/>
        <sz val="10"/>
        <color rgb="FF000000"/>
        <rFont val="Aptos Light"/>
      </rPr>
      <t xml:space="preserve">Technical Lesson: Advanced Data Structures and Functional Programming
</t>
    </r>
    <r>
      <rPr>
        <sz val="10"/>
        <color rgb="FF000000"/>
        <rFont val="Aptos Light"/>
      </rPr>
      <t>- Core concept of functional programming
- Immutability and pure functions
- Improve code quality with these principles</t>
    </r>
  </si>
  <si>
    <r>
      <rPr>
        <b/>
        <sz val="10"/>
        <color rgb="FF000000"/>
        <rFont val="Aptos Light"/>
      </rPr>
      <t xml:space="preserve">Technical Lesson: Modular JavaScript and Asynchronous Best Practices
</t>
    </r>
    <r>
      <rPr>
        <sz val="10"/>
        <color rgb="FF000000"/>
        <rFont val="Aptos Light"/>
      </rPr>
      <t>- Organizing code into modular components.
- import/ export for better code structure
- handle asynchronous code with async/await</t>
    </r>
  </si>
  <si>
    <r>
      <rPr>
        <b/>
        <sz val="10"/>
        <color rgb="FF000000"/>
        <rFont val="Aptos Light"/>
      </rPr>
      <t xml:space="preserve">Technical Lesson: Introduction to TypeScript &amp; Core Concepts
</t>
    </r>
    <r>
      <rPr>
        <sz val="10"/>
        <color rgb="FF000000"/>
        <rFont val="Aptos Light"/>
      </rPr>
      <t>- Introduce TypeScript
- Benefits of large-scale frontend applications
- Overview of TypeScript syntax: basic types, interfaces and annotations.</t>
    </r>
  </si>
  <si>
    <r>
      <rPr>
        <b/>
        <sz val="10"/>
        <color rgb="FF000000"/>
        <rFont val="Aptos Light"/>
      </rPr>
      <t>Technical Lesson: Working with Interfaces, Type Aliases &amp; Generics</t>
    </r>
    <r>
      <rPr>
        <sz val="10"/>
        <color rgb="FF000000"/>
        <rFont val="Aptos Light"/>
      </rPr>
      <t xml:space="preserve"> 
- Define object shapes and enforce structure
- Create custom types, build reusable, type safe functions/components</t>
    </r>
  </si>
  <si>
    <r>
      <rPr>
        <b/>
        <sz val="10"/>
        <color rgb="FF000000"/>
        <rFont val="Aptos Light"/>
      </rPr>
      <t xml:space="preserve">Technical Lesson: TypeScript in Real Projects &amp; Tooling 
</t>
    </r>
    <r>
      <rPr>
        <sz val="10"/>
        <color rgb="FF000000"/>
        <rFont val="Aptos Light"/>
      </rPr>
      <t>- How TypeScript is used in large-scae applications.
- Overview of essential tools</t>
    </r>
  </si>
  <si>
    <t>13.30</t>
  </si>
  <si>
    <t>14.00</t>
  </si>
  <si>
    <t>14.30</t>
  </si>
  <si>
    <t>15.00</t>
  </si>
  <si>
    <r>
      <rPr>
        <b/>
        <sz val="10"/>
        <color rgb="FF000000"/>
        <rFont val="Aptos Light"/>
      </rPr>
      <t>Lab</t>
    </r>
    <r>
      <rPr>
        <sz val="10"/>
        <color rgb="FF000000"/>
        <rFont val="Aptos Light"/>
      </rPr>
      <t>: Character counter</t>
    </r>
  </si>
  <si>
    <r>
      <rPr>
        <b/>
        <sz val="10"/>
        <color rgb="FF000000"/>
        <rFont val="Aptos Light"/>
      </rPr>
      <t>Lab</t>
    </r>
    <r>
      <rPr>
        <sz val="10"/>
        <color rgb="FF000000"/>
        <rFont val="Aptos Light"/>
      </rPr>
      <t>: 
- News Website
- Single-Page Design Portfolio
- Art Gallery Website</t>
    </r>
  </si>
  <si>
    <t>Fireside Chat</t>
  </si>
  <si>
    <t>Lab: Character Counter - Functionality &amp; Peer Review</t>
  </si>
  <si>
    <t>Lab: Unit Testing with Jest for Character Counter</t>
  </si>
  <si>
    <t>Lab: Smart Thermostat - Debugging</t>
  </si>
  <si>
    <t>Lab:Group work (
- Music Player
- Journal App
- Habit Tracker 
)</t>
  </si>
  <si>
    <t>Lab:  Statically Strict Debugger</t>
  </si>
  <si>
    <t>15.30</t>
  </si>
  <si>
    <t>16.00</t>
  </si>
  <si>
    <t>16.30</t>
  </si>
  <si>
    <t>17.00</t>
  </si>
  <si>
    <t>Small group check-out</t>
  </si>
  <si>
    <r>
      <rPr>
        <b/>
        <sz val="10"/>
        <color rgb="FF000000"/>
        <rFont val="Aptos Light"/>
      </rPr>
      <t xml:space="preserve">
DS&amp;A Live Session:  Basic Recursion 
</t>
    </r>
    <r>
      <rPr>
        <sz val="10"/>
        <color rgb="FF000000"/>
        <rFont val="Aptos Light"/>
      </rPr>
      <t xml:space="preserve">- Introduction to Recursion (Concept &amp; Use Cases)  
- Recursive Examples (Factorial, Fibonacci)  
- Understanding Recursion(Breakdown &amp; Base Cases)  
- Optimizing Recursion (Techniques &amp; Efficiency)  
</t>
    </r>
  </si>
  <si>
    <r>
      <rPr>
        <b/>
        <sz val="10"/>
        <color rgb="FF000000"/>
        <rFont val="Aptos Light"/>
      </rPr>
      <t xml:space="preserve">DS&amp;A Live Session: </t>
    </r>
    <r>
      <rPr>
        <sz val="10"/>
        <color rgb="FF000000"/>
        <rFont val="Aptos Light"/>
      </rPr>
      <t xml:space="preserve">Singly Linked List  Basic operations (insertion, deletion, traversal).
</t>
    </r>
  </si>
  <si>
    <r>
      <rPr>
        <b/>
        <sz val="10"/>
        <color rgb="FF000000"/>
        <rFont val="Aptos Light"/>
      </rPr>
      <t>DS&amp;A Live Session:</t>
    </r>
    <r>
      <rPr>
        <sz val="10"/>
        <color rgb="FF000000"/>
        <rFont val="Aptos Light"/>
      </rPr>
      <t xml:space="preserve"> Doubly Linked List – Implementing doubly linked lists and performing insertion and deletion operations.
</t>
    </r>
  </si>
  <si>
    <r>
      <rPr>
        <b/>
        <sz val="10"/>
        <color rgb="FF000000"/>
        <rFont val="Aptos Light"/>
      </rPr>
      <t>DS&amp;A Live Session:</t>
    </r>
    <r>
      <rPr>
        <sz val="10"/>
        <color rgb="FF000000"/>
        <rFont val="Aptos Light"/>
      </rPr>
      <t xml:space="preserve"> Circular Linked List – Introduction to circular linked lists and problems (e.g., detecting cycles).</t>
    </r>
  </si>
  <si>
    <r>
      <rPr>
        <b/>
        <sz val="10"/>
        <color rgb="FF000000"/>
        <rFont val="Aptos Light"/>
      </rPr>
      <t>DS&amp;A Live Session:</t>
    </r>
    <r>
      <rPr>
        <sz val="10"/>
        <color rgb="FF000000"/>
        <rFont val="Aptos Light"/>
      </rPr>
      <t xml:space="preserve"> Linked List Problems &amp; Advanced Operations -  Reverse a linked list, merge two sorted linked list
</t>
    </r>
  </si>
  <si>
    <r>
      <rPr>
        <b/>
        <sz val="10"/>
        <color rgb="FF000000"/>
        <rFont val="Aptos Light"/>
      </rPr>
      <t>DS&amp;A Live Session:</t>
    </r>
    <r>
      <rPr>
        <sz val="10"/>
        <color rgb="FF000000"/>
        <rFont val="Aptos Light"/>
      </rPr>
      <t xml:space="preserve"> Linked List Problems &amp; Advanced Operations - Find the middle of a linked list, Floyd’s Cycle Detection Algorithm
</t>
    </r>
  </si>
  <si>
    <r>
      <rPr>
        <b/>
        <sz val="10"/>
        <color rgb="FF000000"/>
        <rFont val="Aptos Light"/>
      </rPr>
      <t xml:space="preserve">
DS&amp;A Live Session: 
</t>
    </r>
    <r>
      <rPr>
        <sz val="10"/>
        <color rgb="FF000000"/>
        <rFont val="Aptos Light"/>
      </rPr>
      <t xml:space="preserve">Introduction to Graphs – Graph representation (adjacency list, adjacency matrix) and basic graph traversal.
</t>
    </r>
  </si>
  <si>
    <r>
      <rPr>
        <b/>
        <sz val="10"/>
        <color rgb="FF000000"/>
        <rFont val="Aptos Light"/>
      </rPr>
      <t>DS&amp;A Live Session:</t>
    </r>
    <r>
      <rPr>
        <sz val="10"/>
        <color rgb="FF000000"/>
        <rFont val="Aptos Light"/>
      </rPr>
      <t xml:space="preserve"> 
Breadth-First Search (BFS) – Implement BFS for graph traversal and shortest path problems.
</t>
    </r>
  </si>
  <si>
    <r>
      <rPr>
        <b/>
        <sz val="10"/>
        <color rgb="FF000000"/>
        <rFont val="Aptos Light"/>
      </rPr>
      <t xml:space="preserve">DS&amp;A Live Session: 
</t>
    </r>
    <r>
      <rPr>
        <sz val="10"/>
        <color rgb="FF000000"/>
        <rFont val="Aptos Light"/>
      </rPr>
      <t xml:space="preserve"> Depth-First Search (DFS) – Implement DFS for graph traversal and pathfinding.
</t>
    </r>
  </si>
  <si>
    <r>
      <rPr>
        <b/>
        <sz val="10"/>
        <color rgb="FF000000"/>
        <rFont val="Aptos Light"/>
      </rPr>
      <t>DS&amp;A Live Session:</t>
    </r>
    <r>
      <rPr>
        <sz val="10"/>
        <color rgb="FF000000"/>
        <rFont val="Aptos Light"/>
      </rPr>
      <t xml:space="preserve"> 
Graph Applications – Solving problems like finding connected components, detecting cycles in graphs.
</t>
    </r>
  </si>
  <si>
    <r>
      <rPr>
        <b/>
        <sz val="10"/>
        <color rgb="FF000000"/>
        <rFont val="Aptos Light"/>
      </rPr>
      <t>DS&amp;A Live Session:</t>
    </r>
    <r>
      <rPr>
        <sz val="10"/>
        <color rgb="FF000000"/>
        <rFont val="Aptos Light"/>
      </rPr>
      <t xml:space="preserve"> 
Graph algorithm problems
</t>
    </r>
  </si>
  <si>
    <r>
      <rPr>
        <b/>
        <sz val="10"/>
        <color rgb="FF000000"/>
        <rFont val="Aptos Light"/>
      </rPr>
      <t xml:space="preserve">DS&amp;A Live Session: 
</t>
    </r>
    <r>
      <rPr>
        <sz val="10"/>
        <color rgb="FF000000"/>
        <rFont val="Aptos Light"/>
      </rPr>
      <t xml:space="preserve">Bubble Sort and Selection Sort – Implement and analyze the time complexity of these sorting algorithms.
</t>
    </r>
  </si>
  <si>
    <r>
      <rPr>
        <b/>
        <sz val="10"/>
        <color rgb="FF000000"/>
        <rFont val="Aptos Light"/>
      </rPr>
      <t xml:space="preserve">DS&amp;A Live Session: 
</t>
    </r>
    <r>
      <rPr>
        <sz val="10"/>
        <color rgb="FF000000"/>
        <rFont val="Aptos Light"/>
      </rPr>
      <t xml:space="preserve">Insertion and Radix Sort -  Implement and analyze the time complexity of these sorting algorithms.
</t>
    </r>
  </si>
  <si>
    <r>
      <rPr>
        <b/>
        <sz val="10"/>
        <color rgb="FF000000"/>
        <rFont val="Aptos Light"/>
      </rPr>
      <t xml:space="preserve">DS&amp;A Live Session: 
</t>
    </r>
    <r>
      <rPr>
        <sz val="10"/>
        <color rgb="FF000000"/>
        <rFont val="Aptos Light"/>
      </rPr>
      <t xml:space="preserve">Merge Sort – Implement merge sort and understand its divide-and-conquer approach.
</t>
    </r>
  </si>
  <si>
    <r>
      <rPr>
        <b/>
        <sz val="10"/>
        <color rgb="FF000000"/>
        <rFont val="Aptos Light"/>
      </rPr>
      <t xml:space="preserve">DS&amp;A Live Session: 
</t>
    </r>
    <r>
      <rPr>
        <sz val="10"/>
        <color rgb="FF000000"/>
        <rFont val="Aptos Light"/>
      </rPr>
      <t xml:space="preserve">Quick Sort – Implement quicksort, partitioning, and pivot selection.
</t>
    </r>
  </si>
  <si>
    <r>
      <rPr>
        <b/>
        <sz val="10"/>
        <color rgb="FF000000"/>
        <rFont val="Aptos Light"/>
      </rPr>
      <t xml:space="preserve">DS&amp;A Live Session: 
</t>
    </r>
    <r>
      <rPr>
        <sz val="10"/>
        <color rgb="FF000000"/>
        <rFont val="Aptos Light"/>
      </rPr>
      <t xml:space="preserve">Binary Search – Implement and optimize binary search for searching in sorted arrays
</t>
    </r>
  </si>
  <si>
    <r>
      <rPr>
        <b/>
        <sz val="10"/>
        <color rgb="FF000000"/>
        <rFont val="Aptos Light"/>
      </rPr>
      <t xml:space="preserve">DS&amp;A Live Session: 
</t>
    </r>
    <r>
      <rPr>
        <sz val="10"/>
        <color rgb="FF000000"/>
        <rFont val="Aptos Light"/>
      </rPr>
      <t xml:space="preserve">Introduction to Dynamic Programming (DP) 
Understanding DP and solving basic problems (e.g., Fibonacci series, Coin Change).
</t>
    </r>
  </si>
  <si>
    <r>
      <rPr>
        <b/>
        <sz val="10"/>
        <color rgb="FF000000"/>
        <rFont val="Aptos Light"/>
      </rPr>
      <t xml:space="preserve">DS&amp;A Live Session: 
</t>
    </r>
    <r>
      <rPr>
        <sz val="10"/>
        <color rgb="FF000000"/>
        <rFont val="Aptos Light"/>
      </rPr>
      <t xml:space="preserve">Knapsack Problem – Solving the 0/1    knapsack problem using DP.
</t>
    </r>
  </si>
  <si>
    <r>
      <rPr>
        <b/>
        <sz val="10"/>
        <color rgb="FF000000"/>
        <rFont val="Aptos Light"/>
      </rPr>
      <t xml:space="preserve">DS&amp;A Live Session: 
</t>
    </r>
    <r>
      <rPr>
        <sz val="10"/>
        <color rgb="FF000000"/>
        <rFont val="Aptos Light"/>
      </rPr>
      <t xml:space="preserve">Longest Common Subsequence (LCS) – Implementing LCS using DP.
</t>
    </r>
  </si>
  <si>
    <r>
      <rPr>
        <b/>
        <sz val="10"/>
        <color rgb="FF000000"/>
        <rFont val="Aptos Light"/>
      </rPr>
      <t xml:space="preserve">DS&amp;A Live Session: 
</t>
    </r>
    <r>
      <rPr>
        <sz val="10"/>
        <color rgb="FF000000"/>
        <rFont val="Aptos Light"/>
      </rPr>
      <t xml:space="preserve">Greedy Algorithms – Solving problems like Activity Selection, Fractional Knapsack using greedy methods.
</t>
    </r>
  </si>
  <si>
    <r>
      <rPr>
        <b/>
        <sz val="10"/>
        <color rgb="FF000000"/>
        <rFont val="Aptos Light"/>
      </rPr>
      <t xml:space="preserve">DS&amp;A Live Session: 
</t>
    </r>
    <r>
      <rPr>
        <sz val="10"/>
        <color rgb="FF000000"/>
        <rFont val="Aptos Light"/>
      </rPr>
      <t xml:space="preserve">Backtracking Algorithm - Solving problems like subset sum  problem, String permutations, Rat in a Maze
</t>
    </r>
  </si>
  <si>
    <r>
      <rPr>
        <b/>
        <sz val="10"/>
        <color rgb="FF000000"/>
        <rFont val="Aptos Light"/>
      </rPr>
      <t xml:space="preserve">
Self study &amp; Assessments:
</t>
    </r>
    <r>
      <rPr>
        <sz val="10"/>
        <color rgb="FF000000"/>
        <rFont val="Aptos Light"/>
      </rPr>
      <t xml:space="preserve">- Introduction to Java: JVM, JDK, JRE
- Java Syntax &amp; Code Structure
- Compiling Java Code 
- Data Types, Variables &amp; Operator
</t>
    </r>
  </si>
  <si>
    <r>
      <rPr>
        <b/>
        <sz val="10"/>
        <color rgb="FF000000"/>
        <rFont val="Aptos Light"/>
      </rPr>
      <t xml:space="preserve">
Self study &amp; Assessments: Basic OOP concepts: 
</t>
    </r>
    <r>
      <rPr>
        <sz val="10"/>
        <color rgb="FF000000"/>
        <rFont val="Aptos Light"/>
      </rPr>
      <t xml:space="preserve">- Classes and objects in Java
- Encapsulation
- Abstraction
- Inheritance
- Polymorphism 
</t>
    </r>
  </si>
  <si>
    <r>
      <rPr>
        <b/>
        <sz val="10"/>
        <color rgb="FF000000"/>
        <rFont val="Aptos Light"/>
      </rPr>
      <t xml:space="preserve">Self study &amp; Assessments:
</t>
    </r>
    <r>
      <rPr>
        <sz val="10"/>
        <color rgb="FF000000"/>
        <rFont val="Aptos Light"/>
      </rPr>
      <t xml:space="preserve">Inheritance in Java: extends, method overriding, super keyword
</t>
    </r>
  </si>
  <si>
    <r>
      <rPr>
        <b/>
        <sz val="10"/>
        <color rgb="FF000000"/>
        <rFont val="Aptos Light"/>
      </rPr>
      <t xml:space="preserve">Self study &amp; Assessments:
</t>
    </r>
    <r>
      <rPr>
        <sz val="10"/>
        <color rgb="FF000000"/>
        <rFont val="Aptos Light"/>
      </rPr>
      <t xml:space="preserve">Composition and Aggregation in Java
</t>
    </r>
  </si>
  <si>
    <r>
      <rPr>
        <b/>
        <sz val="10"/>
        <color rgb="FF000000"/>
        <rFont val="Aptos Light"/>
      </rPr>
      <t xml:space="preserve">Self study &amp; Assessments:
</t>
    </r>
    <r>
      <rPr>
        <sz val="10"/>
        <color rgb="FF000000"/>
        <rFont val="Aptos Light"/>
      </rPr>
      <t xml:space="preserve">Polymorphism: Method overloading, dynamic method dispatch
</t>
    </r>
  </si>
  <si>
    <r>
      <rPr>
        <b/>
        <sz val="10"/>
        <color rgb="FF000000"/>
        <rFont val="Aptos Light"/>
      </rPr>
      <t xml:space="preserve">Self study &amp; Assessments:
</t>
    </r>
    <r>
      <rPr>
        <sz val="10"/>
        <color rgb="FF000000"/>
        <rFont val="Aptos Light"/>
      </rPr>
      <t xml:space="preserve">Abstract classes and methods, Interfaces in Java
</t>
    </r>
  </si>
  <si>
    <r>
      <rPr>
        <b/>
        <sz val="10"/>
        <color rgb="FF000000"/>
        <rFont val="Aptos Light"/>
      </rPr>
      <t xml:space="preserve">Self study &amp; Assessments:
</t>
    </r>
    <r>
      <rPr>
        <sz val="10"/>
        <color rgb="FF000000"/>
        <rFont val="Aptos Light"/>
      </rPr>
      <t xml:space="preserve">Constructor chaining and the this keyword
</t>
    </r>
  </si>
  <si>
    <r>
      <rPr>
        <b/>
        <sz val="10"/>
        <color rgb="FF000000"/>
        <rFont val="Aptos Light"/>
      </rPr>
      <t xml:space="preserve">Self study &amp; Assessments:
</t>
    </r>
    <r>
      <rPr>
        <sz val="10"/>
        <color rgb="FF000000"/>
        <rFont val="Aptos Light"/>
      </rPr>
      <t xml:space="preserve">Introduction to Java Collections Framework: List, Set, Map
</t>
    </r>
  </si>
  <si>
    <r>
      <rPr>
        <b/>
        <sz val="10"/>
        <color rgb="FF000000"/>
        <rFont val="Aptos Light"/>
      </rPr>
      <t xml:space="preserve">Self study &amp; Assessments:
</t>
    </r>
    <r>
      <rPr>
        <sz val="10"/>
        <color rgb="FF000000"/>
        <rFont val="Aptos Light"/>
      </rPr>
      <t xml:space="preserve">Working with Collections: ArrayList, HashSet, HashMap
</t>
    </r>
  </si>
  <si>
    <r>
      <rPr>
        <b/>
        <sz val="10"/>
        <color rgb="FF000000"/>
        <rFont val="Aptos Light"/>
      </rPr>
      <t xml:space="preserve">Self study &amp; Assessments:
</t>
    </r>
    <r>
      <rPr>
        <sz val="10"/>
        <color rgb="FF000000"/>
        <rFont val="Aptos Light"/>
      </rPr>
      <t xml:space="preserve">Generics in Java: Why and how they are used
</t>
    </r>
  </si>
  <si>
    <r>
      <rPr>
        <b/>
        <sz val="10"/>
        <color rgb="FF000000"/>
        <rFont val="Aptos Light"/>
      </rPr>
      <t xml:space="preserve">Self study &amp; Assessments:
</t>
    </r>
    <r>
      <rPr>
        <sz val="10"/>
        <color rgb="FF000000"/>
        <rFont val="Aptos Light"/>
      </rPr>
      <t xml:space="preserve">Iterators, for-each loop, and Stream API
</t>
    </r>
  </si>
  <si>
    <r>
      <rPr>
        <b/>
        <sz val="10"/>
        <color rgb="FF000000"/>
        <rFont val="Aptos Light"/>
      </rPr>
      <t xml:space="preserve">Self study &amp; Assessments:
</t>
    </r>
    <r>
      <rPr>
        <sz val="10"/>
        <color rgb="FF000000"/>
        <rFont val="Aptos Light"/>
      </rPr>
      <t xml:space="preserve">Sorting and searching in Collections
</t>
    </r>
  </si>
  <si>
    <r>
      <rPr>
        <b/>
        <sz val="10"/>
        <color rgb="FF000000"/>
        <rFont val="Aptos Light"/>
      </rPr>
      <t xml:space="preserve">Self study &amp; Assessments:
</t>
    </r>
    <r>
      <rPr>
        <sz val="10"/>
        <color rgb="FF000000"/>
        <rFont val="Aptos Light"/>
      </rPr>
      <t xml:space="preserve">Exception handling: try, catch, finally, throw, throws, custom exceptions
</t>
    </r>
  </si>
  <si>
    <r>
      <rPr>
        <b/>
        <sz val="10"/>
        <color rgb="FF000000"/>
        <rFont val="Aptos Light"/>
      </rPr>
      <t xml:space="preserve">Self study &amp; Assessments:
</t>
    </r>
    <r>
      <rPr>
        <sz val="10"/>
        <color rgb="FF000000"/>
        <rFont val="Aptos Light"/>
      </rPr>
      <t xml:space="preserve">Java best practices for error handling
</t>
    </r>
  </si>
  <si>
    <r>
      <rPr>
        <b/>
        <sz val="10"/>
        <color rgb="FF000000"/>
        <rFont val="Aptos Light"/>
      </rPr>
      <t xml:space="preserve">Self study &amp; Assessments:
</t>
    </r>
    <r>
      <rPr>
        <sz val="10"/>
        <color rgb="FF000000"/>
        <rFont val="Aptos Light"/>
      </rPr>
      <t xml:space="preserve">Debugging in Java using IDE tools (e.g., breakpoints, step execution)
</t>
    </r>
  </si>
  <si>
    <r>
      <rPr>
        <b/>
        <sz val="10"/>
        <color rgb="FF000000"/>
        <rFont val="Aptos Light"/>
      </rPr>
      <t xml:space="preserve">Self study &amp; Assessments:
</t>
    </r>
    <r>
      <rPr>
        <sz val="10"/>
        <color rgb="FF000000"/>
        <rFont val="Aptos Light"/>
      </rPr>
      <t xml:space="preserve">Introduction to Software Testing: JUnit basics
</t>
    </r>
  </si>
  <si>
    <r>
      <rPr>
        <b/>
        <sz val="10"/>
        <color rgb="FF000000"/>
        <rFont val="Aptos Light"/>
      </rPr>
      <t xml:space="preserve">Self study &amp; Assessments:
</t>
    </r>
    <r>
      <rPr>
        <sz val="10"/>
        <color rgb="FF000000"/>
        <rFont val="Aptos Light"/>
      </rPr>
      <t xml:space="preserve">Version control using Git: Basic commands, repositories, commit history
</t>
    </r>
  </si>
  <si>
    <r>
      <rPr>
        <b/>
        <sz val="10"/>
        <color rgb="FF000000"/>
        <rFont val="Aptos Light"/>
      </rPr>
      <t xml:space="preserve">Self study &amp; Assessments:
</t>
    </r>
    <r>
      <rPr>
        <sz val="10"/>
        <color rgb="FF000000"/>
        <rFont val="Aptos Light"/>
      </rPr>
      <t xml:space="preserve">Introduction to regular expressions (Regex) in Java
</t>
    </r>
  </si>
  <si>
    <r>
      <rPr>
        <b/>
        <sz val="10"/>
        <color rgb="FF000000"/>
        <rFont val="Aptos Light"/>
      </rPr>
      <t xml:space="preserve">Self study &amp; Assessments:
</t>
    </r>
    <r>
      <rPr>
        <sz val="10"/>
        <color rgb="FF000000"/>
        <rFont val="Aptos Light"/>
      </rPr>
      <t xml:space="preserve">Working with Regex in Java: Matching, replacing, and splitting text
</t>
    </r>
  </si>
  <si>
    <r>
      <rPr>
        <b/>
        <sz val="10"/>
        <color rgb="FF000000"/>
        <rFont val="Aptos Light"/>
      </rPr>
      <t xml:space="preserve">Self study &amp; Assessments:
</t>
    </r>
    <r>
      <rPr>
        <sz val="10"/>
        <color rgb="FF000000"/>
        <rFont val="Aptos Light"/>
      </rPr>
      <t xml:space="preserve">Java Streams API for processing sequences of elements
</t>
    </r>
  </si>
  <si>
    <r>
      <rPr>
        <b/>
        <sz val="10"/>
        <color rgb="FF000000"/>
        <rFont val="Aptos Light"/>
      </rPr>
      <t xml:space="preserve">Self study &amp; Assessments:
</t>
    </r>
    <r>
      <rPr>
        <sz val="10"/>
        <color rgb="FF000000"/>
        <rFont val="Aptos Light"/>
      </rPr>
      <t xml:space="preserve">Reading from and writing to files using FileReader, BufferedReader, FileWriter, and BufferedWriter
</t>
    </r>
  </si>
  <si>
    <r>
      <rPr>
        <b/>
        <sz val="10"/>
        <color rgb="FF000000"/>
        <rFont val="Aptos Light"/>
      </rPr>
      <t xml:space="preserve">Self study &amp; Assessments:
</t>
    </r>
    <r>
      <rPr>
        <sz val="10"/>
        <color rgb="FF000000"/>
        <rFont val="Aptos Light"/>
      </rPr>
      <t xml:space="preserve">NIO (New I/O) for working with files and directories
</t>
    </r>
  </si>
  <si>
    <r>
      <rPr>
        <b/>
        <sz val="10"/>
        <color rgb="FF000000"/>
        <rFont val="Aptos Light"/>
      </rPr>
      <t xml:space="preserve">Self study &amp; Assessments:
</t>
    </r>
    <r>
      <rPr>
        <sz val="10"/>
        <color rgb="FF000000"/>
        <rFont val="Aptos Light"/>
      </rPr>
      <t xml:space="preserve">Introduction to databases: SQL vs. NoSQL, relational databases
</t>
    </r>
  </si>
  <si>
    <r>
      <rPr>
        <b/>
        <sz val="10"/>
        <color rgb="FF000000"/>
        <rFont val="Aptos Light"/>
      </rPr>
      <t xml:space="preserve">Self study &amp; Assessments:
</t>
    </r>
    <r>
      <rPr>
        <sz val="10"/>
        <color rgb="FF000000"/>
        <rFont val="Aptos Light"/>
      </rPr>
      <t xml:space="preserve">Database modeling: Tables, relationships (1-to-many, many-to-many)
</t>
    </r>
  </si>
  <si>
    <r>
      <rPr>
        <b/>
        <sz val="10"/>
        <color rgb="FF000000"/>
        <rFont val="Aptos Light"/>
      </rPr>
      <t xml:space="preserve">Self study &amp; Assessments:
</t>
    </r>
    <r>
      <rPr>
        <sz val="10"/>
        <color rgb="FF000000"/>
        <rFont val="Aptos Light"/>
      </rPr>
      <t xml:space="preserve">SQL basics: SELECT, INSERT, UPDATE, DELETE, and simple queries
</t>
    </r>
  </si>
  <si>
    <r>
      <rPr>
        <b/>
        <sz val="10"/>
        <color rgb="FF000000"/>
        <rFont val="Aptos Light"/>
      </rPr>
      <t xml:space="preserve">Self study &amp; Assessments:
</t>
    </r>
    <r>
      <rPr>
        <sz val="10"/>
        <color rgb="FF000000"/>
        <rFont val="Aptos Light"/>
      </rPr>
      <t xml:space="preserve">JDBC (Java Database Connectivity) basics: Connecting Java to a database, executing SQL queries
</t>
    </r>
  </si>
  <si>
    <r>
      <rPr>
        <b/>
        <sz val="10"/>
        <color rgb="FF000000"/>
        <rFont val="Aptos Light"/>
      </rPr>
      <t xml:space="preserve">Self study &amp; Assessments:
</t>
    </r>
    <r>
      <rPr>
        <sz val="10"/>
        <color rgb="FF000000"/>
        <rFont val="Aptos Light"/>
      </rPr>
      <t xml:space="preserve">Database Normalization and query optimization: 1NF, 2NF, 3NF indexing
</t>
    </r>
  </si>
  <si>
    <r>
      <rPr>
        <b/>
        <sz val="10"/>
        <color rgb="FF000000"/>
        <rFont val="Aptos Light"/>
      </rPr>
      <t xml:space="preserve">Self study &amp; Assessments:
</t>
    </r>
    <r>
      <rPr>
        <sz val="10"/>
        <color rgb="FF000000"/>
        <rFont val="Aptos Light"/>
      </rPr>
      <t xml:space="preserve">Introduction to Java web development (Servlets, JSP)
</t>
    </r>
  </si>
  <si>
    <r>
      <rPr>
        <b/>
        <sz val="10"/>
        <color rgb="FF000000"/>
        <rFont val="Aptos Light"/>
      </rPr>
      <t xml:space="preserve">Self study &amp; Assessments:
</t>
    </r>
    <r>
      <rPr>
        <sz val="10"/>
        <color rgb="FF000000"/>
        <rFont val="Aptos Light"/>
      </rPr>
      <t xml:space="preserve">Basics of web architecture: Client-Server model, HTTP, REST
</t>
    </r>
  </si>
  <si>
    <r>
      <rPr>
        <b/>
        <sz val="10"/>
        <color rgb="FF000000"/>
        <rFont val="Aptos Light"/>
      </rPr>
      <t xml:space="preserve">Self study &amp; Assessments:
</t>
    </r>
    <r>
      <rPr>
        <sz val="10"/>
        <color rgb="FF000000"/>
        <rFont val="Aptos Light"/>
      </rPr>
      <t xml:space="preserve">Setting up a simple web application with Java using Servlets
</t>
    </r>
  </si>
  <si>
    <r>
      <rPr>
        <b/>
        <sz val="10"/>
        <color rgb="FF000000"/>
        <rFont val="Aptos Light"/>
      </rPr>
      <t xml:space="preserve">Self study &amp; Assessments:
</t>
    </r>
    <r>
      <rPr>
        <sz val="10"/>
        <color rgb="FF000000"/>
        <rFont val="Aptos Light"/>
      </rPr>
      <t xml:space="preserve">Introduction to web frameworks: Overview of Spring or Java EE (optional for deeper dive)
</t>
    </r>
  </si>
  <si>
    <r>
      <rPr>
        <b/>
        <sz val="10"/>
        <color rgb="FF000000"/>
        <rFont val="Aptos Light"/>
      </rPr>
      <t xml:space="preserve">Self study &amp; Assessments:
</t>
    </r>
    <r>
      <rPr>
        <sz val="10"/>
        <color rgb="FF000000"/>
        <rFont val="Aptos Light"/>
      </rPr>
      <t xml:space="preserve">Building a simple Rest Api with servlets
</t>
    </r>
  </si>
  <si>
    <r>
      <rPr>
        <b/>
        <sz val="10"/>
        <color rgb="FF000000"/>
        <rFont val="Aptos Light"/>
      </rPr>
      <t xml:space="preserve">Overview &amp; QA: </t>
    </r>
    <r>
      <rPr>
        <sz val="10"/>
        <color rgb="FF000000"/>
        <rFont val="Aptos Light"/>
      </rPr>
      <t xml:space="preserve"> 
-  General program overview
-  Foundation Curriculum
-  Assessments &amp; Mentoring sessions</t>
    </r>
  </si>
  <si>
    <r>
      <rPr>
        <b/>
        <sz val="10"/>
        <color rgb="FF000000"/>
        <rFont val="Aptos Light"/>
      </rPr>
      <t xml:space="preserve">Technical Lesson: </t>
    </r>
    <r>
      <rPr>
        <sz val="10"/>
        <color rgb="FF000000"/>
        <rFont val="Aptos Light"/>
      </rPr>
      <t xml:space="preserve"> 
-  Git and Github 
-  Introduction to version control</t>
    </r>
  </si>
  <si>
    <r>
      <rPr>
        <b/>
        <sz val="10"/>
        <color rgb="FF000000"/>
        <rFont val="Aptos Light"/>
      </rPr>
      <t xml:space="preserve">Technical Lesson: 
</t>
    </r>
    <r>
      <rPr>
        <sz val="10"/>
        <color rgb="FF000000"/>
        <rFont val="Aptos Light"/>
      </rPr>
      <t xml:space="preserve">- Deep Dive into OOP Principles
- Encapsulation
- Inheritance
- Polymorphism
- Abstraction with real-world examples
</t>
    </r>
  </si>
  <si>
    <t>Technical Lesson:
- Method Overloading
- Method Overriding
- Differences, use cases, and
- Dynamic method dispatch</t>
  </si>
  <si>
    <t xml:space="preserve">Technical Lesson:
- Abstract Classes vs. Interfaces
- When and why to use them
- Real-world scenarios
</t>
  </si>
  <si>
    <t xml:space="preserve">Technical Lesson: Scrum Fundamentals &amp; Agile Workflows
</t>
  </si>
  <si>
    <r>
      <rPr>
        <b/>
        <sz val="10"/>
        <color rgb="FF000000"/>
        <rFont val="Aptos Light"/>
      </rPr>
      <t xml:space="preserve">Technical Lesson:
</t>
    </r>
    <r>
      <rPr>
        <sz val="10"/>
        <color rgb="FF000000"/>
        <rFont val="Aptos Light"/>
      </rPr>
      <t xml:space="preserve">- HashMap and Hashing Mechanisms 
- Collision handling
- Performance optimization
</t>
    </r>
  </si>
  <si>
    <r>
      <rPr>
        <b/>
        <sz val="10"/>
        <color rgb="FF000000"/>
        <rFont val="Aptos Light"/>
      </rPr>
      <t xml:space="preserve">Technical Lesson:
</t>
    </r>
    <r>
      <rPr>
        <sz val="10"/>
        <color rgb="FF000000"/>
        <rFont val="Aptos Light"/>
      </rPr>
      <t xml:space="preserve">- Understanding Generics in Java
- Type safety
- Bounded and unbounded wildcards
- Practical use cases.
</t>
    </r>
  </si>
  <si>
    <r>
      <rPr>
        <b/>
        <sz val="10"/>
        <color rgb="FF000000"/>
        <rFont val="Aptos Light"/>
      </rPr>
      <t xml:space="preserve">
Technical Lesson:
</t>
    </r>
    <r>
      <rPr>
        <sz val="10"/>
        <color rgb="FF000000"/>
        <rFont val="Aptos Light"/>
      </rPr>
      <t xml:space="preserve">- Stacks and Queues in Real-World Applications - How they work internally 
- Their use cases in algorithms
</t>
    </r>
  </si>
  <si>
    <r>
      <rPr>
        <b/>
        <sz val="10"/>
        <color rgb="FF000000"/>
        <rFont val="Aptos Light"/>
      </rPr>
      <t xml:space="preserve">Technical Lesson:
</t>
    </r>
    <r>
      <rPr>
        <sz val="10"/>
        <color rgb="FF000000"/>
        <rFont val="Aptos Light"/>
      </rPr>
      <t>- Advanced Exception
- Handling Custom exceptions 
- Exception hierarchy, 
- Best practices.</t>
    </r>
  </si>
  <si>
    <r>
      <rPr>
        <b/>
        <sz val="10"/>
        <color rgb="FF000000"/>
        <rFont val="Aptos Light"/>
      </rPr>
      <t xml:space="preserve">Technical Lesson:
</t>
    </r>
    <r>
      <rPr>
        <sz val="10"/>
        <color rgb="FF000000"/>
        <rFont val="Aptos Light"/>
      </rPr>
      <t xml:space="preserve">- Debugging Techniques in Java
- Using breakpoints
- Stepping through code, 
- Logging strategies
</t>
    </r>
  </si>
  <si>
    <r>
      <rPr>
        <b/>
        <sz val="10"/>
        <color rgb="FF000000"/>
        <rFont val="Aptos Light"/>
      </rPr>
      <t xml:space="preserve">Technical Lesson:
</t>
    </r>
    <r>
      <rPr>
        <sz val="10"/>
        <color rgb="FF000000"/>
        <rFont val="Aptos Light"/>
      </rPr>
      <t xml:space="preserve">- Binary Search Trees (BST)
- Balancing Trees
- Performance optimization.
</t>
    </r>
  </si>
  <si>
    <r>
      <rPr>
        <b/>
        <sz val="10"/>
        <color rgb="FF000000"/>
        <rFont val="Aptos Light"/>
      </rPr>
      <t xml:space="preserve">Technical Lesson: 
</t>
    </r>
    <r>
      <rPr>
        <sz val="10"/>
        <color rgb="FF000000"/>
        <rFont val="Aptos Light"/>
      </rPr>
      <t xml:space="preserve">- Mastering Java Streams API
- Functional programming, 
- mapping, filtering, and 
- reducing data.
</t>
    </r>
  </si>
  <si>
    <r>
      <rPr>
        <b/>
        <sz val="10"/>
        <color rgb="FF000000"/>
        <rFont val="Aptos Light"/>
      </rPr>
      <t xml:space="preserve">Technical Lesson:
</t>
    </r>
    <r>
      <rPr>
        <sz val="10"/>
        <color rgb="FF000000"/>
        <rFont val="Aptos Light"/>
      </rPr>
      <t xml:space="preserve">- File Handling with NIO (New I/O) 
- Efficient file handling
- Memory-mapped files
</t>
    </r>
  </si>
  <si>
    <r>
      <rPr>
        <b/>
        <sz val="10"/>
        <color rgb="FF000000"/>
        <rFont val="Aptos Light"/>
      </rPr>
      <t xml:space="preserve">Technical Lesson: 
</t>
    </r>
    <r>
      <rPr>
        <sz val="10"/>
        <color rgb="FF000000"/>
        <rFont val="Aptos Light"/>
      </rPr>
      <t xml:space="preserve">Introduction to Agile and Scrum
- Session 1: Understanding Agile 
- Session 2: Introduction to Scrum  
- Session 3: Agile Values and Principles
</t>
    </r>
  </si>
  <si>
    <r>
      <rPr>
        <b/>
        <sz val="10"/>
        <color rgb="FF000000"/>
        <rFont val="Aptos Light"/>
      </rPr>
      <t xml:space="preserve">Technical Lesson: 
</t>
    </r>
    <r>
      <rPr>
        <sz val="10"/>
        <color rgb="FF000000"/>
        <rFont val="Aptos Light"/>
      </rPr>
      <t xml:space="preserve">Graph Algorithms
- BFS vs. DFS – How and when to use each - - Performance considerations.
</t>
    </r>
  </si>
  <si>
    <r>
      <rPr>
        <b/>
        <sz val="10"/>
        <color rgb="FF000000"/>
        <rFont val="Aptos Light"/>
      </rPr>
      <t xml:space="preserve">
Technical Lesson:
</t>
    </r>
    <r>
      <rPr>
        <sz val="10"/>
        <color rgb="FF000000"/>
        <rFont val="Aptos Light"/>
      </rPr>
      <t xml:space="preserve">- JDBC Deep Dive
- Connecting Java with databases
- Executing queries efficiently
</t>
    </r>
  </si>
  <si>
    <r>
      <rPr>
        <b/>
        <sz val="10"/>
        <color rgb="FF000000"/>
        <rFont val="Aptos Light"/>
      </rPr>
      <t xml:space="preserve">Technical Lesson:
</t>
    </r>
    <r>
      <rPr>
        <sz val="10"/>
        <color rgb="FF000000"/>
        <rFont val="Aptos Light"/>
      </rPr>
      <t xml:space="preserve">- SQL Query Optimization
- Indexing and joins
- Improving query performance
</t>
    </r>
  </si>
  <si>
    <r>
      <rPr>
        <b/>
        <sz val="10"/>
        <color rgb="FF000000"/>
        <rFont val="Aptos Light"/>
      </rPr>
      <t xml:space="preserve">Technical Lesson:
</t>
    </r>
    <r>
      <rPr>
        <sz val="10"/>
        <color rgb="FF000000"/>
        <rFont val="Aptos Light"/>
      </rPr>
      <t xml:space="preserve">- QuickSort vs. MergeSort
- Choosing the right sorting algorithm
</t>
    </r>
  </si>
  <si>
    <r>
      <rPr>
        <b/>
        <sz val="10"/>
        <color rgb="FF000000"/>
        <rFont val="Aptos Light"/>
      </rPr>
      <t xml:space="preserve">Technical Lesson: 
</t>
    </r>
    <r>
      <rPr>
        <sz val="10"/>
        <color rgb="FF000000"/>
        <rFont val="Aptos Light"/>
      </rPr>
      <t xml:space="preserve">- Servlets and HTTP Communication
- Understanding request-response cycles
- Session handling.
</t>
    </r>
  </si>
  <si>
    <t xml:space="preserve">
Communications Lesson:
</t>
  </si>
  <si>
    <r>
      <rPr>
        <b/>
        <sz val="10"/>
        <color rgb="FF000000"/>
        <rFont val="Aptos Light"/>
      </rPr>
      <t xml:space="preserve">Technical Lesson:
</t>
    </r>
    <r>
      <rPr>
        <sz val="10"/>
        <color rgb="FF000000"/>
        <rFont val="Aptos Light"/>
      </rPr>
      <t xml:space="preserve">- Introduction to RESTful APIs in Java
- Designing and consuming REST APIs
</t>
    </r>
  </si>
  <si>
    <r>
      <rPr>
        <b/>
        <sz val="10"/>
        <color rgb="FF000000"/>
        <rFont val="Aptos Light"/>
      </rPr>
      <t xml:space="preserve">Technical Lesson:
</t>
    </r>
    <r>
      <rPr>
        <sz val="10"/>
        <color rgb="FF000000"/>
        <rFont val="Aptos Light"/>
      </rPr>
      <t xml:space="preserve">- Dynamic Programming &amp; Problem Solving
- Breaking down complex problems
</t>
    </r>
  </si>
  <si>
    <t xml:space="preserve">Lab:  Grade Analysis
</t>
  </si>
  <si>
    <t xml:space="preserve">Lab: Matrix Multiplication
</t>
  </si>
  <si>
    <t xml:space="preserve">Lab: Bank Account Management System
</t>
  </si>
  <si>
    <t>Lab: Employee Management System</t>
  </si>
  <si>
    <t>Lab: Enhancing Employee Management System</t>
  </si>
  <si>
    <t>Lab: Automating Text Processing for DataFlow Solutions</t>
  </si>
  <si>
    <t>Lab: Hospital Information System</t>
  </si>
  <si>
    <t>Lab: Task Management System</t>
  </si>
  <si>
    <r>
      <rPr>
        <sz val="10"/>
        <color rgb="FF000000"/>
        <rFont val="Calibri"/>
        <family val="2"/>
      </rPr>
      <t xml:space="preserve">HTML, CSS Live Session: </t>
    </r>
    <r>
      <rPr>
        <b/>
        <sz val="10"/>
        <color rgb="FF000000"/>
        <rFont val="Calibri"/>
        <family val="2"/>
      </rPr>
      <t>HTML Elements</t>
    </r>
  </si>
  <si>
    <r>
      <rPr>
        <sz val="10"/>
        <color rgb="FF000000"/>
        <rFont val="Calibri"/>
        <family val="2"/>
      </rPr>
      <t>HTML, CSS Live Session:</t>
    </r>
    <r>
      <rPr>
        <b/>
        <sz val="10"/>
        <color rgb="FF000000"/>
        <rFont val="Calibri"/>
        <family val="2"/>
      </rPr>
      <t>HTML Layouts</t>
    </r>
  </si>
  <si>
    <r>
      <rPr>
        <sz val="10"/>
        <color rgb="FF000000"/>
        <rFont val="Calibri"/>
        <family val="2"/>
      </rPr>
      <t xml:space="preserve">Daily UI Challenge: </t>
    </r>
    <r>
      <rPr>
        <b/>
        <sz val="10"/>
        <color rgb="FF000000"/>
        <rFont val="Calibri"/>
        <family val="2"/>
      </rPr>
      <t>Design a Button in a default state</t>
    </r>
  </si>
  <si>
    <r>
      <rPr>
        <sz val="10"/>
        <color rgb="FF000000"/>
        <rFont val="Calibri"/>
        <family val="2"/>
      </rPr>
      <t xml:space="preserve">Daily UI Challenge: </t>
    </r>
    <r>
      <rPr>
        <b/>
        <sz val="10"/>
        <color rgb="FF000000"/>
        <rFont val="Calibri"/>
        <family val="2"/>
      </rPr>
      <t>Design a Button in a hover &amp; inactive state</t>
    </r>
  </si>
  <si>
    <t>Daily UI Challenge: Design a flash message card with an error message.</t>
  </si>
  <si>
    <r>
      <rPr>
        <sz val="10"/>
        <color rgb="FF000000"/>
        <rFont val="Calibri"/>
        <family val="2"/>
      </rPr>
      <t xml:space="preserve">Daily UI Challenge: </t>
    </r>
    <r>
      <rPr>
        <b/>
        <sz val="10"/>
        <color rgb="FF000000"/>
        <rFont val="Calibri"/>
        <family val="2"/>
      </rPr>
      <t>Design a search bar with a placeholder text &amp; icon and a dropdown of 3 item texts.</t>
    </r>
  </si>
  <si>
    <r>
      <rPr>
        <sz val="10"/>
        <color rgb="FF000000"/>
        <rFont val="Calibri"/>
        <family val="2"/>
      </rPr>
      <t xml:space="preserve">Daily UI Challenge: </t>
    </r>
    <r>
      <rPr>
        <b/>
        <sz val="10"/>
        <color rgb="FF000000"/>
        <rFont val="Calibri"/>
        <family val="2"/>
      </rPr>
      <t>Design a profile view for a mobile screen</t>
    </r>
  </si>
  <si>
    <r>
      <rPr>
        <sz val="10"/>
        <color rgb="FF000000"/>
        <rFont val="Calibri"/>
        <family val="2"/>
      </rPr>
      <t xml:space="preserve">Daily UI Challenge: </t>
    </r>
    <r>
      <rPr>
        <b/>
        <sz val="10"/>
        <color rgb="FF000000"/>
        <rFont val="Calibri"/>
        <family val="2"/>
      </rPr>
      <t>Design a thank you page or message after successful download of app or a free eBook.</t>
    </r>
  </si>
  <si>
    <r>
      <rPr>
        <sz val="10"/>
        <color rgb="FF000000"/>
        <rFont val="Calibri"/>
        <family val="2"/>
      </rPr>
      <t xml:space="preserve">Daily UI Challenge: </t>
    </r>
    <r>
      <rPr>
        <b/>
        <sz val="10"/>
        <color rgb="FF000000"/>
        <rFont val="Calibri"/>
        <family val="2"/>
      </rPr>
      <t>Design a pop-up card with a subscription button.</t>
    </r>
  </si>
  <si>
    <r>
      <rPr>
        <sz val="10"/>
        <color rgb="FF000000"/>
        <rFont val="Calibri"/>
        <family val="2"/>
      </rPr>
      <t xml:space="preserve">Daily UI Challenge: </t>
    </r>
    <r>
      <rPr>
        <b/>
        <sz val="10"/>
        <color rgb="FF000000"/>
        <rFont val="Calibri"/>
        <family val="2"/>
      </rPr>
      <t xml:space="preserve">Design a credit card check out form.
</t>
    </r>
  </si>
  <si>
    <r>
      <rPr>
        <sz val="10"/>
        <color rgb="FF000000"/>
        <rFont val="Calibri"/>
        <family val="2"/>
      </rPr>
      <t xml:space="preserve">Daily UI Challenge: </t>
    </r>
    <r>
      <rPr>
        <b/>
        <sz val="10"/>
        <color rgb="FF000000"/>
        <rFont val="Calibri"/>
        <family val="2"/>
      </rPr>
      <t>Design a mobile screen with a congratulations page &amp; a "Claim reward" button</t>
    </r>
    <r>
      <rPr>
        <sz val="10"/>
        <color rgb="FF000000"/>
        <rFont val="Calibri"/>
        <family val="2"/>
      </rPr>
      <t xml:space="preserve">.
</t>
    </r>
  </si>
  <si>
    <r>
      <rPr>
        <sz val="10"/>
        <color rgb="FF000000"/>
        <rFont val="Calibri"/>
        <family val="2"/>
      </rPr>
      <t xml:space="preserve">Daily UI Challenge: </t>
    </r>
    <r>
      <rPr>
        <b/>
        <sz val="10"/>
        <color rgb="FF000000"/>
        <rFont val="Calibri"/>
        <family val="2"/>
      </rPr>
      <t xml:space="preserve">Design a widget of your favorite app on a mobile screen
</t>
    </r>
  </si>
  <si>
    <r>
      <rPr>
        <sz val="10"/>
        <color rgb="FF000000"/>
        <rFont val="Calibri"/>
        <family val="2"/>
      </rPr>
      <t xml:space="preserve">Daily UI Challenge: </t>
    </r>
    <r>
      <rPr>
        <b/>
        <sz val="10"/>
        <color rgb="FF000000"/>
        <rFont val="Calibri"/>
        <family val="2"/>
      </rPr>
      <t xml:space="preserve">Design a countdown timer for a desktop
</t>
    </r>
  </si>
  <si>
    <r>
      <rPr>
        <sz val="10"/>
        <color rgb="FF000000"/>
        <rFont val="Calibri"/>
        <family val="2"/>
      </rPr>
      <t xml:space="preserve">Daily UI Challenge: </t>
    </r>
    <r>
      <rPr>
        <b/>
        <sz val="10"/>
        <color rgb="FF000000"/>
        <rFont val="Calibri"/>
        <family val="2"/>
      </rPr>
      <t>Design a purchase receipt with elements such as customer support info,tracking number,business location,pictures if needed.</t>
    </r>
  </si>
  <si>
    <r>
      <rPr>
        <sz val="10"/>
        <color rgb="FF000000"/>
        <rFont val="Calibri"/>
        <family val="2"/>
      </rPr>
      <t xml:space="preserve">Daily UI Challenge: </t>
    </r>
    <r>
      <rPr>
        <b/>
        <sz val="10"/>
        <color rgb="FF000000"/>
        <rFont val="Calibri"/>
        <family val="2"/>
      </rPr>
      <t xml:space="preserve">Design a 404 page for a mobile screen </t>
    </r>
  </si>
  <si>
    <r>
      <rPr>
        <sz val="10"/>
        <color rgb="FF000000"/>
        <rFont val="Calibri"/>
        <family val="2"/>
      </rPr>
      <t xml:space="preserve">Daily UI Challenge: </t>
    </r>
    <r>
      <rPr>
        <b/>
        <sz val="10"/>
        <color rgb="FF000000"/>
        <rFont val="Calibri"/>
        <family val="2"/>
      </rPr>
      <t xml:space="preserve">Design a to-do list or manager for a desktop screen.
</t>
    </r>
  </si>
  <si>
    <r>
      <rPr>
        <sz val="10"/>
        <color rgb="FF000000"/>
        <rFont val="Calibri"/>
        <family val="2"/>
      </rPr>
      <t xml:space="preserve">Daily UI Challenge: </t>
    </r>
    <r>
      <rPr>
        <b/>
        <sz val="10"/>
        <color rgb="FF000000"/>
        <rFont val="Calibri"/>
        <family val="2"/>
      </rPr>
      <t>Design a music player for a mobile screen.</t>
    </r>
  </si>
  <si>
    <r>
      <rPr>
        <sz val="10"/>
        <color rgb="FF000000"/>
        <rFont val="Calibri"/>
        <family val="2"/>
      </rPr>
      <t xml:space="preserve">Daily UI Challenge: </t>
    </r>
    <r>
      <rPr>
        <b/>
        <sz val="10"/>
        <color rgb="FF000000"/>
        <rFont val="Calibri"/>
        <family val="2"/>
      </rPr>
      <t>Design a toggle switch for a "push-to-start electric vehicle" or "a control panel for a smart refrigerator" or "some other touch panel display".</t>
    </r>
  </si>
  <si>
    <r>
      <rPr>
        <sz val="10"/>
        <color rgb="FF000000"/>
        <rFont val="Calibri"/>
        <family val="2"/>
      </rPr>
      <t xml:space="preserve">Daily UI Challenge: </t>
    </r>
    <r>
      <rPr>
        <b/>
        <sz val="10"/>
        <color rgb="FF000000"/>
        <rFont val="Calibri"/>
        <family val="2"/>
      </rPr>
      <t xml:space="preserve">Design a social share card
</t>
    </r>
  </si>
  <si>
    <r>
      <rPr>
        <sz val="10"/>
        <color rgb="FF000000"/>
        <rFont val="Calibri"/>
        <family val="2"/>
      </rPr>
      <t xml:space="preserve">Daily UI Challenge: </t>
    </r>
    <r>
      <rPr>
        <b/>
        <sz val="10"/>
        <color rgb="FF000000"/>
        <rFont val="Calibri"/>
        <family val="2"/>
      </rPr>
      <t xml:space="preserve">Design a standard calculator
</t>
    </r>
  </si>
  <si>
    <r>
      <rPr>
        <sz val="10"/>
        <color rgb="FF000000"/>
        <rFont val="Calibri"/>
        <family val="2"/>
      </rPr>
      <t xml:space="preserve">Daily UI Challenge: </t>
    </r>
    <r>
      <rPr>
        <b/>
        <sz val="10"/>
        <color rgb="FF000000"/>
        <rFont val="Calibri"/>
        <family val="2"/>
      </rPr>
      <t>Design a scientific calculator</t>
    </r>
  </si>
  <si>
    <r>
      <rPr>
        <sz val="10"/>
        <color rgb="FF000000"/>
        <rFont val="Calibri"/>
        <family val="2"/>
      </rPr>
      <t xml:space="preserve">Daily UI Challenge: </t>
    </r>
    <r>
      <rPr>
        <b/>
        <sz val="10"/>
        <color rgb="FF000000"/>
        <rFont val="Calibri"/>
        <family val="2"/>
      </rPr>
      <t xml:space="preserve">Design an e-receipt for a food app
</t>
    </r>
  </si>
  <si>
    <r>
      <rPr>
        <sz val="10"/>
        <color rgb="FF000000"/>
        <rFont val="Calibri"/>
        <family val="2"/>
      </rPr>
      <t xml:space="preserve">Daily UI Challenge: </t>
    </r>
    <r>
      <rPr>
        <b/>
        <sz val="10"/>
        <color rgb="FF000000"/>
        <rFont val="Calibri"/>
        <family val="2"/>
      </rPr>
      <t>Design a simple map screen for a food app</t>
    </r>
  </si>
  <si>
    <r>
      <rPr>
        <sz val="10"/>
        <color rgb="FF000000"/>
        <rFont val="Calibri"/>
        <family val="2"/>
      </rPr>
      <t xml:space="preserve">Daily UI Challenge: </t>
    </r>
    <r>
      <rPr>
        <b/>
        <sz val="10"/>
        <color rgb="FF000000"/>
        <rFont val="Calibri"/>
        <family val="2"/>
      </rPr>
      <t xml:space="preserve">Design a settings page for a mobile screen
</t>
    </r>
  </si>
  <si>
    <r>
      <rPr>
        <sz val="10"/>
        <color rgb="FF000000"/>
        <rFont val="Calibri"/>
        <family val="2"/>
      </rPr>
      <t xml:space="preserve">Daily UI Challenge: </t>
    </r>
    <r>
      <rPr>
        <b/>
        <sz val="10"/>
        <color rgb="FF000000"/>
        <rFont val="Calibri"/>
        <family val="2"/>
      </rPr>
      <t xml:space="preserve">Design a sign up form for a volunteer event.
</t>
    </r>
  </si>
  <si>
    <r>
      <rPr>
        <sz val="10"/>
        <color rgb="FF000000"/>
        <rFont val="Calibri"/>
        <family val="2"/>
      </rPr>
      <t xml:space="preserve">Daily UI Challenge: </t>
    </r>
    <r>
      <rPr>
        <b/>
        <sz val="10"/>
        <color rgb="FF000000"/>
        <rFont val="Calibri"/>
        <family val="2"/>
      </rPr>
      <t xml:space="preserve">Design a mobile screen with 3 subscription plans </t>
    </r>
  </si>
  <si>
    <r>
      <rPr>
        <sz val="10"/>
        <color rgb="FF000000"/>
        <rFont val="Calibri"/>
        <family val="2"/>
      </rPr>
      <t xml:space="preserve">Daily UI Challenge: </t>
    </r>
    <r>
      <rPr>
        <b/>
        <sz val="10"/>
        <color rgb="FF000000"/>
        <rFont val="Calibri"/>
        <family val="2"/>
      </rPr>
      <t>Design an onboarding mobile screen</t>
    </r>
  </si>
  <si>
    <r>
      <rPr>
        <sz val="10"/>
        <color rgb="FF000000"/>
        <rFont val="Calibri"/>
        <family val="2"/>
      </rPr>
      <t xml:space="preserve">Daily UI Challenge: </t>
    </r>
    <r>
      <rPr>
        <b/>
        <sz val="10"/>
        <color rgb="FF000000"/>
        <rFont val="Calibri"/>
        <family val="2"/>
      </rPr>
      <t>Design a color slider for a mobile screen display, allowing users to adjust colors.</t>
    </r>
  </si>
  <si>
    <r>
      <rPr>
        <sz val="10"/>
        <color rgb="FF000000"/>
        <rFont val="Calibri"/>
        <family val="2"/>
      </rPr>
      <t xml:space="preserve">Daily UI Challenge: </t>
    </r>
    <r>
      <rPr>
        <b/>
        <sz val="10"/>
        <color rgb="FF000000"/>
        <rFont val="Calibri"/>
        <family val="2"/>
      </rPr>
      <t>Design a leaderboard for gaming or sports or some top sellers.</t>
    </r>
  </si>
  <si>
    <r>
      <rPr>
        <sz val="10"/>
        <color rgb="FF000000"/>
        <rFont val="Calibri"/>
        <family val="2"/>
      </rPr>
      <t xml:space="preserve">Daily UI Challenge: </t>
    </r>
    <r>
      <rPr>
        <b/>
        <sz val="10"/>
        <color rgb="FF000000"/>
        <rFont val="Calibri"/>
        <family val="2"/>
      </rPr>
      <t>Design a crowdfunding page for raising funds,or for startups to raise money from investors.</t>
    </r>
  </si>
  <si>
    <r>
      <rPr>
        <sz val="10"/>
        <color rgb="FF000000"/>
        <rFont val="Calibri"/>
        <family val="2"/>
      </rPr>
      <t xml:space="preserve">Daily UI Challenge: </t>
    </r>
    <r>
      <rPr>
        <b/>
        <sz val="10"/>
        <color rgb="FF000000"/>
        <rFont val="Calibri"/>
        <family val="2"/>
      </rPr>
      <t>Design an e-commerce page</t>
    </r>
  </si>
  <si>
    <t xml:space="preserve">Self study &amp; Assessments:
-LMS: Understanding the main distinctions between User Interface &amp; User Experience
- LMS: UX Design Synopsis                                                  
- LMS: Quiz on typography principles                                -LMS: History of Typography                                               </t>
  </si>
  <si>
    <t>Self study &amp; Assessments:
-LMS: Basic Knowledge in Typography                                -LMS: Understanding Typography</t>
  </si>
  <si>
    <t xml:space="preserve">Self study &amp; Assessments:
-LMS: Product Life Cycle
-LMS: User Experience                                                         -LMS: Good and Bad Design Explained                   -Quiz on PDLC                                                                                     </t>
  </si>
  <si>
    <t xml:space="preserve">Self study &amp; Assessments:
-LMS: Understanding all stages and application of PDLC                                                                                                                              </t>
  </si>
  <si>
    <t xml:space="preserve">Self study &amp; Assessments:_x000D_
-LMS: UX Research_x000D_
-LMS: Types of User Research Methods                                                         -LMS: Better Research, Better Design, Better Results                                                                                                                               </t>
  </si>
  <si>
    <t xml:space="preserve">Self study &amp; Assessments:
-LMS: UX Research
-LMS: Types of User Research Methods                                                         -LMS: Better Research, Better Design, Better Results                                                                                                                               </t>
  </si>
  <si>
    <t xml:space="preserve">Self study &amp; Assessments:_x000D_
-LMS: Biases in Research_x000D_
-LMS: Avoiding Biases in your UX Feedback                                                        -LMS: Quiz on Biases                                                                </t>
  </si>
  <si>
    <t xml:space="preserve">Self study &amp; Assessments:_x000D_
-LMS: Introduction to EDIPT_x000D_
-LMS: Design Processes                                                                                                                </t>
  </si>
  <si>
    <t>Self study &amp; Assessments:
-LMS: Importance of Empathy in UX Design
-LMS: User Pain Points                                                        -LMS: Understanding User Personas                       -LMS: Creating Personas                                                                                                                      -Quiz:Pain points &amp; Persona Test</t>
  </si>
  <si>
    <t xml:space="preserve">Self study &amp; Assessments:
-LMS: Define user problems
-LMS: Design Thinking Process: Ideation                                                        -LMS: Usability Issues                                                 -Quiz: Design Thinking Test                                                                                                                                                              </t>
  </si>
  <si>
    <t xml:space="preserve">Self study &amp; Assessments:
-LMS: Double diamond process
-LMS: Benefits &amp; limitations                                                                                                                                                                                                                     </t>
  </si>
  <si>
    <t>Self study &amp; Assessments:
- Understanding research methodologies and their uses.</t>
  </si>
  <si>
    <t>Self study &amp; Assessments:_x000D_
_x000D_
- Understanding research methodologies and their uses.</t>
  </si>
  <si>
    <t xml:space="preserve">Self study &amp; Assessments:_x000D_
-LMS: Figma for beginners_x000D_
-LMS: Figma Crash Course                                                                                                               </t>
  </si>
  <si>
    <t>Self study &amp; Assessments:
-LMS: Figma continued                                              -LMS: Basic Figma Quiz</t>
  </si>
  <si>
    <t xml:space="preserve">Self study &amp; Assessments: Design principles
</t>
  </si>
  <si>
    <t xml:space="preserve">Self study &amp; Assessments: UX laws and practicals
</t>
  </si>
  <si>
    <t xml:space="preserve">Self study &amp; Assessments:
-LMS: Gestalt for Beginners                                                                 -LMS: The Gestalt Principles                                                                                                                                                                                 </t>
  </si>
  <si>
    <t xml:space="preserve">Self study &amp; Assessments:
-LMS: Gestalt Theory                                                                            -LMS: Quiz on Gestalt Principles   </t>
  </si>
  <si>
    <t xml:space="preserve">Peer Review &amp; Grading
</t>
  </si>
  <si>
    <t xml:space="preserve">Technical Lesson:  From Print to Pixels: Bridging Graphic Design to UI/UX 
- Highlights the transition from static design to interactive experiences                                                     </t>
  </si>
  <si>
    <t>HTML, CSS Live Session: Styling</t>
  </si>
  <si>
    <r>
      <rPr>
        <b/>
        <sz val="10"/>
        <color rgb="FF000000"/>
        <rFont val="Calibri"/>
        <family val="2"/>
      </rPr>
      <t xml:space="preserve">Guest Lecture: Building Responsive User Interfaces: </t>
    </r>
    <r>
      <rPr>
        <sz val="10"/>
        <color rgb="FF000000"/>
        <rFont val="Calibri"/>
        <family val="2"/>
      </rPr>
      <t>Introduce responsive design principles (mobile-first, media queries);
Demonstrate techniques for building responsive layouts using HTML and CSS.</t>
    </r>
  </si>
  <si>
    <r>
      <rPr>
        <b/>
        <sz val="10"/>
        <color rgb="FF000000"/>
        <rFont val="Calibri"/>
        <family val="2"/>
      </rPr>
      <t>Technical Lecture:</t>
    </r>
    <r>
      <rPr>
        <sz val="10"/>
        <color rgb="FF000000"/>
        <rFont val="Calibri"/>
        <family val="2"/>
      </rPr>
      <t xml:space="preserve">  Introduction to User Experience (UX)
- Define good user experience and its impact on success.
</t>
    </r>
  </si>
  <si>
    <r>
      <rPr>
        <b/>
        <sz val="10"/>
        <color rgb="FF000000"/>
        <rFont val="Calibri"/>
        <family val="2"/>
      </rPr>
      <t>Technical Lecture:</t>
    </r>
    <r>
      <rPr>
        <sz val="10"/>
        <color rgb="FF000000"/>
        <rFont val="Calibri"/>
        <family val="2"/>
      </rPr>
      <t xml:space="preserve"> Product Development
-Diving into all stages of PDLC</t>
    </r>
  </si>
  <si>
    <r>
      <rPr>
        <b/>
        <sz val="10"/>
        <color rgb="FF000000"/>
        <rFont val="Calibri"/>
        <family val="2"/>
      </rPr>
      <t xml:space="preserve">Technical Lecture:  </t>
    </r>
    <r>
      <rPr>
        <sz val="10"/>
        <color rgb="FF000000"/>
        <rFont val="Calibri"/>
        <family val="2"/>
      </rPr>
      <t>Designing for Real People: Research &amp; User Needs
- Introduction to User Research
- Discuss the importance of understanding user needs through research.</t>
    </r>
  </si>
  <si>
    <r>
      <rPr>
        <b/>
        <sz val="10"/>
        <color rgb="FF000000"/>
        <rFont val="Calibri"/>
        <family val="2"/>
      </rPr>
      <t xml:space="preserve">Technical Lecture: </t>
    </r>
    <r>
      <rPr>
        <sz val="10"/>
        <color rgb="FF000000"/>
        <rFont val="Calibri"/>
        <family val="2"/>
      </rPr>
      <t>Building a Strong Foundation: Valid Research &amp; Avoiding Biases
- Identify potential biases in UX research and their impact on results.
- Learn strategies for validating research questions and assumptions.
- Deep dive into integrating research findings effectively into the design process.</t>
    </r>
  </si>
  <si>
    <r>
      <rPr>
        <b/>
        <sz val="10"/>
        <color rgb="FF000000"/>
        <rFont val="Calibri"/>
        <family val="2"/>
      </rPr>
      <t>Technical Lecture</t>
    </r>
    <r>
      <rPr>
        <sz val="10"/>
        <color rgb="FF000000"/>
        <rFont val="Calibri"/>
        <family val="2"/>
      </rPr>
      <t>: Design Thinking for UX: The EDIPT Process
- Articulate the different stages of the Empathize, Define, Ideate, Prototype &amp; Test (EDIPT) design process.
- Discuss the importance of user empathy in the design process.</t>
    </r>
  </si>
  <si>
    <r>
      <rPr>
        <b/>
        <sz val="10"/>
        <color rgb="FF000000"/>
        <rFont val="Calibri"/>
        <family val="2"/>
      </rPr>
      <t>Technical Lecture</t>
    </r>
    <r>
      <rPr>
        <sz val="10"/>
        <color rgb="FF000000"/>
        <rFont val="Calibri"/>
        <family val="2"/>
      </rPr>
      <t>: The other design processes
- Introduction to double diamond process
- Similarities &amp; differences between the two</t>
    </r>
  </si>
  <si>
    <r>
      <rPr>
        <b/>
        <sz val="10"/>
        <color rgb="FF000000"/>
        <rFont val="Calibri"/>
        <family val="2"/>
      </rPr>
      <t>Technical Lecture:</t>
    </r>
    <r>
      <rPr>
        <sz val="10"/>
        <color rgb="FF000000"/>
        <rFont val="Calibri"/>
        <family val="2"/>
      </rPr>
      <t xml:space="preserve">  User Research Deep Dive 
- Explore advanced user research methodologies (user interviews, usability testing, card sorting).
</t>
    </r>
  </si>
  <si>
    <r>
      <rPr>
        <b/>
        <sz val="10"/>
        <color rgb="FF000000"/>
        <rFont val="Calibri"/>
        <family val="2"/>
      </rPr>
      <t>Technical Lecture:</t>
    </r>
    <r>
      <rPr>
        <sz val="10"/>
        <color rgb="FF000000"/>
        <rFont val="Calibri"/>
        <family val="2"/>
      </rPr>
      <t xml:space="preserve">  User Research Deep Dive 
- Discuss ethical considerations and best practices in user research.
</t>
    </r>
  </si>
  <si>
    <r>
      <rPr>
        <b/>
        <sz val="10"/>
        <color rgb="FF000000"/>
        <rFont val="Calibri"/>
        <family val="2"/>
      </rPr>
      <t>Technical Lecture:</t>
    </r>
    <r>
      <rPr>
        <sz val="10"/>
        <color rgb="FF000000"/>
        <rFont val="Calibri"/>
        <family val="2"/>
      </rPr>
      <t xml:space="preserve">  User Research Deep Dive 
- Learn how to analyze and synthesize research findings to inform design decisions.</t>
    </r>
  </si>
  <si>
    <t>Technical Lesson: Design principles</t>
  </si>
  <si>
    <t>Technical Lesson: Introduction to UX laws and practicality</t>
  </si>
  <si>
    <t>Guest Lectures</t>
  </si>
  <si>
    <r>
      <rPr>
        <b/>
        <sz val="10"/>
        <color rgb="FF000000"/>
        <rFont val="Calibri"/>
        <family val="2"/>
      </rPr>
      <t>Technical Lecture:</t>
    </r>
    <r>
      <rPr>
        <sz val="10"/>
        <color rgb="FF000000"/>
        <rFont val="Calibri"/>
        <family val="2"/>
      </rPr>
      <t xml:space="preserve">  Introduction to Gestalt Principles
- Intro to Gestalt principles and their application in UI design.
</t>
    </r>
  </si>
  <si>
    <r>
      <rPr>
        <b/>
        <sz val="10"/>
        <color rgb="FF000000"/>
        <rFont val="Calibri"/>
        <family val="2"/>
      </rPr>
      <t>Technical Lecture:</t>
    </r>
    <r>
      <rPr>
        <sz val="10"/>
        <color rgb="FF000000"/>
        <rFont val="Calibri"/>
        <family val="2"/>
      </rPr>
      <t xml:space="preserve">  Mastering Visual Design with Gestalt Principles
- Deep dive into Gestalt principles 
- Explore how Gestalt principles enhance user experience through visual organization and clarity.
- Analyze real-world UI examples to understand the practical use of Gestalt principles.</t>
    </r>
  </si>
  <si>
    <t>Feedback Sessions</t>
  </si>
  <si>
    <r>
      <rPr>
        <b/>
        <sz val="10"/>
        <color rgb="FF000000"/>
        <rFont val="Calibri"/>
        <family val="2"/>
      </rPr>
      <t>Class Activity:</t>
    </r>
    <r>
      <rPr>
        <sz val="10"/>
        <color rgb="FF000000"/>
        <rFont val="Calibri"/>
        <family val="2"/>
      </rPr>
      <t xml:space="preserve"> Analyzing &amp; Redesigning a Digital Product</t>
    </r>
  </si>
  <si>
    <r>
      <rPr>
        <b/>
        <sz val="10"/>
        <color rgb="FF000000"/>
        <rFont val="Calibri"/>
        <family val="2"/>
      </rPr>
      <t>Lab Activity:</t>
    </r>
    <r>
      <rPr>
        <sz val="10"/>
        <color rgb="FF000000"/>
        <rFont val="Calibri"/>
        <family val="2"/>
      </rPr>
      <t xml:space="preserve"> Building with HTML &amp; CSS: A Structured Approach </t>
    </r>
  </si>
  <si>
    <t>Lab Submission Day</t>
  </si>
  <si>
    <r>
      <rPr>
        <b/>
        <sz val="10"/>
        <color rgb="FF000000"/>
        <rFont val="Aptos"/>
      </rPr>
      <t>Lab Activity:</t>
    </r>
    <r>
      <rPr>
        <sz val="10"/>
        <color rgb="FF000000"/>
        <rFont val="Aptos"/>
      </rPr>
      <t xml:space="preserve"> Digital Product Development Cycle</t>
    </r>
  </si>
  <si>
    <r>
      <rPr>
        <b/>
        <sz val="10"/>
        <color rgb="FF000000"/>
        <rFont val="Aptos"/>
      </rPr>
      <t xml:space="preserve">Lab Activity: </t>
    </r>
    <r>
      <rPr>
        <sz val="10"/>
        <color rgb="FF000000"/>
        <rFont val="Aptos"/>
      </rPr>
      <t>Validating Design Assumptions for Mobile Apps</t>
    </r>
  </si>
  <si>
    <r>
      <rPr>
        <b/>
        <sz val="10"/>
        <color rgb="FF000000"/>
        <rFont val="Calibri"/>
        <family val="2"/>
      </rPr>
      <t>New Lab Activity:</t>
    </r>
    <r>
      <rPr>
        <sz val="10"/>
        <color rgb="FF000000"/>
        <rFont val="Calibri"/>
        <family val="2"/>
      </rPr>
      <t xml:space="preserve"> Incorporating research findings into design</t>
    </r>
  </si>
  <si>
    <r>
      <rPr>
        <b/>
        <sz val="10"/>
        <color rgb="FF000000"/>
        <rFont val="Calibri"/>
        <family val="2"/>
      </rPr>
      <t>Lab Activity</t>
    </r>
    <r>
      <rPr>
        <sz val="10"/>
        <color rgb="FF000000"/>
        <rFont val="Calibri"/>
        <family val="2"/>
      </rPr>
      <t>: User Research Bias Analysis</t>
    </r>
  </si>
  <si>
    <r>
      <rPr>
        <b/>
        <sz val="10"/>
        <color rgb="FF000000"/>
        <rFont val="Calibri"/>
        <family val="2"/>
      </rPr>
      <t>Lab Activity</t>
    </r>
    <r>
      <rPr>
        <sz val="10"/>
        <color rgb="FF000000"/>
        <rFont val="Calibri"/>
        <family val="2"/>
      </rPr>
      <t>: Persona Creation &amp; Design Libraries/Asset Organization</t>
    </r>
  </si>
  <si>
    <t>Summary of learnings for LinkedIn posts</t>
  </si>
  <si>
    <t>DS&amp;A Live Session: Linked Lists (Singly, Doubly, Circular)
Basic operations: insertion, deletion, traversal</t>
  </si>
  <si>
    <t>DS&amp;A Live Session: Stacks and Queues (LIFO &amp; FIFO concepts)
Implementation using arrays and linked lists</t>
  </si>
  <si>
    <t>DS&amp;A Live Session: Introduction to Trees (Binary &amp; BST)                          Basic tree operations: insertion, deletion, traversal (inorder, preorder, postorder)</t>
  </si>
  <si>
    <t>DS&amp;A Live Session: Heaps &amp; Priority Queues
Min-heap, max-heap, heap operations</t>
  </si>
  <si>
    <t>DS&amp;A Live Session: Graphs (Adjacency List &amp; Matrix)
Graph representation, DFS &amp; BFS traversal</t>
  </si>
  <si>
    <t>DS&amp;A Live Session: Dynamic Programming for Data Engineering
Overlapping subproblems, memoization vs. tabulation</t>
  </si>
  <si>
    <t>DS&amp;A Live Session: Sorting &amp; Searching Techniques
Merge Sort, Quick Sort, Binary Search, and their real-world applications</t>
  </si>
  <si>
    <t>Intro to Statistics &amp; Distributions: Descriptive vs. Inferential, Data Types, Normal &amp; Skewed Distributions</t>
  </si>
  <si>
    <t>Central Tendency &amp; Dispersion: Mean, Median, Mode, Variance, Std. Dev, IQR, Outliers</t>
  </si>
  <si>
    <t>Probability &amp; Sampling: Probability rules, Binomial/Poisson/Normal Distributions, Sampling techniques</t>
  </si>
  <si>
    <t>Correlation: Pearson/Spearman correlation</t>
  </si>
  <si>
    <t>Regression &amp; Applications: Linear &amp; Logistic Regression, Trends &amp; Anomalies</t>
  </si>
  <si>
    <t>Daily DE Challenge: SQL Query Optimization - Minimizing Execution Time</t>
  </si>
  <si>
    <t>Daily DE Challenge: Data Cleaning with Pandas &amp; PySpark - Memory Efficient Operations</t>
  </si>
  <si>
    <t>Daily DE Challenge: Writing an Optimized ETL Pipeline in Python</t>
  </si>
  <si>
    <t>Daily DE Challenge: SQL Window Functions for Scalable Aggregations</t>
  </si>
  <si>
    <t>Daily DE Challenge: Writing &amp; Executing Optimized PySpark Jobs</t>
  </si>
  <si>
    <t>Intro to AWS IAM: Users, Groups, Roles, Policies, IAM Best Practices</t>
  </si>
  <si>
    <t>IAM Policies &amp; Permissions: JSON policy structure, managed vs. inline policies, least privilege</t>
  </si>
  <si>
    <t>IAM Roles &amp; Cross-Account Access: Role-based access, trust relationships, assume role</t>
  </si>
  <si>
    <t>Multi-Factor Authentication (MFA) &amp; AWS Security Tools</t>
  </si>
  <si>
    <t>AWS KMS &amp; Encryption: Symmetric &amp; asymmetric encryption, key rotation, integrating KMS</t>
  </si>
  <si>
    <t>Intro to AWS Networking &amp; VPC Basics: VPC, subnets, CIDR blocks, private vs. public subnets</t>
  </si>
  <si>
    <t>Route Tables &amp; Internet Gateways: Routing in AWS, IGW, NAT Gateway, VPC Peering</t>
  </si>
  <si>
    <t>Security Groups &amp; NACLs: Stateful vs. stateless rules, best practices</t>
  </si>
  <si>
    <t>AWS PrivateLink &amp; VPC Endpoints: Service endpoints, securing access to AWS services privately</t>
  </si>
  <si>
    <t>Recap</t>
  </si>
  <si>
    <t xml:space="preserve">Self study &amp; Assessments: </t>
  </si>
  <si>
    <t xml:space="preserve">Self study &amp; Assessments: Codecademy: Functional Programming with Python
</t>
  </si>
  <si>
    <t xml:space="preserve">Self study &amp; Assessments:
</t>
  </si>
  <si>
    <t xml:space="preserve">Self study &amp; Assessments:Codecademy Advanced Python 3: Logging
</t>
  </si>
  <si>
    <t xml:space="preserve">Self study &amp; Assessments: Pandas, Exception Handling
</t>
  </si>
  <si>
    <t>Self study &amp; Assessments:
Codecademy: Learn Advanced Python 3: Database Operations</t>
  </si>
  <si>
    <t>Self study &amp; Assessments:
Functions, Stored procedures, 
triggers</t>
  </si>
  <si>
    <t>Self study &amp; Assessments:
Mastering Window Functions in SQL for Data Analysis</t>
  </si>
  <si>
    <t>Self study &amp; Assessments:
Tips for Optimizing SQL Queries for Faster Performance</t>
  </si>
  <si>
    <t>Self study &amp; Assessments:
Data modelling</t>
  </si>
  <si>
    <t>Self study &amp; Assessments:
- Docker</t>
  </si>
  <si>
    <t>Overview &amp; QA:  
-  General program overview
-  Foundation Curriculum
-  Assessments</t>
  </si>
  <si>
    <t>Technical Lesson:  
-  Git and Github 
-  Introduction to version control</t>
  </si>
  <si>
    <t>Technical Lesson:  
-  High level intro to Docker for DE
-  Discussion on Group Activity</t>
  </si>
  <si>
    <t>Technical Lesson: Python data structures (lists, tuples, sets, dictionaries) and performance considerations.</t>
  </si>
  <si>
    <t>Technical Lesson: Data manipulation with Pandas &amp; NumPy – working with advanced indexing, filtering, and handling missing data.</t>
  </si>
  <si>
    <t>Technical Lesson: Building robust ETL scripts in Python with error handling, logging, and unit testing.</t>
  </si>
  <si>
    <t>Technical Lesson: Complex SQL query techniques (joins, aggregations, window functions)</t>
  </si>
  <si>
    <t>Technical Lesson: Query optimization and performance tuning (indexes, execution plans).</t>
  </si>
  <si>
    <t>Technical Lesson: Data modelling techniques – normalization vs. denormalization for performance.</t>
  </si>
  <si>
    <t>Technical Lesson: Intro. to Apache Spark – architecture and basic data processing</t>
  </si>
  <si>
    <t>Technical Lesson: Spark transformations &amp; actions – working with large datasets.</t>
  </si>
  <si>
    <t>Technical Lesson: Spark performance tuning – optimizing memory management and partitioning</t>
  </si>
  <si>
    <t>Technical Lesson: SQL on Spark (queries, joins, and aggregations).</t>
  </si>
  <si>
    <t>Technical Lesson: Spark Streaming basics – integrating with Kafka for real-time data processing.</t>
  </si>
  <si>
    <t>Technical Lesson: Advanced Spark Streaming – windowed operations and state management</t>
  </si>
  <si>
    <t xml:space="preserve">Technical Lesson: Kafka Streams and Kafka Connect
Introduction to Kafka Streams and integration with external systems using Kafka Connect.
</t>
  </si>
  <si>
    <t>Technical Lesson: Integrating Kafka with Spark Streaming for real-time data processing</t>
  </si>
  <si>
    <t xml:space="preserve">Technical Lesson: Security &amp; Compliance in Kafka and Spark
Implementing encryption, access control, and auditing for real-time data streaming systems.
</t>
  </si>
  <si>
    <t>Technical Lesson: Overview of Apache Airflow: DAGs, tasks, scheduling, and workflow automation.</t>
  </si>
  <si>
    <t xml:space="preserve">Technical Lesson: Airflow Features – Task Dependencies and Dynamic Pipelines
Handling complex task dependencies, error handling, and dynamic DAGs in Airflow.
</t>
  </si>
  <si>
    <t xml:space="preserve">Technical Lesson: End-to-End Data Pipelines
Integrating Kafka and Spark with Airflow to manage real-time and batch data pipelines
</t>
  </si>
  <si>
    <t>Group Activity: Team Collaboration on Github: Titanic Survival Prediction Analysis / Stock Market Data Analysis &amp; Visualization</t>
  </si>
  <si>
    <t>Lab: Movie Data Analysis using Pandas and APIs</t>
  </si>
  <si>
    <t>Lab: Inventory and Order Management System</t>
  </si>
  <si>
    <t>Lab: Movie Data Analysis using pyspark and APIs</t>
  </si>
  <si>
    <t>Lab: Real-Time Data Ingestion Using Spark Structured Streaming and PostgreSQL</t>
  </si>
  <si>
    <t xml:space="preserve">Lab:  Real-Time Customer Heart Beat Monitoring System </t>
  </si>
  <si>
    <t>Lab: Realtime Flight Price Analysis using Kafka, Spark and Airflow</t>
  </si>
  <si>
    <t>AWS Knowledge Check -in</t>
  </si>
  <si>
    <t xml:space="preserve">DS&amp;A Live Session: </t>
  </si>
  <si>
    <t>Self study &amp; Assessments:  Python Programming for DevOps</t>
  </si>
  <si>
    <t>Self study &amp; Assessments: Process Management in Python</t>
  </si>
  <si>
    <t>Technical Lesson: Brief Program Overview</t>
  </si>
  <si>
    <t>Introduction to Python Programming for DevOps</t>
  </si>
  <si>
    <t>Process Management in Python</t>
  </si>
  <si>
    <t>Performance Metrics and Monitoring ( CPU, Memory, Disk I/O, Network I/O, Latency )</t>
  </si>
  <si>
    <t>Networking concepts &amp; protocils ( TCP, UDP, IP Addresses, Ports )</t>
  </si>
  <si>
    <t>Text Processing in Python (  log parsing, configuration file updates, automation)</t>
  </si>
  <si>
    <t>Automating  DevOps tasks</t>
  </si>
  <si>
    <t>Intro to Container Technologies ( LXC , Docker)</t>
  </si>
  <si>
    <t xml:space="preserve">Compute with EC2 and Linux: Introductions to compute on AWS and the Linux OS.                                                                 - Linux System management
- System administration(SSH, Sripting)
- Bash Sripting </t>
  </si>
  <si>
    <t>Technical Lesson: Optimizing Docker Containers, Docker in CI/CD Pipelines, Container Networking</t>
  </si>
  <si>
    <t>Technical Lesson: Automating Docker Workflows with Docker Compose, Security Best Practices in Docker, Docker Orchestration and Scaling, Deploying Docker  /  Using Docker with Microservices</t>
  </si>
  <si>
    <t>Technical Lesson:Networking &amp; Security: Networks and basic security concepts
- Understand Subnets and Networking Protocols
- Understand Security and theOSI model   - Understand VPCs and Networking Protocols
- Understand Security and the layered security model and components.</t>
  </si>
  <si>
    <t>Technical Lesson: DevOps Introductions</t>
  </si>
  <si>
    <t>Technical Lesson:  DevOps Fundamentals (Development)</t>
  </si>
  <si>
    <t>Technical Lesson: DevOps Fundamentals (Operations)</t>
  </si>
  <si>
    <t>Technical Lesson: DevOps Fundamentals (Deployment and Monitoring)</t>
  </si>
  <si>
    <t>Technical Lesson: Scripting in Linux,  Bash Scripting, Bash Scripting for system and process administration</t>
  </si>
  <si>
    <t>Technical Lesson:Security &amp; Architectural Principles: Identity and access management, logging, configuration management, HA and DR
- Understand IAM, Cloudtrail, Cloudwatch
- Understand High Availability, load balancing, auto scaling, Disaster Recovery strategies and Infrastructure as code</t>
  </si>
  <si>
    <t>Technical Lesson: Python scripting for automation and pipelining, Version Control for DevOps  (Code and Containers)</t>
  </si>
  <si>
    <t>Technical Lesson:  Containers, Serverless and Tooling and Automation</t>
  </si>
  <si>
    <t>Technical Lesson: Additional Topics</t>
  </si>
  <si>
    <t>Key features of Python that make it suitable for DevOps automation</t>
  </si>
  <si>
    <t>Understanding processes in operating systems (Linux/Windows)</t>
  </si>
  <si>
    <r>
      <rPr>
        <sz val="9"/>
        <color rgb="FF000000"/>
        <rFont val="Aptos"/>
      </rPr>
      <t xml:space="preserve">Analyzing System Performance Data using Python, using </t>
    </r>
    <r>
      <rPr>
        <sz val="9"/>
        <color rgb="FF0070C0"/>
        <rFont val="Aptos"/>
      </rPr>
      <t xml:space="preserve">psutil  </t>
    </r>
    <r>
      <rPr>
        <sz val="9"/>
        <color rgb="FF000000"/>
        <rFont val="Aptos"/>
      </rPr>
      <t>to monitor CPU, Memory, disk usage</t>
    </r>
  </si>
  <si>
    <r>
      <rPr>
        <sz val="9"/>
        <color rgb="FF000000"/>
        <rFont val="Aptos"/>
        <family val="2"/>
      </rPr>
      <t>Handle network connections with '</t>
    </r>
    <r>
      <rPr>
        <sz val="9"/>
        <color rgb="FF0070C0"/>
        <rFont val="Aptos"/>
        <family val="2"/>
      </rPr>
      <t>socket</t>
    </r>
    <r>
      <rPr>
        <sz val="9"/>
        <color rgb="FF000000"/>
        <rFont val="Aptos"/>
        <family val="2"/>
      </rPr>
      <t>'  and '</t>
    </r>
    <r>
      <rPr>
        <sz val="9"/>
        <color rgb="FF0070C0"/>
        <rFont val="Aptos"/>
        <family val="2"/>
      </rPr>
      <t>psutil</t>
    </r>
    <r>
      <rPr>
        <sz val="9"/>
        <color rgb="FF000000"/>
        <rFont val="Aptos"/>
        <family val="2"/>
      </rPr>
      <t xml:space="preserve">' library
</t>
    </r>
  </si>
  <si>
    <r>
      <rPr>
        <sz val="9"/>
        <color rgb="FF000000"/>
        <rFont val="Aptos"/>
        <family val="2"/>
      </rPr>
      <t>Regular Expressions  (</t>
    </r>
    <r>
      <rPr>
        <sz val="9"/>
        <color rgb="FF0070C0"/>
        <rFont val="Aptos"/>
        <family val="2"/>
      </rPr>
      <t xml:space="preserve">re </t>
    </r>
    <r>
      <rPr>
        <sz val="9"/>
        <color rgb="FF000000"/>
        <rFont val="Aptos"/>
        <family val="2"/>
      </rPr>
      <t>module) , Pattern seaching using regex</t>
    </r>
  </si>
  <si>
    <t>Automating Cloud Infrastructure with Python ( AWS CDK)</t>
  </si>
  <si>
    <t xml:space="preserve">Docker Deep Dive (  Docker Daemon, Docker Client, Docker Images, Docker Hub  )  </t>
  </si>
  <si>
    <t>Setting up Python environment and basic scripting</t>
  </si>
  <si>
    <t>OS &amp; SUBPROCESS MODULES, PSUTIL LIBRARY</t>
  </si>
  <si>
    <t xml:space="preserve">Integrating Python with monitoring tools (Grafana, Prometheus)
</t>
  </si>
  <si>
    <t>Automating network configuration and testing</t>
  </si>
  <si>
    <t>Log File Analysis, Mangement and Automation (  Parsing system and application logs &amp; creating automated responses)</t>
  </si>
  <si>
    <t>Using Python SDKs (e.g., Boto3 for AWS)</t>
  </si>
  <si>
    <t>Managing Docker ( creating image, registries dockerfile, running docker, docker storage, networking in docker )</t>
  </si>
  <si>
    <t>Python Basics, Functions and Modules, Handling Files and Directories in Python, essential libraries</t>
  </si>
  <si>
    <t>Managing services and background jobs in Linux (cron jobs, systemd) using Python scripts</t>
  </si>
  <si>
    <t>Using Python for interacting with REST APIs of networking devices (e.g., Cisco)</t>
  </si>
  <si>
    <t xml:space="preserve">Manipulating and transforming large text files and datasets (CSV, JSON, XML) </t>
  </si>
  <si>
    <t>Python for CI/CD, Python for Scaling, Testing,  Building and Deployment</t>
  </si>
  <si>
    <t xml:space="preserve">Lab: </t>
  </si>
  <si>
    <t>Lab: Basic Scripting Lab</t>
  </si>
  <si>
    <t>Lab: Python Cron Jobs</t>
  </si>
  <si>
    <t>Lab: Python System Monitor and Network Request Lab</t>
  </si>
  <si>
    <t>Lab: CDK and Docker Lab</t>
  </si>
  <si>
    <t>Lab: Git workflow and Strategy Lab</t>
  </si>
  <si>
    <t>Lab: AWS Network Lab</t>
  </si>
  <si>
    <t>Lab: Serverless Lab</t>
  </si>
  <si>
    <t>Guest Lecture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</si>
</sst>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_(* \(#,##0\);_(* &quot;-&quot;_);_(@_)"/>
    <numFmt numFmtId="43" formatCode="_(* #,##0.00_);_(* \(#,##0.00\);_(* &quot;-&quot;??_);_(@_)"/>
    <numFmt numFmtId="164" formatCode="_-* #,##0.00_-;\-* #,##0.00_-;_-* &quot;-&quot;??_-;_-@_-"/>
    <numFmt numFmtId="165" formatCode="_-&quot;£&quot;* #,##0.00_-;\-&quot;£&quot;* #,##0.00_-;_-&quot;£&quot;* &quot;-&quot;??_-;_-@_-"/>
    <numFmt numFmtId="166" formatCode="_-[$€-2]\ * #,##0.00_-;\-[$€-2]\ * #,##0.00_-;_-[$€-2]\ * &quot;-&quot;??_-;_-@_-"/>
    <numFmt numFmtId="167" formatCode="#,##0;\-#,##0;"/>
    <numFmt numFmtId="168" formatCode="_-* #,##0.00\ _€_-;\-* #,##0.00\ _€_-;_-* &quot;-&quot;??\ _€_-;_-@_-"/>
    <numFmt numFmtId="169" formatCode="_-* #,##0.00\ &quot;€&quot;_-;\-* #,##0.00\ &quot;€&quot;_-;_-* &quot;-&quot;??\ &quot;€&quot;_-;_-@_-"/>
    <numFmt numFmtId="170" formatCode="_-&quot;R$&quot;\ * #,##0_-;\-&quot;R$&quot;\ * #,##0_-;_-&quot;R$&quot;\ * &quot;-&quot;_-;_-@_-"/>
    <numFmt numFmtId="171" formatCode="#,##0.0"/>
    <numFmt numFmtId="172" formatCode="0%;\-0%;"/>
    <numFmt numFmtId="173" formatCode="0.0%_);\(0.0%\)"/>
    <numFmt numFmtId="174" formatCode="#,##0.0_);\(#,##0.0\);0.0_);@_)"/>
    <numFmt numFmtId="175" formatCode="0.0"/>
    <numFmt numFmtId="176" formatCode="mmm\-dd"/>
    <numFmt numFmtId="177" formatCode="[$-F800]dddd\,\ mmmm\ dd\,\ yyyy"/>
  </numFmts>
  <fonts count="67" x14ac:knownFonts="1">
    <font>
      <sz val="10"/>
      <color theme="1"/>
      <name val="Calibri"/>
      <family val="2"/>
    </font>
    <font>
      <sz val="11"/>
      <color theme="1"/>
      <name val="Calibri"/>
      <family val="2"/>
      <scheme val="minor"/>
    </font>
    <font>
      <sz val="11"/>
      <color theme="1"/>
      <name val="Calibri"/>
      <family val="2"/>
      <scheme val="minor"/>
    </font>
    <font>
      <sz val="10"/>
      <color rgb="FF2233B4"/>
      <name val="Calibri"/>
      <family val="2"/>
      <scheme val="minor"/>
    </font>
    <font>
      <sz val="10"/>
      <color theme="4"/>
      <name val="Calibri"/>
      <family val="2"/>
      <scheme val="minor"/>
    </font>
    <font>
      <sz val="10"/>
      <name val="Calibri"/>
      <family val="2"/>
      <scheme val="minor"/>
    </font>
    <font>
      <sz val="10"/>
      <color rgb="FF00B050"/>
      <name val="Calibri"/>
      <family val="2"/>
      <scheme val="minor"/>
    </font>
    <font>
      <sz val="10"/>
      <color theme="1"/>
      <name val="Calibri"/>
      <family val="2"/>
      <scheme val="minor"/>
    </font>
    <font>
      <sz val="11"/>
      <name val="Calibri"/>
      <family val="2"/>
      <scheme val="minor"/>
    </font>
    <font>
      <b/>
      <sz val="10"/>
      <name val="Calibri"/>
      <family val="2"/>
      <scheme val="minor"/>
    </font>
    <font>
      <b/>
      <i/>
      <sz val="10"/>
      <color rgb="FFFF0000"/>
      <name val="Calibri"/>
      <family val="2"/>
      <scheme val="minor"/>
    </font>
    <font>
      <sz val="10"/>
      <name val="Verdana"/>
      <family val="2"/>
    </font>
    <font>
      <sz val="10"/>
      <color theme="1"/>
      <name val="Calibri"/>
      <family val="2"/>
    </font>
    <font>
      <sz val="12"/>
      <color theme="1"/>
      <name val="Calibri"/>
      <family val="2"/>
      <scheme val="minor"/>
    </font>
    <font>
      <sz val="10"/>
      <color indexed="8"/>
      <name val="Arial"/>
      <family val="2"/>
    </font>
    <font>
      <b/>
      <sz val="10"/>
      <color theme="0"/>
      <name val="Calibri"/>
      <family val="2"/>
      <scheme val="minor"/>
    </font>
    <font>
      <sz val="10"/>
      <color indexed="9"/>
      <name val="Arial"/>
      <family val="2"/>
    </font>
    <font>
      <sz val="10"/>
      <name val="Arial"/>
      <family val="2"/>
    </font>
    <font>
      <sz val="10"/>
      <color rgb="FF000000"/>
      <name val="Arial"/>
      <family val="2"/>
    </font>
    <font>
      <sz val="11"/>
      <color indexed="8"/>
      <name val="Calibri"/>
      <family val="2"/>
    </font>
    <font>
      <sz val="6"/>
      <name val="Arial"/>
      <family val="2"/>
    </font>
    <font>
      <i/>
      <sz val="10"/>
      <color rgb="FF595959"/>
      <name val="Arial"/>
      <family val="2"/>
    </font>
    <font>
      <b/>
      <sz val="18"/>
      <color theme="1"/>
      <name val="Calibri"/>
      <family val="2"/>
      <scheme val="minor"/>
    </font>
    <font>
      <b/>
      <sz val="14"/>
      <color theme="1"/>
      <name val="Calibri"/>
      <family val="2"/>
      <scheme val="minor"/>
    </font>
    <font>
      <b/>
      <sz val="10"/>
      <color theme="1"/>
      <name val="Calibri"/>
      <family val="2"/>
      <scheme val="minor"/>
    </font>
    <font>
      <i/>
      <sz val="8"/>
      <color theme="0" tint="-0.249977111117893"/>
      <name val="Calibri"/>
      <family val="2"/>
    </font>
    <font>
      <sz val="10"/>
      <color theme="2" tint="-0.749961851863155"/>
      <name val="Calibri"/>
      <family val="2"/>
      <scheme val="minor"/>
    </font>
    <font>
      <b/>
      <sz val="10"/>
      <color theme="1"/>
      <name val="Calibri"/>
      <family val="2"/>
    </font>
    <font>
      <sz val="10"/>
      <color rgb="FF000000"/>
      <name val="Calibri"/>
      <family val="2"/>
      <scheme val="minor"/>
    </font>
    <font>
      <b/>
      <sz val="11"/>
      <color theme="1"/>
      <name val="Calibri"/>
      <family val="2"/>
      <scheme val="minor"/>
    </font>
    <font>
      <sz val="10"/>
      <name val="Calibri"/>
      <family val="2"/>
    </font>
    <font>
      <sz val="72"/>
      <color theme="1"/>
      <name val="Calibri"/>
      <family val="2"/>
    </font>
    <font>
      <sz val="8"/>
      <name val="Calibri"/>
      <family val="2"/>
    </font>
    <font>
      <b/>
      <sz val="15"/>
      <color theme="3"/>
      <name val="Calibri"/>
      <family val="2"/>
      <scheme val="minor"/>
    </font>
    <font>
      <b/>
      <sz val="13"/>
      <color theme="3"/>
      <name val="Calibri"/>
      <family val="2"/>
      <scheme val="minor"/>
    </font>
    <font>
      <b/>
      <sz val="10"/>
      <color rgb="FF000000"/>
      <name val="Calibri"/>
      <family val="2"/>
    </font>
    <font>
      <sz val="10"/>
      <color rgb="FF000000"/>
      <name val="Calibri"/>
      <family val="2"/>
    </font>
    <font>
      <u/>
      <sz val="10"/>
      <color theme="10"/>
      <name val="Calibri"/>
      <family val="2"/>
    </font>
    <font>
      <b/>
      <sz val="10"/>
      <color rgb="FF000000"/>
      <name val="Calibri"/>
      <family val="2"/>
    </font>
    <font>
      <sz val="10"/>
      <color rgb="FF000000"/>
      <name val="Calibri"/>
      <family val="2"/>
    </font>
    <font>
      <sz val="10"/>
      <color theme="1"/>
      <name val="Aptos Light"/>
      <family val="2"/>
    </font>
    <font>
      <sz val="10"/>
      <color theme="0"/>
      <name val="Aptos Light"/>
      <family val="2"/>
    </font>
    <font>
      <sz val="10"/>
      <color theme="5" tint="-0.249977111117893"/>
      <name val="Aptos Light"/>
      <family val="2"/>
    </font>
    <font>
      <b/>
      <sz val="10"/>
      <color theme="5" tint="-0.249977111117893"/>
      <name val="Aptos Light"/>
      <family val="2"/>
    </font>
    <font>
      <sz val="10"/>
      <name val="Aptos Light"/>
      <family val="2"/>
    </font>
    <font>
      <sz val="10"/>
      <color rgb="FF000000"/>
      <name val="Aptos Light"/>
      <family val="2"/>
    </font>
    <font>
      <sz val="12"/>
      <color theme="0"/>
      <name val="Aptos Light"/>
      <family val="2"/>
    </font>
    <font>
      <sz val="11"/>
      <color theme="0"/>
      <name val="Aptos Light"/>
      <family val="2"/>
    </font>
    <font>
      <sz val="14"/>
      <color theme="0"/>
      <name val="Aptos Light"/>
      <family val="2"/>
    </font>
    <font>
      <sz val="12"/>
      <color theme="1"/>
      <name val="Aptos Light"/>
      <family val="2"/>
    </font>
    <font>
      <sz val="10"/>
      <color theme="1"/>
      <name val="Aptos"/>
      <family val="2"/>
    </font>
    <font>
      <b/>
      <sz val="10"/>
      <color rgb="FF000000"/>
      <name val="Aptos"/>
    </font>
    <font>
      <sz val="10"/>
      <color rgb="FF000000"/>
      <name val="Aptos"/>
    </font>
    <font>
      <b/>
      <sz val="10"/>
      <color rgb="FF000000"/>
      <name val="Aptos Light"/>
      <family val="2"/>
    </font>
    <font>
      <b/>
      <sz val="10"/>
      <color theme="1"/>
      <name val="Aptos Light"/>
      <family val="2"/>
    </font>
    <font>
      <sz val="10"/>
      <color rgb="FF000000"/>
      <name val="Aptos Light"/>
    </font>
    <font>
      <b/>
      <sz val="10"/>
      <color rgb="FF000000"/>
      <name val="Aptos Light"/>
    </font>
    <font>
      <sz val="10"/>
      <color theme="1"/>
      <name val="Aptos Light"/>
    </font>
    <font>
      <b/>
      <sz val="10"/>
      <color theme="1"/>
      <name val="Aptos Light"/>
    </font>
    <font>
      <sz val="10"/>
      <color rgb="FF000000"/>
      <name val="Aptos"/>
      <family val="2"/>
    </font>
    <font>
      <sz val="9"/>
      <color rgb="FF000000"/>
      <name val="Aptos"/>
      <family val="2"/>
    </font>
    <font>
      <sz val="9"/>
      <color theme="1"/>
      <name val="Aptos"/>
    </font>
    <font>
      <sz val="9"/>
      <color rgb="FF000000"/>
      <name val="Aptos"/>
    </font>
    <font>
      <sz val="9"/>
      <color rgb="FF0070C0"/>
      <name val="Aptos"/>
    </font>
    <font>
      <sz val="9"/>
      <color theme="1"/>
      <name val="Aptos"/>
      <family val="2"/>
    </font>
    <font>
      <sz val="9"/>
      <color rgb="FF0070C0"/>
      <name val="Aptos"/>
      <family val="2"/>
    </font>
    <font>
      <sz val="9"/>
      <color rgb="FF000000"/>
      <name val="Aptos"/>
    </font>
  </fonts>
  <fills count="28">
    <fill>
      <patternFill patternType="none"/>
    </fill>
    <fill>
      <patternFill patternType="gray125"/>
    </fill>
    <fill>
      <patternFill patternType="solid">
        <fgColor theme="6" tint="0.39997558519241921"/>
        <bgColor indexed="65"/>
      </patternFill>
    </fill>
    <fill>
      <patternFill patternType="solid">
        <fgColor theme="0"/>
        <bgColor indexed="64"/>
      </patternFill>
    </fill>
    <fill>
      <patternFill patternType="solid">
        <fgColor rgb="FFD2E0E6"/>
        <bgColor indexed="64"/>
      </patternFill>
    </fill>
    <fill>
      <patternFill patternType="solid">
        <fgColor theme="3" tint="0.79998168889431442"/>
        <bgColor indexed="64"/>
      </patternFill>
    </fill>
    <fill>
      <patternFill patternType="gray125">
        <bgColor theme="0"/>
      </patternFill>
    </fill>
    <fill>
      <patternFill patternType="solid">
        <fgColor theme="3" tint="-0.499984740745262"/>
        <bgColor indexed="64"/>
      </patternFill>
    </fill>
    <fill>
      <patternFill patternType="solid">
        <fgColor rgb="FF438562"/>
        <bgColor indexed="64"/>
      </patternFill>
    </fill>
    <fill>
      <patternFill patternType="solid">
        <fgColor rgb="FF5BAD82"/>
        <bgColor indexed="64"/>
      </patternFill>
    </fill>
    <fill>
      <patternFill patternType="darkVertical">
        <fgColor rgb="FF5D87A1"/>
        <bgColor rgb="FF5D87A1"/>
      </patternFill>
    </fill>
    <fill>
      <patternFill patternType="solid">
        <fgColor theme="3" tint="0.59996337778862885"/>
        <bgColor indexed="64"/>
      </patternFill>
    </fill>
    <fill>
      <patternFill patternType="solid">
        <fgColor theme="0"/>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rgb="FFDAC2EC"/>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rgb="FFD9D9D9"/>
        <bgColor indexed="64"/>
      </patternFill>
    </fill>
    <fill>
      <patternFill patternType="solid">
        <fgColor theme="5" tint="-0.249977111117893"/>
        <bgColor indexed="64"/>
      </patternFill>
    </fill>
    <fill>
      <patternFill patternType="solid">
        <fgColor theme="8"/>
        <bgColor indexed="64"/>
      </patternFill>
    </fill>
    <fill>
      <patternFill patternType="solid">
        <fgColor theme="5"/>
        <bgColor indexed="64"/>
      </patternFill>
    </fill>
  </fills>
  <borders count="47">
    <border>
      <left/>
      <right/>
      <top/>
      <bottom/>
      <diagonal/>
    </border>
    <border>
      <left/>
      <right/>
      <top style="medium">
        <color theme="3" tint="-0.499984740745262"/>
      </top>
      <bottom/>
      <diagonal/>
    </border>
    <border>
      <left style="thin">
        <color theme="0"/>
      </left>
      <right style="thin">
        <color theme="0"/>
      </right>
      <top style="thin">
        <color theme="0"/>
      </top>
      <bottom style="thin">
        <color theme="0"/>
      </bottom>
      <diagonal/>
    </border>
    <border>
      <left/>
      <right/>
      <top/>
      <bottom style="medium">
        <color theme="3" tint="-0.499984740745262"/>
      </bottom>
      <diagonal/>
    </border>
    <border>
      <left/>
      <right/>
      <top/>
      <bottom style="thin">
        <color theme="3"/>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right/>
      <top style="thin">
        <color auto="1"/>
      </top>
      <bottom/>
      <diagonal/>
    </border>
    <border>
      <left/>
      <right style="thin">
        <color theme="0"/>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auto="1"/>
      </right>
      <top/>
      <bottom/>
      <diagonal/>
    </border>
    <border>
      <left style="thin">
        <color auto="1"/>
      </left>
      <right style="thin">
        <color auto="1"/>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right/>
      <top/>
      <bottom style="thick">
        <color theme="4"/>
      </bottom>
      <diagonal/>
    </border>
    <border>
      <left/>
      <right/>
      <top/>
      <bottom style="thick">
        <color theme="4" tint="0.499984740745262"/>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ck">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theme="0"/>
      </left>
      <right style="thin">
        <color theme="0"/>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n">
        <color theme="5" tint="-0.249977111117893"/>
      </bottom>
      <diagonal/>
    </border>
    <border>
      <left/>
      <right/>
      <top style="thin">
        <color theme="5" tint="-0.249977111117893"/>
      </top>
      <bottom/>
      <diagonal/>
    </border>
    <border>
      <left style="thin">
        <color auto="1"/>
      </left>
      <right style="thin">
        <color auto="1"/>
      </right>
      <top/>
      <bottom style="thin">
        <color rgb="FF000000"/>
      </bottom>
      <diagonal/>
    </border>
    <border>
      <left style="thin">
        <color rgb="FF000000"/>
      </left>
      <right/>
      <top/>
      <bottom/>
      <diagonal/>
    </border>
    <border>
      <left style="thin">
        <color auto="1"/>
      </left>
      <right style="thin">
        <color auto="1"/>
      </right>
      <top style="thin">
        <color rgb="FF000000"/>
      </top>
      <bottom/>
      <diagonal/>
    </border>
    <border>
      <left/>
      <right/>
      <top style="thin">
        <color auto="1"/>
      </top>
      <bottom style="thin">
        <color auto="1"/>
      </bottom>
      <diagonal/>
    </border>
  </borders>
  <cellStyleXfs count="65">
    <xf numFmtId="167" fontId="0" fillId="3" borderId="0" applyNumberFormat="0" applyBorder="0">
      <alignment vertical="center"/>
    </xf>
    <xf numFmtId="168" fontId="11" fillId="0" borderId="0" applyFont="0" applyFill="0" applyBorder="0" applyAlignment="0" applyProtection="0"/>
    <xf numFmtId="41" fontId="12" fillId="0" borderId="0" applyFont="0" applyFill="0" applyBorder="0" applyAlignment="0" applyProtection="0"/>
    <xf numFmtId="169" fontId="11" fillId="0" borderId="0" applyFont="0" applyFill="0" applyBorder="0" applyAlignment="0" applyProtection="0"/>
    <xf numFmtId="170" fontId="2" fillId="0" borderId="0" applyFont="0" applyFill="0" applyBorder="0" applyAlignment="0" applyProtection="0"/>
    <xf numFmtId="172" fontId="7" fillId="0" borderId="0" applyFill="0" applyBorder="0" applyAlignment="0" applyProtection="0"/>
    <xf numFmtId="0" fontId="8" fillId="2" borderId="0" applyNumberFormat="0" applyBorder="0" applyAlignment="0" applyProtection="0"/>
    <xf numFmtId="3" fontId="3" fillId="0" borderId="0" applyNumberFormat="0" applyBorder="0" applyAlignment="0" applyProtection="0">
      <alignment vertical="center"/>
    </xf>
    <xf numFmtId="3" fontId="4" fillId="3" borderId="0" applyNumberFormat="0" applyFill="0" applyBorder="0" applyAlignment="0" applyProtection="0"/>
    <xf numFmtId="166" fontId="5" fillId="3" borderId="0" applyNumberFormat="0" applyFill="0" applyBorder="0" applyAlignment="0" applyProtection="0">
      <alignment horizontal="center"/>
    </xf>
    <xf numFmtId="167" fontId="6" fillId="4" borderId="0" applyNumberFormat="0" applyFill="0" applyBorder="0" applyAlignment="0" applyProtection="0">
      <alignment vertical="center"/>
      <protection locked="0"/>
    </xf>
    <xf numFmtId="0" fontId="7" fillId="5" borderId="0" applyNumberFormat="0" applyFont="0" applyBorder="0" applyAlignment="0" applyProtection="0">
      <alignment horizontal="right" vertical="center"/>
    </xf>
    <xf numFmtId="10" fontId="8" fillId="6" borderId="0" applyNumberFormat="0" applyFont="0" applyBorder="0" applyAlignment="0" applyProtection="0">
      <alignment horizontal="center"/>
    </xf>
    <xf numFmtId="0" fontId="9" fillId="3" borderId="1" applyNumberFormat="0" applyFill="0" applyAlignment="0" applyProtection="0">
      <alignment horizontal="left" vertical="center"/>
    </xf>
    <xf numFmtId="0" fontId="10" fillId="3" borderId="0" applyNumberFormat="0" applyBorder="0" applyAlignment="0" applyProtection="0">
      <alignment horizontal="left" vertical="center"/>
    </xf>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164" fontId="13" fillId="0" borderId="0" applyFont="0" applyFill="0" applyBorder="0" applyAlignment="0" applyProtection="0"/>
    <xf numFmtId="165" fontId="2" fillId="0" borderId="0" applyFont="0" applyFill="0" applyBorder="0" applyAlignment="0" applyProtection="0"/>
    <xf numFmtId="0" fontId="14" fillId="0" borderId="0" applyNumberFormat="0" applyFont="0" applyFill="0" applyBorder="0" applyAlignment="0" applyProtection="0">
      <alignment vertical="center"/>
    </xf>
    <xf numFmtId="0" fontId="15" fillId="7" borderId="2" applyNumberFormat="0">
      <alignment horizontal="centerContinuous" vertical="center" wrapText="1"/>
    </xf>
    <xf numFmtId="0" fontId="15" fillId="8" borderId="2" applyNumberFormat="0">
      <alignment horizontal="centerContinuous" vertical="center" wrapText="1"/>
    </xf>
    <xf numFmtId="0" fontId="15" fillId="9" borderId="2" applyNumberFormat="0">
      <alignment horizontal="centerContinuous" vertical="center" wrapText="1"/>
    </xf>
    <xf numFmtId="0" fontId="16" fillId="10" borderId="0" applyNumberFormat="0" applyBorder="0" applyProtection="0">
      <alignment vertical="center"/>
    </xf>
    <xf numFmtId="0" fontId="14" fillId="0" borderId="0" applyNumberFormat="0" applyFont="0" applyFill="0" applyBorder="0" applyProtection="0">
      <alignment horizontal="center" vertical="center"/>
    </xf>
    <xf numFmtId="0" fontId="17" fillId="0" borderId="0" applyNumberFormat="0" applyFont="0" applyFill="0" applyBorder="0" applyAlignment="0" applyProtection="0"/>
    <xf numFmtId="0" fontId="1" fillId="0" borderId="0"/>
    <xf numFmtId="0" fontId="18" fillId="0" borderId="0"/>
    <xf numFmtId="167" fontId="12" fillId="3" borderId="0" applyNumberFormat="0" applyBorder="0">
      <alignment vertical="center"/>
    </xf>
    <xf numFmtId="0" fontId="1" fillId="0" borderId="0"/>
    <xf numFmtId="0" fontId="1" fillId="0" borderId="0"/>
    <xf numFmtId="0" fontId="17" fillId="0" borderId="0"/>
    <xf numFmtId="0" fontId="1" fillId="0" borderId="0"/>
    <xf numFmtId="0" fontId="1" fillId="0" borderId="0"/>
    <xf numFmtId="0" fontId="1" fillId="0" borderId="0"/>
    <xf numFmtId="0" fontId="13" fillId="0" borderId="0"/>
    <xf numFmtId="0" fontId="1" fillId="0" borderId="0"/>
    <xf numFmtId="0" fontId="19" fillId="0" borderId="0" applyFill="0" applyProtection="0"/>
    <xf numFmtId="167" fontId="12" fillId="3" borderId="0" applyNumberFormat="0" applyBorder="0">
      <alignment vertical="center"/>
    </xf>
    <xf numFmtId="0" fontId="20" fillId="0" borderId="0"/>
    <xf numFmtId="0" fontId="17" fillId="0" borderId="0" applyNumberFormat="0" applyFont="0" applyFill="0" applyBorder="0" applyAlignment="0" applyProtection="0"/>
    <xf numFmtId="0" fontId="17" fillId="0" borderId="0"/>
    <xf numFmtId="167" fontId="12" fillId="3" borderId="0" applyNumberFormat="0" applyBorder="0">
      <alignment vertical="center"/>
    </xf>
    <xf numFmtId="171" fontId="21" fillId="0" borderId="0" applyFill="0" applyBorder="0" applyProtection="0">
      <alignment horizontal="right" vertical="center"/>
    </xf>
    <xf numFmtId="172"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73" fontId="1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7" fillId="0" borderId="0"/>
    <xf numFmtId="0" fontId="22" fillId="11" borderId="0">
      <alignment horizontal="centerContinuous"/>
    </xf>
    <xf numFmtId="3" fontId="23" fillId="3" borderId="3"/>
    <xf numFmtId="0" fontId="24" fillId="3" borderId="4" applyNumberFormat="0" applyAlignment="0">
      <alignment horizontal="left" vertical="center"/>
    </xf>
    <xf numFmtId="0" fontId="7" fillId="3" borderId="5" applyNumberFormat="0" applyFont="0" applyFill="0" applyAlignment="0">
      <alignment horizontal="left" vertical="center"/>
    </xf>
    <xf numFmtId="174" fontId="25" fillId="3" borderId="0" applyNumberFormat="0">
      <alignment horizontal="center" vertical="center"/>
    </xf>
    <xf numFmtId="0" fontId="26" fillId="12" borderId="0" applyNumberFormat="0" applyFont="0" applyAlignment="0" applyProtection="0">
      <alignment horizontal="center" vertical="center"/>
    </xf>
    <xf numFmtId="0" fontId="28" fillId="0" borderId="0"/>
    <xf numFmtId="0" fontId="33" fillId="0" borderId="30" applyNumberFormat="0" applyFill="0" applyAlignment="0" applyProtection="0"/>
    <xf numFmtId="0" fontId="34" fillId="0" borderId="31" applyNumberFormat="0" applyFill="0" applyAlignment="0" applyProtection="0"/>
    <xf numFmtId="167" fontId="37" fillId="3" borderId="0" applyNumberFormat="0" applyFill="0" applyBorder="0" applyAlignment="0" applyProtection="0">
      <alignment vertical="center"/>
    </xf>
  </cellStyleXfs>
  <cellXfs count="361">
    <xf numFmtId="0" fontId="0" fillId="3" borderId="0" xfId="0" applyNumberFormat="1">
      <alignment vertical="center"/>
    </xf>
    <xf numFmtId="0" fontId="15" fillId="9" borderId="2" xfId="26" applyNumberFormat="1">
      <alignment horizontal="centerContinuous" vertical="center" wrapText="1"/>
    </xf>
    <xf numFmtId="0" fontId="0" fillId="3" borderId="0" xfId="0" applyNumberFormat="1" applyAlignment="1">
      <alignment horizontal="center" vertical="center"/>
    </xf>
    <xf numFmtId="0" fontId="0" fillId="3" borderId="0" xfId="0" applyNumberFormat="1" applyBorder="1" applyAlignment="1">
      <alignment horizontal="center" vertical="center"/>
    </xf>
    <xf numFmtId="0" fontId="15" fillId="9" borderId="7" xfId="26" applyNumberFormat="1" applyBorder="1">
      <alignment horizontal="centerContinuous" vertical="center" wrapText="1"/>
    </xf>
    <xf numFmtId="0" fontId="27" fillId="3" borderId="0" xfId="0" applyNumberFormat="1" applyFont="1">
      <alignment vertical="center"/>
    </xf>
    <xf numFmtId="0" fontId="15" fillId="8" borderId="2" xfId="25" applyNumberFormat="1">
      <alignment horizontal="centerContinuous" vertical="center" wrapText="1"/>
    </xf>
    <xf numFmtId="0" fontId="0" fillId="3" borderId="9" xfId="0" applyNumberFormat="1" applyBorder="1">
      <alignment vertical="center"/>
    </xf>
    <xf numFmtId="0" fontId="0" fillId="3" borderId="10" xfId="0" applyNumberFormat="1" applyBorder="1">
      <alignment vertical="center"/>
    </xf>
    <xf numFmtId="0" fontId="15" fillId="9" borderId="11" xfId="26" applyNumberFormat="1" applyBorder="1">
      <alignment horizontal="centerContinuous" vertical="center" wrapText="1"/>
    </xf>
    <xf numFmtId="0" fontId="0" fillId="3" borderId="12" xfId="0" applyNumberFormat="1" applyBorder="1">
      <alignment vertical="center"/>
    </xf>
    <xf numFmtId="0" fontId="0" fillId="3" borderId="14" xfId="0" applyNumberFormat="1" applyBorder="1">
      <alignment vertical="center"/>
    </xf>
    <xf numFmtId="0" fontId="0" fillId="3" borderId="16" xfId="0" applyNumberFormat="1" applyBorder="1">
      <alignment vertical="center"/>
    </xf>
    <xf numFmtId="0" fontId="0" fillId="18" borderId="8" xfId="0" applyNumberFormat="1" applyFill="1" applyBorder="1">
      <alignment vertical="center"/>
    </xf>
    <xf numFmtId="0" fontId="0" fillId="18" borderId="10" xfId="0" applyNumberFormat="1" applyFill="1" applyBorder="1">
      <alignment vertical="center"/>
    </xf>
    <xf numFmtId="0" fontId="0" fillId="3" borderId="8" xfId="0" applyNumberFormat="1" applyBorder="1">
      <alignment vertical="center"/>
    </xf>
    <xf numFmtId="175" fontId="0" fillId="3" borderId="0" xfId="0" applyNumberFormat="1">
      <alignment vertical="center"/>
    </xf>
    <xf numFmtId="167" fontId="0" fillId="3" borderId="22" xfId="0" applyBorder="1" applyAlignment="1"/>
    <xf numFmtId="176" fontId="0" fillId="3" borderId="22" xfId="0" applyNumberFormat="1" applyBorder="1" applyAlignment="1"/>
    <xf numFmtId="167" fontId="0" fillId="3" borderId="0" xfId="0" applyAlignment="1"/>
    <xf numFmtId="176" fontId="0" fillId="3" borderId="0" xfId="0" applyNumberFormat="1" applyAlignment="1"/>
    <xf numFmtId="167" fontId="0" fillId="14" borderId="22" xfId="0" applyFill="1" applyBorder="1" applyAlignment="1">
      <alignment horizontal="center"/>
    </xf>
    <xf numFmtId="167" fontId="0" fillId="3" borderId="22" xfId="0" applyBorder="1" applyAlignment="1">
      <alignment horizontal="center"/>
    </xf>
    <xf numFmtId="167" fontId="0" fillId="14" borderId="23" xfId="0" applyFill="1" applyBorder="1" applyAlignment="1">
      <alignment horizontal="center"/>
    </xf>
    <xf numFmtId="167" fontId="0" fillId="3" borderId="24" xfId="0" applyBorder="1" applyAlignment="1"/>
    <xf numFmtId="167" fontId="0" fillId="3" borderId="25" xfId="0" applyBorder="1" applyAlignment="1"/>
    <xf numFmtId="176" fontId="0" fillId="14" borderId="22" xfId="0" applyNumberFormat="1" applyFill="1" applyBorder="1" applyAlignment="1">
      <alignment horizontal="center"/>
    </xf>
    <xf numFmtId="176" fontId="0" fillId="3" borderId="22" xfId="0" applyNumberFormat="1" applyBorder="1" applyAlignment="1">
      <alignment horizontal="center"/>
    </xf>
    <xf numFmtId="167" fontId="29" fillId="3" borderId="22" xfId="0" applyFont="1" applyBorder="1" applyAlignment="1"/>
    <xf numFmtId="167" fontId="0" fillId="3" borderId="26" xfId="0" applyBorder="1" applyAlignment="1"/>
    <xf numFmtId="167" fontId="0" fillId="3" borderId="22" xfId="0" applyBorder="1" applyAlignment="1">
      <alignment horizontal="left" vertical="top" wrapText="1"/>
    </xf>
    <xf numFmtId="167" fontId="0" fillId="3" borderId="22" xfId="0" applyBorder="1" applyAlignment="1">
      <alignment horizontal="left" vertical="top"/>
    </xf>
    <xf numFmtId="167" fontId="0" fillId="3" borderId="22" xfId="0" applyBorder="1">
      <alignment vertical="center"/>
    </xf>
    <xf numFmtId="167" fontId="0" fillId="17" borderId="22" xfId="0" applyFill="1" applyBorder="1" applyAlignment="1">
      <alignment horizontal="left" vertical="center" wrapText="1"/>
    </xf>
    <xf numFmtId="167" fontId="0" fillId="20" borderId="22" xfId="0" applyFill="1" applyBorder="1" applyAlignment="1">
      <alignment horizontal="left" vertical="center" wrapText="1"/>
    </xf>
    <xf numFmtId="167" fontId="0" fillId="21" borderId="22" xfId="0" applyFill="1" applyBorder="1" applyAlignment="1">
      <alignment horizontal="left" vertical="center" wrapText="1"/>
    </xf>
    <xf numFmtId="167" fontId="0" fillId="15" borderId="22" xfId="0" applyFill="1" applyBorder="1" applyAlignment="1">
      <alignment horizontal="left" vertical="center" wrapText="1"/>
    </xf>
    <xf numFmtId="167" fontId="0" fillId="22" borderId="22" xfId="0" applyFill="1" applyBorder="1" applyAlignment="1">
      <alignment horizontal="left" vertical="center" wrapText="1"/>
    </xf>
    <xf numFmtId="167" fontId="29" fillId="3" borderId="22" xfId="0" applyFont="1" applyBorder="1">
      <alignment vertical="center"/>
    </xf>
    <xf numFmtId="167" fontId="0" fillId="3" borderId="22" xfId="0" applyBorder="1" applyAlignment="1">
      <alignment horizontal="left" vertical="center" wrapText="1"/>
    </xf>
    <xf numFmtId="167" fontId="0" fillId="19" borderId="22" xfId="0" applyFill="1" applyBorder="1" applyAlignment="1">
      <alignment horizontal="left" vertical="center" wrapText="1"/>
    </xf>
    <xf numFmtId="167" fontId="0" fillId="23" borderId="22" xfId="0" applyFill="1" applyBorder="1" applyAlignment="1">
      <alignment horizontal="left" vertical="top" wrapText="1"/>
    </xf>
    <xf numFmtId="0" fontId="0" fillId="3" borderId="8" xfId="0" applyNumberFormat="1" applyBorder="1" applyAlignment="1">
      <alignment horizontal="center" vertical="center"/>
    </xf>
    <xf numFmtId="0" fontId="15" fillId="9" borderId="0" xfId="26" applyNumberFormat="1" applyBorder="1">
      <alignment horizontal="centerContinuous" vertical="center" wrapText="1"/>
    </xf>
    <xf numFmtId="0" fontId="33" fillId="3" borderId="30" xfId="62" applyNumberFormat="1" applyFill="1" applyAlignment="1">
      <alignment vertical="center"/>
    </xf>
    <xf numFmtId="175" fontId="33" fillId="3" borderId="30" xfId="62" applyNumberFormat="1" applyFill="1" applyAlignment="1">
      <alignment vertical="center"/>
    </xf>
    <xf numFmtId="0" fontId="34" fillId="3" borderId="31" xfId="63" applyNumberFormat="1" applyFill="1" applyAlignment="1">
      <alignment vertical="center"/>
    </xf>
    <xf numFmtId="175" fontId="34" fillId="3" borderId="31" xfId="63" applyNumberFormat="1" applyFill="1" applyAlignment="1">
      <alignment vertical="center"/>
    </xf>
    <xf numFmtId="0" fontId="0" fillId="3" borderId="13" xfId="0" applyNumberFormat="1" applyBorder="1">
      <alignment vertical="center"/>
    </xf>
    <xf numFmtId="0" fontId="0" fillId="3" borderId="15" xfId="0" applyNumberFormat="1" applyBorder="1">
      <alignment vertical="center"/>
    </xf>
    <xf numFmtId="0" fontId="0" fillId="3" borderId="17" xfId="0" applyNumberFormat="1" applyBorder="1">
      <alignment vertical="center"/>
    </xf>
    <xf numFmtId="0" fontId="27" fillId="3" borderId="9" xfId="0" applyNumberFormat="1" applyFont="1" applyBorder="1">
      <alignment vertical="center"/>
    </xf>
    <xf numFmtId="0" fontId="27" fillId="3" borderId="10" xfId="0" applyNumberFormat="1" applyFont="1" applyBorder="1" applyAlignment="1">
      <alignment horizontal="right" vertical="center"/>
    </xf>
    <xf numFmtId="0" fontId="0" fillId="3" borderId="32" xfId="0" applyNumberFormat="1" applyBorder="1">
      <alignment vertical="center"/>
    </xf>
    <xf numFmtId="0" fontId="0" fillId="3" borderId="33" xfId="0" applyNumberFormat="1" applyBorder="1">
      <alignment vertical="center"/>
    </xf>
    <xf numFmtId="171" fontId="0" fillId="3" borderId="8" xfId="0" applyNumberFormat="1" applyBorder="1" applyAlignment="1">
      <alignment horizontal="center" vertical="center"/>
    </xf>
    <xf numFmtId="175" fontId="15" fillId="8" borderId="2" xfId="25" applyNumberFormat="1">
      <alignment horizontal="centerContinuous" vertical="center" wrapText="1"/>
    </xf>
    <xf numFmtId="171" fontId="0" fillId="3" borderId="18" xfId="0" applyNumberFormat="1" applyBorder="1" applyAlignment="1">
      <alignment horizontal="center" vertical="center"/>
    </xf>
    <xf numFmtId="171" fontId="27" fillId="3" borderId="34" xfId="0" applyNumberFormat="1" applyFont="1" applyBorder="1" applyAlignment="1">
      <alignment horizontal="center" vertical="center"/>
    </xf>
    <xf numFmtId="167" fontId="0" fillId="3" borderId="22" xfId="0" applyNumberFormat="1" applyBorder="1" applyAlignment="1"/>
    <xf numFmtId="167" fontId="0" fillId="24" borderId="22" xfId="0" applyNumberFormat="1" applyFill="1" applyBorder="1" applyAlignment="1">
      <alignment horizontal="center"/>
    </xf>
    <xf numFmtId="176" fontId="0" fillId="24" borderId="22" xfId="0" applyNumberFormat="1" applyFill="1" applyBorder="1" applyAlignment="1">
      <alignment horizontal="center"/>
    </xf>
    <xf numFmtId="167" fontId="0" fillId="19" borderId="22" xfId="0" applyNumberFormat="1" applyFill="1" applyBorder="1" applyAlignment="1">
      <alignment horizontal="left" vertical="center" wrapText="1"/>
    </xf>
    <xf numFmtId="0" fontId="0" fillId="18" borderId="19" xfId="0" applyNumberFormat="1" applyFill="1" applyBorder="1">
      <alignment vertical="center"/>
    </xf>
    <xf numFmtId="0" fontId="27" fillId="3" borderId="16" xfId="0" applyNumberFormat="1" applyFont="1" applyBorder="1">
      <alignment vertical="center"/>
    </xf>
    <xf numFmtId="0" fontId="27" fillId="3" borderId="17" xfId="0" applyNumberFormat="1" applyFont="1" applyBorder="1">
      <alignment vertical="center"/>
    </xf>
    <xf numFmtId="0" fontId="0" fillId="3" borderId="8" xfId="0" applyNumberFormat="1" applyBorder="1" applyAlignment="1">
      <alignment horizontal="left" vertical="center"/>
    </xf>
    <xf numFmtId="0" fontId="37" fillId="3" borderId="8" xfId="64" applyNumberFormat="1" applyBorder="1">
      <alignment vertical="center"/>
    </xf>
    <xf numFmtId="171" fontId="27" fillId="3" borderId="0" xfId="0" applyNumberFormat="1" applyFont="1" applyBorder="1" applyAlignment="1">
      <alignment horizontal="center" vertical="center"/>
    </xf>
    <xf numFmtId="0" fontId="0" fillId="3" borderId="8" xfId="0" applyNumberFormat="1" applyBorder="1" applyAlignment="1">
      <alignment horizontal="left" vertical="center" wrapText="1"/>
    </xf>
    <xf numFmtId="0" fontId="0" fillId="3" borderId="8" xfId="0" applyNumberFormat="1" applyBorder="1" applyAlignment="1">
      <alignment vertical="center" wrapText="1"/>
    </xf>
    <xf numFmtId="0" fontId="36" fillId="3" borderId="8" xfId="0" applyNumberFormat="1" applyFont="1" applyBorder="1" applyAlignment="1">
      <alignment vertical="center" wrapText="1"/>
    </xf>
    <xf numFmtId="0" fontId="36" fillId="3" borderId="38" xfId="0" applyNumberFormat="1" applyFont="1" applyBorder="1" applyAlignment="1">
      <alignment vertical="center" wrapText="1"/>
    </xf>
    <xf numFmtId="0" fontId="0" fillId="3" borderId="10" xfId="0" applyNumberFormat="1" applyBorder="1" applyAlignment="1">
      <alignment vertical="center" wrapText="1"/>
    </xf>
    <xf numFmtId="0" fontId="36" fillId="3" borderId="18" xfId="0" applyNumberFormat="1" applyFont="1" applyBorder="1" applyAlignment="1">
      <alignment vertical="center" wrapText="1"/>
    </xf>
    <xf numFmtId="0" fontId="36" fillId="3" borderId="19" xfId="0" applyNumberFormat="1" applyFont="1" applyBorder="1" applyAlignment="1">
      <alignment vertical="center" wrapText="1"/>
    </xf>
    <xf numFmtId="0" fontId="37" fillId="3" borderId="8" xfId="64" applyNumberFormat="1" applyBorder="1" applyAlignment="1">
      <alignment vertical="center" wrapText="1"/>
    </xf>
    <xf numFmtId="171" fontId="0" fillId="3" borderId="38" xfId="0" applyNumberFormat="1" applyBorder="1">
      <alignment vertical="center"/>
    </xf>
    <xf numFmtId="0" fontId="37" fillId="3" borderId="8" xfId="64" applyNumberFormat="1" applyBorder="1" applyAlignment="1">
      <alignment horizontal="left" vertical="center"/>
    </xf>
    <xf numFmtId="171" fontId="0" fillId="3" borderId="0" xfId="0" applyNumberFormat="1">
      <alignment vertical="center"/>
    </xf>
    <xf numFmtId="0" fontId="15" fillId="9" borderId="39" xfId="26" applyNumberFormat="1" applyBorder="1">
      <alignment horizontal="centerContinuous" vertical="center" wrapText="1"/>
    </xf>
    <xf numFmtId="0" fontId="0" fillId="3" borderId="40" xfId="0" applyNumberFormat="1" applyBorder="1" applyAlignment="1">
      <alignment horizontal="center" vertical="center"/>
    </xf>
    <xf numFmtId="0" fontId="0" fillId="3" borderId="40" xfId="0" applyNumberFormat="1" applyBorder="1">
      <alignment vertical="center"/>
    </xf>
    <xf numFmtId="0" fontId="0" fillId="0" borderId="40" xfId="0" applyNumberFormat="1" applyFill="1" applyBorder="1">
      <alignment vertical="center"/>
    </xf>
    <xf numFmtId="0" fontId="0" fillId="0" borderId="40" xfId="0" applyNumberFormat="1" applyFill="1" applyBorder="1" applyAlignment="1">
      <alignment horizontal="center" vertical="center"/>
    </xf>
    <xf numFmtId="177" fontId="0" fillId="0" borderId="40" xfId="0" applyNumberFormat="1" applyFill="1" applyBorder="1" applyAlignment="1">
      <alignment vertical="center" wrapText="1"/>
    </xf>
    <xf numFmtId="177" fontId="0" fillId="3" borderId="40" xfId="0" applyNumberFormat="1" applyBorder="1" applyAlignment="1">
      <alignment vertical="center" wrapText="1"/>
    </xf>
    <xf numFmtId="167" fontId="29" fillId="3" borderId="22" xfId="0" applyNumberFormat="1" applyFont="1" applyBorder="1">
      <alignment vertical="center"/>
    </xf>
    <xf numFmtId="0" fontId="27" fillId="3" borderId="40" xfId="0" applyNumberFormat="1" applyFont="1" applyBorder="1">
      <alignment vertical="center"/>
    </xf>
    <xf numFmtId="0" fontId="27" fillId="3" borderId="0" xfId="0" applyNumberFormat="1" applyFont="1" applyBorder="1" applyAlignment="1">
      <alignment horizontal="center" vertical="center"/>
    </xf>
    <xf numFmtId="0" fontId="40" fillId="3" borderId="0" xfId="0" applyNumberFormat="1" applyFont="1" applyBorder="1">
      <alignment vertical="center"/>
    </xf>
    <xf numFmtId="0" fontId="40" fillId="3" borderId="0" xfId="0" applyNumberFormat="1" applyFont="1">
      <alignment vertical="center"/>
    </xf>
    <xf numFmtId="0" fontId="40" fillId="3" borderId="0" xfId="0" applyNumberFormat="1" applyFont="1" applyBorder="1" applyAlignment="1">
      <alignment horizontal="center" vertical="center"/>
    </xf>
    <xf numFmtId="15" fontId="40" fillId="0" borderId="0" xfId="0" applyNumberFormat="1" applyFont="1" applyFill="1" applyBorder="1">
      <alignment vertical="center"/>
    </xf>
    <xf numFmtId="0" fontId="40" fillId="0" borderId="0" xfId="0" applyNumberFormat="1" applyFont="1" applyFill="1" applyBorder="1" applyAlignment="1">
      <alignment horizontal="center" vertical="center"/>
    </xf>
    <xf numFmtId="0" fontId="40" fillId="0" borderId="0" xfId="0" applyNumberFormat="1" applyFont="1" applyFill="1" applyBorder="1">
      <alignment vertical="center"/>
    </xf>
    <xf numFmtId="15" fontId="40" fillId="22" borderId="0" xfId="0" applyNumberFormat="1" applyFont="1" applyFill="1" applyBorder="1">
      <alignment vertical="center"/>
    </xf>
    <xf numFmtId="0" fontId="40" fillId="22" borderId="0" xfId="0" applyNumberFormat="1" applyFont="1" applyFill="1" applyBorder="1">
      <alignment vertical="center"/>
    </xf>
    <xf numFmtId="0" fontId="40" fillId="3" borderId="41" xfId="0" applyNumberFormat="1" applyFont="1" applyBorder="1">
      <alignment vertical="center"/>
    </xf>
    <xf numFmtId="0" fontId="40" fillId="0" borderId="41" xfId="0" applyNumberFormat="1" applyFont="1" applyFill="1" applyBorder="1" applyAlignment="1">
      <alignment horizontal="center" vertical="center"/>
    </xf>
    <xf numFmtId="15" fontId="40" fillId="22" borderId="41" xfId="0" applyNumberFormat="1" applyFont="1" applyFill="1" applyBorder="1">
      <alignment vertical="center"/>
    </xf>
    <xf numFmtId="0" fontId="40" fillId="22" borderId="41" xfId="0" applyNumberFormat="1" applyFont="1" applyFill="1" applyBorder="1">
      <alignment vertical="center"/>
    </xf>
    <xf numFmtId="15" fontId="40" fillId="3" borderId="0" xfId="0" applyNumberFormat="1" applyFont="1" applyBorder="1">
      <alignment vertical="center"/>
    </xf>
    <xf numFmtId="15" fontId="40" fillId="14" borderId="0" xfId="0" applyNumberFormat="1" applyFont="1" applyFill="1" applyBorder="1">
      <alignment vertical="center"/>
    </xf>
    <xf numFmtId="0" fontId="40" fillId="14" borderId="0" xfId="0" applyNumberFormat="1" applyFont="1" applyFill="1" applyBorder="1">
      <alignment vertical="center"/>
    </xf>
    <xf numFmtId="0" fontId="40" fillId="3" borderId="41" xfId="0" applyNumberFormat="1" applyFont="1" applyBorder="1" applyAlignment="1">
      <alignment horizontal="center" vertical="center"/>
    </xf>
    <xf numFmtId="15" fontId="40" fillId="14" borderId="41" xfId="0" applyNumberFormat="1" applyFont="1" applyFill="1" applyBorder="1">
      <alignment vertical="center"/>
    </xf>
    <xf numFmtId="0" fontId="40" fillId="14" borderId="41" xfId="0" applyNumberFormat="1" applyFont="1" applyFill="1" applyBorder="1">
      <alignment vertical="center"/>
    </xf>
    <xf numFmtId="0" fontId="40" fillId="25" borderId="0" xfId="0" applyNumberFormat="1" applyFont="1" applyFill="1" applyBorder="1">
      <alignment vertical="center"/>
    </xf>
    <xf numFmtId="0" fontId="41" fillId="25" borderId="0" xfId="26" applyNumberFormat="1" applyFont="1" applyFill="1" applyBorder="1">
      <alignment horizontal="centerContinuous" vertical="center" wrapText="1"/>
    </xf>
    <xf numFmtId="0" fontId="40" fillId="3" borderId="0" xfId="0" applyNumberFormat="1" applyFont="1" applyBorder="1" applyAlignment="1">
      <alignment vertical="center" wrapText="1"/>
    </xf>
    <xf numFmtId="0" fontId="40" fillId="3" borderId="8" xfId="0" applyNumberFormat="1" applyFont="1" applyBorder="1">
      <alignment vertical="center"/>
    </xf>
    <xf numFmtId="0" fontId="42" fillId="0" borderId="8" xfId="0" applyNumberFormat="1" applyFont="1" applyFill="1" applyBorder="1">
      <alignment vertical="center"/>
    </xf>
    <xf numFmtId="0" fontId="43" fillId="0" borderId="0" xfId="26" applyNumberFormat="1" applyFont="1" applyFill="1" applyBorder="1">
      <alignment horizontal="centerContinuous" vertical="center" wrapText="1"/>
    </xf>
    <xf numFmtId="0" fontId="42" fillId="0" borderId="0" xfId="0" applyNumberFormat="1" applyFont="1" applyFill="1">
      <alignment vertical="center"/>
    </xf>
    <xf numFmtId="49" fontId="40" fillId="0" borderId="0" xfId="0" applyNumberFormat="1" applyFont="1" applyFill="1" applyBorder="1" applyAlignment="1">
      <alignment horizontal="right" vertical="center"/>
    </xf>
    <xf numFmtId="0" fontId="44" fillId="0" borderId="0" xfId="0" applyNumberFormat="1" applyFont="1" applyFill="1" applyBorder="1">
      <alignment vertical="center"/>
    </xf>
    <xf numFmtId="0" fontId="40" fillId="18" borderId="8" xfId="0" applyNumberFormat="1" applyFont="1" applyFill="1" applyBorder="1">
      <alignment vertical="center"/>
    </xf>
    <xf numFmtId="0" fontId="44" fillId="0" borderId="0" xfId="0" applyNumberFormat="1" applyFont="1" applyFill="1" applyBorder="1" applyAlignment="1">
      <alignment horizontal="left" vertical="center" wrapText="1"/>
    </xf>
    <xf numFmtId="0" fontId="40" fillId="0" borderId="0" xfId="0" applyNumberFormat="1" applyFont="1" applyFill="1" applyBorder="1" applyAlignment="1">
      <alignment horizontal="left" vertical="center" wrapText="1"/>
    </xf>
    <xf numFmtId="0" fontId="40" fillId="0" borderId="0" xfId="0" applyNumberFormat="1" applyFont="1" applyFill="1" applyBorder="1" applyAlignment="1">
      <alignment horizontal="left" vertical="center"/>
    </xf>
    <xf numFmtId="0" fontId="44" fillId="0" borderId="0" xfId="0" applyNumberFormat="1" applyFont="1" applyFill="1" applyBorder="1" applyAlignment="1">
      <alignment horizontal="left" vertical="center"/>
    </xf>
    <xf numFmtId="0" fontId="44" fillId="0" borderId="0" xfId="0" applyNumberFormat="1" applyFont="1" applyFill="1" applyBorder="1" applyAlignment="1">
      <alignment horizontal="center" vertical="center"/>
    </xf>
    <xf numFmtId="0" fontId="40" fillId="18" borderId="9" xfId="0" applyNumberFormat="1" applyFont="1" applyFill="1" applyBorder="1">
      <alignment vertical="center"/>
    </xf>
    <xf numFmtId="49" fontId="40" fillId="3" borderId="0" xfId="0" applyNumberFormat="1" applyFont="1" applyAlignment="1">
      <alignment horizontal="right" vertical="center"/>
    </xf>
    <xf numFmtId="0" fontId="40" fillId="3" borderId="20" xfId="0" applyNumberFormat="1" applyFont="1" applyBorder="1">
      <alignment vertical="center"/>
    </xf>
    <xf numFmtId="0" fontId="40" fillId="18" borderId="10" xfId="0" applyNumberFormat="1" applyFont="1" applyFill="1" applyBorder="1">
      <alignment vertical="center"/>
    </xf>
    <xf numFmtId="0" fontId="40" fillId="18" borderId="38" xfId="0" applyNumberFormat="1" applyFont="1" applyFill="1" applyBorder="1">
      <alignment vertical="center"/>
    </xf>
    <xf numFmtId="0" fontId="41" fillId="0" borderId="0" xfId="25" applyNumberFormat="1" applyFont="1" applyFill="1" applyBorder="1">
      <alignment horizontal="centerContinuous" vertical="center" wrapText="1"/>
    </xf>
    <xf numFmtId="0" fontId="44" fillId="0" borderId="0" xfId="25" applyNumberFormat="1" applyFont="1" applyFill="1" applyBorder="1">
      <alignment horizontal="centerContinuous" vertical="center" wrapText="1"/>
    </xf>
    <xf numFmtId="0" fontId="41" fillId="0" borderId="0" xfId="26" applyNumberFormat="1" applyFont="1" applyFill="1" applyBorder="1">
      <alignment horizontal="centerContinuous" vertical="center" wrapText="1"/>
    </xf>
    <xf numFmtId="0" fontId="44" fillId="0" borderId="0" xfId="26" applyNumberFormat="1" applyFont="1" applyFill="1" applyBorder="1">
      <alignment horizontal="centerContinuous" vertical="center" wrapText="1"/>
    </xf>
    <xf numFmtId="0" fontId="47" fillId="26" borderId="8" xfId="25" applyNumberFormat="1" applyFont="1" applyFill="1" applyBorder="1">
      <alignment horizontal="centerContinuous" vertical="center" wrapText="1"/>
    </xf>
    <xf numFmtId="0" fontId="47" fillId="26" borderId="8" xfId="26" applyNumberFormat="1" applyFont="1" applyFill="1" applyBorder="1" applyAlignment="1">
      <alignment horizontal="center" vertical="center" wrapText="1"/>
    </xf>
    <xf numFmtId="0" fontId="48" fillId="26" borderId="8" xfId="25" applyNumberFormat="1" applyFont="1" applyFill="1" applyBorder="1">
      <alignment horizontal="centerContinuous" vertical="center" wrapText="1"/>
    </xf>
    <xf numFmtId="15" fontId="46" fillId="26" borderId="8" xfId="26" applyNumberFormat="1" applyFont="1" applyFill="1" applyBorder="1" applyAlignment="1">
      <alignment horizontal="center" vertical="center" wrapText="1"/>
    </xf>
    <xf numFmtId="49" fontId="49" fillId="3" borderId="8" xfId="0" applyNumberFormat="1" applyFont="1" applyBorder="1" applyAlignment="1">
      <alignment horizontal="right" vertical="center"/>
    </xf>
    <xf numFmtId="0" fontId="44" fillId="18" borderId="38" xfId="0" applyNumberFormat="1" applyFont="1" applyFill="1" applyBorder="1" applyAlignment="1">
      <alignment horizontal="left" vertical="center"/>
    </xf>
    <xf numFmtId="0" fontId="44" fillId="18" borderId="38" xfId="0" applyNumberFormat="1" applyFont="1" applyFill="1" applyBorder="1">
      <alignment vertical="center"/>
    </xf>
    <xf numFmtId="0" fontId="40" fillId="0" borderId="0" xfId="0" applyNumberFormat="1" applyFont="1" applyFill="1">
      <alignment vertical="center"/>
    </xf>
    <xf numFmtId="0" fontId="27" fillId="18" borderId="8" xfId="0" applyNumberFormat="1" applyFont="1" applyFill="1" applyBorder="1">
      <alignment vertical="center"/>
    </xf>
    <xf numFmtId="0" fontId="40" fillId="18" borderId="37" xfId="0" applyNumberFormat="1" applyFont="1" applyFill="1" applyBorder="1">
      <alignment vertical="center"/>
    </xf>
    <xf numFmtId="0" fontId="40" fillId="3" borderId="18" xfId="0" applyNumberFormat="1" applyFont="1" applyBorder="1">
      <alignment vertical="center"/>
    </xf>
    <xf numFmtId="0" fontId="40" fillId="0" borderId="8" xfId="0" applyNumberFormat="1" applyFont="1" applyFill="1" applyBorder="1" applyAlignment="1">
      <alignment vertical="center" wrapText="1"/>
    </xf>
    <xf numFmtId="49" fontId="49" fillId="0" borderId="8" xfId="0" applyNumberFormat="1" applyFont="1" applyFill="1" applyBorder="1" applyAlignment="1">
      <alignment horizontal="right" vertical="center"/>
    </xf>
    <xf numFmtId="0" fontId="40" fillId="0" borderId="38" xfId="0" applyNumberFormat="1" applyFont="1" applyFill="1" applyBorder="1" applyAlignment="1">
      <alignment vertical="center" wrapText="1"/>
    </xf>
    <xf numFmtId="0" fontId="40" fillId="0" borderId="8" xfId="0" applyNumberFormat="1" applyFont="1" applyFill="1" applyBorder="1">
      <alignment vertical="center"/>
    </xf>
    <xf numFmtId="0" fontId="40" fillId="0" borderId="9" xfId="0" applyNumberFormat="1" applyFont="1" applyFill="1" applyBorder="1">
      <alignment vertical="center"/>
    </xf>
    <xf numFmtId="0" fontId="40" fillId="0" borderId="38" xfId="0" applyNumberFormat="1" applyFont="1" applyFill="1" applyBorder="1">
      <alignment vertical="center"/>
    </xf>
    <xf numFmtId="0" fontId="44" fillId="0" borderId="38" xfId="0" applyNumberFormat="1" applyFont="1" applyFill="1" applyBorder="1" applyAlignment="1">
      <alignment horizontal="left" vertical="center" wrapText="1"/>
    </xf>
    <xf numFmtId="0" fontId="44" fillId="0" borderId="38" xfId="0" applyNumberFormat="1" applyFont="1" applyFill="1" applyBorder="1" applyAlignment="1">
      <alignment horizontal="left" vertical="center"/>
    </xf>
    <xf numFmtId="0" fontId="40" fillId="0" borderId="13" xfId="0" applyNumberFormat="1" applyFont="1" applyFill="1" applyBorder="1" applyAlignment="1">
      <alignment vertical="center" wrapText="1"/>
    </xf>
    <xf numFmtId="0" fontId="40" fillId="0" borderId="18" xfId="0" applyNumberFormat="1" applyFont="1" applyFill="1" applyBorder="1" applyAlignment="1">
      <alignment vertical="center" wrapText="1"/>
    </xf>
    <xf numFmtId="0" fontId="40" fillId="0" borderId="10" xfId="0" applyNumberFormat="1" applyFont="1" applyFill="1" applyBorder="1">
      <alignment vertical="center"/>
    </xf>
    <xf numFmtId="0" fontId="40" fillId="0" borderId="18" xfId="0" applyNumberFormat="1" applyFont="1" applyFill="1" applyBorder="1">
      <alignment vertical="center"/>
    </xf>
    <xf numFmtId="0" fontId="57" fillId="18" borderId="8" xfId="0" applyNumberFormat="1" applyFont="1" applyFill="1" applyBorder="1">
      <alignment vertical="center"/>
    </xf>
    <xf numFmtId="0" fontId="57" fillId="18" borderId="38" xfId="0" applyNumberFormat="1" applyFont="1" applyFill="1" applyBorder="1">
      <alignment vertical="center"/>
    </xf>
    <xf numFmtId="167" fontId="59" fillId="15" borderId="13" xfId="0" applyFont="1" applyFill="1" applyBorder="1" applyAlignment="1">
      <alignment vertical="center" wrapText="1"/>
    </xf>
    <xf numFmtId="167" fontId="50" fillId="15" borderId="15" xfId="0" applyFont="1" applyFill="1" applyBorder="1" applyAlignment="1">
      <alignment vertical="center" wrapText="1"/>
    </xf>
    <xf numFmtId="167" fontId="50" fillId="15" borderId="17" xfId="0" applyFont="1" applyFill="1" applyBorder="1" applyAlignment="1">
      <alignment vertical="center" wrapText="1"/>
    </xf>
    <xf numFmtId="167" fontId="50" fillId="15" borderId="17" xfId="0" applyFont="1" applyFill="1" applyBorder="1" applyAlignment="1">
      <alignment vertical="top" wrapText="1"/>
    </xf>
    <xf numFmtId="167" fontId="60" fillId="15" borderId="18" xfId="0" applyFont="1" applyFill="1" applyBorder="1" applyAlignment="1">
      <alignment vertical="top" wrapText="1"/>
    </xf>
    <xf numFmtId="167" fontId="61" fillId="15" borderId="21" xfId="0" applyFont="1" applyFill="1" applyBorder="1" applyAlignment="1">
      <alignment vertical="top" wrapText="1"/>
    </xf>
    <xf numFmtId="167" fontId="64" fillId="15" borderId="21" xfId="0" applyFont="1" applyFill="1" applyBorder="1" applyAlignment="1">
      <alignment vertical="top" wrapText="1"/>
    </xf>
    <xf numFmtId="167" fontId="64" fillId="15" borderId="19" xfId="0" applyFont="1" applyFill="1" applyBorder="1" applyAlignment="1">
      <alignment vertical="center" wrapText="1"/>
    </xf>
    <xf numFmtId="167" fontId="64" fillId="15" borderId="18" xfId="0" applyFont="1" applyFill="1" applyBorder="1" applyAlignment="1">
      <alignment vertical="center" wrapText="1"/>
    </xf>
    <xf numFmtId="167" fontId="64" fillId="15" borderId="21" xfId="0" applyFont="1" applyFill="1" applyBorder="1" applyAlignment="1">
      <alignment vertical="center" wrapText="1"/>
    </xf>
    <xf numFmtId="167" fontId="60" fillId="15" borderId="18" xfId="0" applyFont="1" applyFill="1" applyBorder="1" applyAlignment="1">
      <alignment vertical="center" wrapText="1"/>
    </xf>
    <xf numFmtId="0" fontId="55" fillId="0" borderId="18" xfId="0" applyNumberFormat="1" applyFont="1" applyFill="1" applyBorder="1" applyAlignment="1">
      <alignment horizontal="left" vertical="center" wrapText="1"/>
    </xf>
    <xf numFmtId="0" fontId="45" fillId="0" borderId="8" xfId="0" applyNumberFormat="1" applyFont="1" applyFill="1" applyBorder="1" applyAlignment="1">
      <alignment vertical="center" wrapText="1"/>
    </xf>
    <xf numFmtId="0" fontId="55" fillId="0" borderId="18" xfId="0" applyNumberFormat="1" applyFont="1" applyFill="1" applyBorder="1" applyAlignment="1">
      <alignment vertical="center" wrapText="1"/>
    </xf>
    <xf numFmtId="167" fontId="66" fillId="15" borderId="44" xfId="0" applyFont="1" applyFill="1" applyBorder="1">
      <alignment vertical="center"/>
    </xf>
    <xf numFmtId="167" fontId="0" fillId="3" borderId="0" xfId="0" applyNumberFormat="1" applyBorder="1">
      <alignment vertical="center"/>
    </xf>
    <xf numFmtId="0" fontId="41" fillId="0" borderId="0" xfId="25" applyNumberFormat="1" applyFont="1" applyFill="1" applyBorder="1" applyAlignment="1">
      <alignment horizontal="center" vertical="center" wrapText="1"/>
    </xf>
    <xf numFmtId="0" fontId="41" fillId="0" borderId="0" xfId="26" applyNumberFormat="1" applyFont="1" applyFill="1" applyBorder="1" applyAlignment="1">
      <alignment horizontal="center" vertical="center" wrapText="1"/>
    </xf>
    <xf numFmtId="0" fontId="43" fillId="0" borderId="0" xfId="26" applyNumberFormat="1" applyFont="1" applyFill="1" applyBorder="1" applyAlignment="1">
      <alignment horizontal="center" vertical="center" wrapText="1"/>
    </xf>
    <xf numFmtId="0" fontId="47" fillId="3" borderId="0" xfId="25" applyNumberFormat="1" applyFont="1" applyFill="1" applyBorder="1">
      <alignment horizontal="centerContinuous" vertical="center" wrapText="1"/>
    </xf>
    <xf numFmtId="0" fontId="47" fillId="3" borderId="0" xfId="26" applyNumberFormat="1" applyFont="1" applyFill="1" applyBorder="1" applyAlignment="1">
      <alignment horizontal="center" vertical="center" wrapText="1"/>
    </xf>
    <xf numFmtId="15" fontId="46" fillId="3" borderId="0" xfId="26" applyNumberFormat="1" applyFont="1" applyFill="1" applyBorder="1" applyAlignment="1">
      <alignment horizontal="center" vertical="center" wrapText="1"/>
    </xf>
    <xf numFmtId="0" fontId="45" fillId="3" borderId="0" xfId="0" applyNumberFormat="1" applyFont="1" applyBorder="1" applyAlignment="1">
      <alignment horizontal="left" vertical="center" wrapText="1"/>
    </xf>
    <xf numFmtId="0" fontId="40" fillId="3" borderId="0" xfId="0" applyNumberFormat="1" applyFont="1" applyBorder="1" applyAlignment="1">
      <alignment horizontal="left" vertical="center" wrapText="1"/>
    </xf>
    <xf numFmtId="0" fontId="40" fillId="3" borderId="0" xfId="0" applyNumberFormat="1" applyFont="1" applyBorder="1" applyAlignment="1">
      <alignment horizontal="left" vertical="center"/>
    </xf>
    <xf numFmtId="49" fontId="49" fillId="3" borderId="9" xfId="0" applyNumberFormat="1" applyFont="1" applyBorder="1" applyAlignment="1">
      <alignment horizontal="right" vertical="center"/>
    </xf>
    <xf numFmtId="0" fontId="40" fillId="3" borderId="21" xfId="0" applyNumberFormat="1" applyFont="1" applyBorder="1">
      <alignment vertical="center"/>
    </xf>
    <xf numFmtId="0" fontId="40" fillId="3" borderId="19" xfId="0" applyNumberFormat="1" applyFont="1" applyBorder="1">
      <alignment vertical="center"/>
    </xf>
    <xf numFmtId="0" fontId="40" fillId="0" borderId="19" xfId="0" applyNumberFormat="1" applyFont="1" applyFill="1" applyBorder="1">
      <alignment vertical="center"/>
    </xf>
    <xf numFmtId="167" fontId="0" fillId="14" borderId="22" xfId="0" applyFill="1" applyBorder="1" applyAlignment="1">
      <alignment horizontal="center"/>
    </xf>
    <xf numFmtId="167" fontId="0" fillId="3" borderId="22" xfId="0" applyBorder="1" applyAlignment="1">
      <alignment horizontal="center"/>
    </xf>
    <xf numFmtId="167" fontId="0" fillId="24" borderId="22" xfId="0" applyNumberFormat="1" applyFill="1" applyBorder="1" applyAlignment="1">
      <alignment horizontal="center"/>
    </xf>
    <xf numFmtId="167" fontId="31" fillId="14" borderId="27" xfId="0" applyNumberFormat="1" applyFont="1" applyFill="1" applyBorder="1" applyAlignment="1">
      <alignment horizontal="center" vertical="center" textRotation="255" wrapText="1"/>
    </xf>
    <xf numFmtId="167" fontId="31" fillId="14" borderId="28" xfId="0" applyNumberFormat="1" applyFont="1" applyFill="1" applyBorder="1" applyAlignment="1">
      <alignment horizontal="center" vertical="center" textRotation="255" wrapText="1"/>
    </xf>
    <xf numFmtId="167" fontId="31" fillId="14" borderId="29" xfId="0" applyNumberFormat="1" applyFont="1" applyFill="1" applyBorder="1" applyAlignment="1">
      <alignment horizontal="center" vertical="center" textRotation="255" wrapText="1"/>
    </xf>
    <xf numFmtId="167" fontId="0" fillId="23" borderId="27" xfId="0" applyNumberFormat="1" applyFill="1" applyBorder="1" applyAlignment="1">
      <alignment horizontal="center" vertical="center" wrapText="1"/>
    </xf>
    <xf numFmtId="167" fontId="0" fillId="23" borderId="28" xfId="0" applyNumberFormat="1" applyFill="1" applyBorder="1" applyAlignment="1">
      <alignment horizontal="center" vertical="center" wrapText="1"/>
    </xf>
    <xf numFmtId="167" fontId="0" fillId="23" borderId="29" xfId="0" applyNumberFormat="1" applyFill="1" applyBorder="1" applyAlignment="1">
      <alignment horizontal="center" vertical="center" wrapText="1"/>
    </xf>
    <xf numFmtId="167" fontId="0" fillId="23" borderId="27" xfId="0" applyFill="1" applyBorder="1" applyAlignment="1">
      <alignment horizontal="center" vertical="center" wrapText="1"/>
    </xf>
    <xf numFmtId="167" fontId="0" fillId="23" borderId="28" xfId="0" applyFill="1" applyBorder="1" applyAlignment="1">
      <alignment horizontal="center" vertical="center" wrapText="1"/>
    </xf>
    <xf numFmtId="167" fontId="0" fillId="23" borderId="29" xfId="0" applyFill="1" applyBorder="1" applyAlignment="1">
      <alignment horizontal="center" vertical="center" wrapText="1"/>
    </xf>
    <xf numFmtId="167" fontId="31" fillId="14" borderId="27" xfId="0" applyFont="1" applyFill="1" applyBorder="1" applyAlignment="1">
      <alignment horizontal="center" vertical="center" textRotation="255" wrapText="1"/>
    </xf>
    <xf numFmtId="167" fontId="31" fillId="14" borderId="28" xfId="0" applyFont="1" applyFill="1" applyBorder="1" applyAlignment="1">
      <alignment horizontal="center" vertical="center" textRotation="255" wrapText="1"/>
    </xf>
    <xf numFmtId="167" fontId="31" fillId="14" borderId="29" xfId="0" applyFont="1" applyFill="1" applyBorder="1" applyAlignment="1">
      <alignment horizontal="center" vertical="center" textRotation="255" wrapText="1"/>
    </xf>
    <xf numFmtId="171" fontId="0" fillId="3" borderId="18" xfId="0" applyNumberFormat="1" applyBorder="1" applyAlignment="1">
      <alignment horizontal="center" vertical="center"/>
    </xf>
    <xf numFmtId="171" fontId="0" fillId="3" borderId="19" xfId="0" applyNumberFormat="1" applyBorder="1" applyAlignment="1">
      <alignment horizontal="center" vertical="center"/>
    </xf>
    <xf numFmtId="0" fontId="0" fillId="3" borderId="18" xfId="0" applyNumberFormat="1" applyBorder="1" applyAlignment="1">
      <alignment horizontal="center" vertical="center"/>
    </xf>
    <xf numFmtId="0" fontId="0" fillId="3" borderId="19" xfId="0" applyNumberFormat="1" applyBorder="1" applyAlignment="1">
      <alignment horizontal="center" vertical="center"/>
    </xf>
    <xf numFmtId="0" fontId="0" fillId="3" borderId="18" xfId="0" applyNumberFormat="1" applyBorder="1" applyAlignment="1">
      <alignment horizontal="left" vertical="center"/>
    </xf>
    <xf numFmtId="0" fontId="0" fillId="3" borderId="19" xfId="0" applyNumberFormat="1" applyBorder="1" applyAlignment="1">
      <alignment horizontal="left" vertical="center"/>
    </xf>
    <xf numFmtId="0" fontId="40" fillId="0" borderId="42" xfId="0" applyNumberFormat="1" applyFont="1" applyFill="1" applyBorder="1" applyAlignment="1">
      <alignment horizontal="center" vertical="center"/>
    </xf>
    <xf numFmtId="0" fontId="40" fillId="0" borderId="0" xfId="0" applyNumberFormat="1" applyFont="1" applyFill="1" applyBorder="1" applyAlignment="1">
      <alignment horizontal="center" vertical="center"/>
    </xf>
    <xf numFmtId="0" fontId="40" fillId="0" borderId="41" xfId="0" applyNumberFormat="1" applyFont="1" applyFill="1" applyBorder="1" applyAlignment="1">
      <alignment horizontal="center" vertical="center"/>
    </xf>
    <xf numFmtId="0" fontId="40" fillId="0" borderId="42" xfId="0" applyNumberFormat="1" applyFont="1" applyFill="1" applyBorder="1" applyAlignment="1">
      <alignment horizontal="center" vertical="center" wrapText="1"/>
    </xf>
    <xf numFmtId="0" fontId="40" fillId="0" borderId="0" xfId="0" applyNumberFormat="1" applyFont="1" applyFill="1" applyBorder="1" applyAlignment="1">
      <alignment horizontal="center" vertical="center" wrapText="1"/>
    </xf>
    <xf numFmtId="0" fontId="40" fillId="0" borderId="41" xfId="0" applyNumberFormat="1" applyFont="1" applyFill="1" applyBorder="1" applyAlignment="1">
      <alignment horizontal="center" vertical="center" wrapText="1"/>
    </xf>
    <xf numFmtId="0" fontId="55" fillId="0" borderId="18" xfId="0" applyNumberFormat="1" applyFont="1" applyFill="1" applyBorder="1" applyAlignment="1">
      <alignment horizontal="center" vertical="center" wrapText="1"/>
    </xf>
    <xf numFmtId="0" fontId="55" fillId="0" borderId="21" xfId="0" applyNumberFormat="1" applyFont="1" applyFill="1" applyBorder="1" applyAlignment="1">
      <alignment horizontal="center" vertical="center" wrapText="1"/>
    </xf>
    <xf numFmtId="0" fontId="55" fillId="0" borderId="19" xfId="0" applyNumberFormat="1" applyFont="1" applyFill="1" applyBorder="1" applyAlignment="1">
      <alignment horizontal="center" vertical="center" wrapText="1"/>
    </xf>
    <xf numFmtId="0" fontId="55" fillId="3" borderId="18" xfId="0" applyNumberFormat="1" applyFont="1" applyBorder="1" applyAlignment="1">
      <alignment horizontal="center" vertical="center" wrapText="1"/>
    </xf>
    <xf numFmtId="0" fontId="55" fillId="3" borderId="21" xfId="0" applyNumberFormat="1" applyFont="1" applyBorder="1" applyAlignment="1">
      <alignment horizontal="center" vertical="center" wrapText="1"/>
    </xf>
    <xf numFmtId="0" fontId="55" fillId="3" borderId="19" xfId="0" applyNumberFormat="1" applyFont="1" applyBorder="1" applyAlignment="1">
      <alignment horizontal="center" vertical="center" wrapText="1"/>
    </xf>
    <xf numFmtId="0" fontId="55" fillId="0" borderId="18" xfId="0" applyNumberFormat="1" applyFont="1" applyFill="1" applyBorder="1" applyAlignment="1">
      <alignment horizontal="left" vertical="center" wrapText="1"/>
    </xf>
    <xf numFmtId="0" fontId="55" fillId="0" borderId="19" xfId="0" applyNumberFormat="1" applyFont="1" applyFill="1" applyBorder="1" applyAlignment="1">
      <alignment horizontal="left" vertical="center" wrapText="1"/>
    </xf>
    <xf numFmtId="0" fontId="55" fillId="0" borderId="8" xfId="0" applyNumberFormat="1" applyFont="1" applyFill="1" applyBorder="1" applyAlignment="1">
      <alignment horizontal="left" vertical="center" wrapText="1"/>
    </xf>
    <xf numFmtId="0" fontId="40" fillId="0" borderId="8" xfId="0" applyNumberFormat="1" applyFont="1" applyFill="1" applyBorder="1" applyAlignment="1">
      <alignment horizontal="left" vertical="center" wrapText="1"/>
    </xf>
    <xf numFmtId="0" fontId="45" fillId="3" borderId="18" xfId="0" applyNumberFormat="1" applyFont="1" applyBorder="1" applyAlignment="1">
      <alignment horizontal="center" vertical="center" wrapText="1"/>
    </xf>
    <xf numFmtId="0" fontId="45" fillId="3" borderId="21" xfId="0" applyNumberFormat="1" applyFont="1" applyBorder="1" applyAlignment="1">
      <alignment horizontal="center" vertical="center" wrapText="1"/>
    </xf>
    <xf numFmtId="0" fontId="45" fillId="3" borderId="19" xfId="0" applyNumberFormat="1" applyFont="1" applyBorder="1" applyAlignment="1">
      <alignment horizontal="center" vertical="center" wrapText="1"/>
    </xf>
    <xf numFmtId="0" fontId="40" fillId="14" borderId="18" xfId="0" applyNumberFormat="1" applyFont="1" applyFill="1" applyBorder="1" applyAlignment="1">
      <alignment horizontal="center" vertical="center"/>
    </xf>
    <xf numFmtId="0" fontId="40" fillId="14" borderId="19" xfId="0" applyNumberFormat="1" applyFont="1" applyFill="1" applyBorder="1" applyAlignment="1">
      <alignment horizontal="center" vertical="center"/>
    </xf>
    <xf numFmtId="0" fontId="53" fillId="15" borderId="18" xfId="0" applyNumberFormat="1" applyFont="1" applyFill="1" applyBorder="1" applyAlignment="1">
      <alignment horizontal="left" vertical="center" wrapText="1"/>
    </xf>
    <xf numFmtId="0" fontId="40" fillId="15" borderId="21" xfId="0" applyNumberFormat="1" applyFont="1" applyFill="1" applyBorder="1" applyAlignment="1">
      <alignment horizontal="left" vertical="center" wrapText="1"/>
    </xf>
    <xf numFmtId="0" fontId="40" fillId="15" borderId="19" xfId="0" applyNumberFormat="1" applyFont="1" applyFill="1" applyBorder="1" applyAlignment="1">
      <alignment horizontal="left" vertical="center" wrapText="1"/>
    </xf>
    <xf numFmtId="0" fontId="55" fillId="15" borderId="18" xfId="0" applyNumberFormat="1" applyFont="1" applyFill="1" applyBorder="1" applyAlignment="1">
      <alignment horizontal="left" vertical="center" wrapText="1"/>
    </xf>
    <xf numFmtId="0" fontId="45" fillId="3" borderId="18" xfId="0" applyNumberFormat="1" applyFont="1" applyBorder="1" applyAlignment="1">
      <alignment horizontal="left" vertical="center" wrapText="1"/>
    </xf>
    <xf numFmtId="0" fontId="40" fillId="3" borderId="21" xfId="0" applyNumberFormat="1" applyFont="1" applyBorder="1" applyAlignment="1">
      <alignment horizontal="left" vertical="center" wrapText="1"/>
    </xf>
    <xf numFmtId="0" fontId="40" fillId="3" borderId="19" xfId="0" applyNumberFormat="1" applyFont="1" applyBorder="1" applyAlignment="1">
      <alignment horizontal="left" vertical="center" wrapText="1"/>
    </xf>
    <xf numFmtId="0" fontId="55" fillId="3" borderId="18" xfId="0" applyNumberFormat="1" applyFont="1" applyBorder="1" applyAlignment="1">
      <alignment horizontal="left" vertical="center" wrapText="1"/>
    </xf>
    <xf numFmtId="0" fontId="57" fillId="3" borderId="21" xfId="0" applyNumberFormat="1" applyFont="1" applyBorder="1" applyAlignment="1">
      <alignment horizontal="left" vertical="center" wrapText="1"/>
    </xf>
    <xf numFmtId="0" fontId="57" fillId="3" borderId="19" xfId="0" applyNumberFormat="1" applyFont="1" applyBorder="1" applyAlignment="1">
      <alignment horizontal="left" vertical="center" wrapText="1"/>
    </xf>
    <xf numFmtId="0" fontId="53" fillId="27" borderId="18" xfId="0" applyNumberFormat="1" applyFont="1" applyFill="1" applyBorder="1" applyAlignment="1">
      <alignment horizontal="center" vertical="center" wrapText="1"/>
    </xf>
    <xf numFmtId="0" fontId="53" fillId="27" borderId="21" xfId="0" applyNumberFormat="1" applyFont="1" applyFill="1" applyBorder="1" applyAlignment="1">
      <alignment horizontal="center" vertical="center" wrapText="1"/>
    </xf>
    <xf numFmtId="0" fontId="53" fillId="27" borderId="19" xfId="0" applyNumberFormat="1" applyFont="1" applyFill="1" applyBorder="1" applyAlignment="1">
      <alignment horizontal="center" vertical="center" wrapText="1"/>
    </xf>
    <xf numFmtId="0" fontId="56" fillId="27" borderId="18" xfId="0" applyNumberFormat="1" applyFont="1" applyFill="1" applyBorder="1" applyAlignment="1">
      <alignment horizontal="center" vertical="center" wrapText="1"/>
    </xf>
    <xf numFmtId="0" fontId="56" fillId="27" borderId="21" xfId="0" applyNumberFormat="1" applyFont="1" applyFill="1" applyBorder="1" applyAlignment="1">
      <alignment horizontal="center" vertical="center" wrapText="1"/>
    </xf>
    <xf numFmtId="0" fontId="56" fillId="27" borderId="19" xfId="0" applyNumberFormat="1" applyFont="1" applyFill="1" applyBorder="1" applyAlignment="1">
      <alignment horizontal="center" vertical="center" wrapText="1"/>
    </xf>
    <xf numFmtId="0" fontId="57" fillId="0" borderId="8" xfId="0" applyNumberFormat="1" applyFont="1" applyFill="1" applyBorder="1" applyAlignment="1">
      <alignment horizontal="left" vertical="center" wrapText="1"/>
    </xf>
    <xf numFmtId="0" fontId="40" fillId="13" borderId="12" xfId="0" applyNumberFormat="1" applyFont="1" applyFill="1" applyBorder="1" applyAlignment="1">
      <alignment horizontal="left" vertical="center" wrapText="1"/>
    </xf>
    <xf numFmtId="0" fontId="40" fillId="13" borderId="14" xfId="0" applyNumberFormat="1" applyFont="1" applyFill="1" applyBorder="1" applyAlignment="1">
      <alignment horizontal="left" vertical="center" wrapText="1"/>
    </xf>
    <xf numFmtId="0" fontId="40" fillId="13" borderId="16" xfId="0" applyNumberFormat="1" applyFont="1" applyFill="1" applyBorder="1" applyAlignment="1">
      <alignment horizontal="left" vertical="center" wrapText="1"/>
    </xf>
    <xf numFmtId="0" fontId="45" fillId="27" borderId="18" xfId="0" applyNumberFormat="1" applyFont="1" applyFill="1" applyBorder="1" applyAlignment="1">
      <alignment horizontal="center" vertical="center" wrapText="1"/>
    </xf>
    <xf numFmtId="0" fontId="45" fillId="27" borderId="21" xfId="0" applyNumberFormat="1" applyFont="1" applyFill="1" applyBorder="1" applyAlignment="1">
      <alignment horizontal="center" vertical="center" wrapText="1"/>
    </xf>
    <xf numFmtId="0" fontId="45" fillId="27" borderId="19" xfId="0" applyNumberFormat="1" applyFont="1" applyFill="1" applyBorder="1" applyAlignment="1">
      <alignment horizontal="center" vertical="center" wrapText="1"/>
    </xf>
    <xf numFmtId="0" fontId="45" fillId="15" borderId="18" xfId="0" applyNumberFormat="1" applyFont="1" applyFill="1" applyBorder="1" applyAlignment="1">
      <alignment horizontal="left" vertical="center" wrapText="1"/>
    </xf>
    <xf numFmtId="0" fontId="45" fillId="0" borderId="19" xfId="0" applyNumberFormat="1" applyFont="1" applyFill="1" applyBorder="1" applyAlignment="1">
      <alignment horizontal="left" vertical="center" wrapText="1"/>
    </xf>
    <xf numFmtId="0" fontId="40" fillId="14" borderId="12" xfId="0" applyNumberFormat="1" applyFont="1" applyFill="1" applyBorder="1" applyAlignment="1">
      <alignment horizontal="center" vertical="center"/>
    </xf>
    <xf numFmtId="0" fontId="40" fillId="14" borderId="16" xfId="0" applyNumberFormat="1" applyFont="1" applyFill="1" applyBorder="1" applyAlignment="1">
      <alignment horizontal="center" vertical="center"/>
    </xf>
    <xf numFmtId="0" fontId="56" fillId="3" borderId="18" xfId="0" applyNumberFormat="1" applyFont="1" applyBorder="1" applyAlignment="1">
      <alignment horizontal="left" vertical="center" wrapText="1"/>
    </xf>
    <xf numFmtId="0" fontId="55" fillId="15" borderId="21" xfId="0" applyNumberFormat="1" applyFont="1" applyFill="1" applyBorder="1" applyAlignment="1">
      <alignment horizontal="left" vertical="center" wrapText="1"/>
    </xf>
    <xf numFmtId="0" fontId="55" fillId="15" borderId="19" xfId="0" applyNumberFormat="1" applyFont="1" applyFill="1" applyBorder="1" applyAlignment="1">
      <alignment horizontal="left" vertical="center" wrapText="1"/>
    </xf>
    <xf numFmtId="0" fontId="45" fillId="3" borderId="8" xfId="0" applyNumberFormat="1" applyFont="1" applyBorder="1" applyAlignment="1">
      <alignment horizontal="left" vertical="center" wrapText="1"/>
    </xf>
    <xf numFmtId="0" fontId="40" fillId="3" borderId="8" xfId="0" applyNumberFormat="1" applyFont="1" applyBorder="1" applyAlignment="1">
      <alignment horizontal="left" vertical="center" wrapText="1"/>
    </xf>
    <xf numFmtId="0" fontId="40" fillId="3" borderId="21" xfId="0" applyNumberFormat="1" applyFont="1" applyBorder="1" applyAlignment="1">
      <alignment horizontal="left" vertical="center"/>
    </xf>
    <xf numFmtId="0" fontId="40" fillId="3" borderId="19" xfId="0" applyNumberFormat="1" applyFont="1" applyBorder="1" applyAlignment="1">
      <alignment horizontal="left" vertical="center"/>
    </xf>
    <xf numFmtId="0" fontId="57" fillId="15" borderId="21" xfId="0" applyNumberFormat="1" applyFont="1" applyFill="1" applyBorder="1" applyAlignment="1">
      <alignment horizontal="left" vertical="center" wrapText="1"/>
    </xf>
    <xf numFmtId="0" fontId="57" fillId="15" borderId="19" xfId="0" applyNumberFormat="1" applyFont="1" applyFill="1" applyBorder="1" applyAlignment="1">
      <alignment horizontal="left" vertical="center" wrapText="1"/>
    </xf>
    <xf numFmtId="0" fontId="45" fillId="0" borderId="8" xfId="0" applyNumberFormat="1" applyFont="1" applyFill="1" applyBorder="1" applyAlignment="1">
      <alignment horizontal="left" vertical="center" wrapText="1"/>
    </xf>
    <xf numFmtId="0" fontId="40" fillId="0" borderId="19" xfId="0" applyNumberFormat="1" applyFont="1" applyFill="1" applyBorder="1" applyAlignment="1">
      <alignment horizontal="left" vertical="center" wrapText="1"/>
    </xf>
    <xf numFmtId="0" fontId="40" fillId="3" borderId="8" xfId="0" applyNumberFormat="1" applyFont="1" applyBorder="1" applyAlignment="1">
      <alignment horizontal="left" vertical="center"/>
    </xf>
    <xf numFmtId="0" fontId="57" fillId="18" borderId="18" xfId="0" applyNumberFormat="1" applyFont="1" applyFill="1" applyBorder="1" applyAlignment="1">
      <alignment horizontal="left" vertical="center"/>
    </xf>
    <xf numFmtId="0" fontId="57" fillId="18" borderId="19" xfId="0" applyNumberFormat="1" applyFont="1" applyFill="1" applyBorder="1" applyAlignment="1">
      <alignment horizontal="left" vertical="center"/>
    </xf>
    <xf numFmtId="0" fontId="57" fillId="16" borderId="18" xfId="0" applyNumberFormat="1" applyFont="1" applyFill="1" applyBorder="1" applyAlignment="1">
      <alignment horizontal="left" vertical="center" wrapText="1"/>
    </xf>
    <xf numFmtId="0" fontId="57" fillId="16" borderId="21" xfId="0" applyNumberFormat="1" applyFont="1" applyFill="1" applyBorder="1" applyAlignment="1">
      <alignment horizontal="left" vertical="center" wrapText="1"/>
    </xf>
    <xf numFmtId="0" fontId="57" fillId="16" borderId="19" xfId="0" applyNumberFormat="1" applyFont="1" applyFill="1" applyBorder="1" applyAlignment="1">
      <alignment horizontal="left" vertical="center" wrapText="1"/>
    </xf>
    <xf numFmtId="0" fontId="55" fillId="13" borderId="12" xfId="0" applyNumberFormat="1" applyFont="1" applyFill="1" applyBorder="1" applyAlignment="1">
      <alignment horizontal="left" vertical="center" wrapText="1"/>
    </xf>
    <xf numFmtId="0" fontId="40" fillId="18" borderId="18" xfId="0" applyNumberFormat="1" applyFont="1" applyFill="1" applyBorder="1" applyAlignment="1">
      <alignment horizontal="left" vertical="center"/>
    </xf>
    <xf numFmtId="0" fontId="40" fillId="18" borderId="19" xfId="0" applyNumberFormat="1" applyFont="1" applyFill="1" applyBorder="1" applyAlignment="1">
      <alignment horizontal="left" vertical="center"/>
    </xf>
    <xf numFmtId="0" fontId="40" fillId="16" borderId="18" xfId="0" applyNumberFormat="1" applyFont="1" applyFill="1" applyBorder="1" applyAlignment="1">
      <alignment horizontal="left" vertical="center" wrapText="1"/>
    </xf>
    <xf numFmtId="0" fontId="40" fillId="16" borderId="21" xfId="0" applyNumberFormat="1" applyFont="1" applyFill="1" applyBorder="1" applyAlignment="1">
      <alignment horizontal="left" vertical="center" wrapText="1"/>
    </xf>
    <xf numFmtId="0" fontId="40" fillId="16" borderId="19" xfId="0" applyNumberFormat="1" applyFont="1" applyFill="1" applyBorder="1" applyAlignment="1">
      <alignment horizontal="left" vertical="center" wrapText="1"/>
    </xf>
    <xf numFmtId="0" fontId="55" fillId="3" borderId="8" xfId="0" applyNumberFormat="1" applyFont="1" applyBorder="1" applyAlignment="1">
      <alignment horizontal="left" vertical="center" wrapText="1"/>
    </xf>
    <xf numFmtId="167" fontId="52" fillId="3" borderId="19" xfId="0" applyFont="1" applyBorder="1" applyAlignment="1">
      <alignment horizontal="left" vertical="center" wrapText="1"/>
    </xf>
    <xf numFmtId="167" fontId="50" fillId="3" borderId="8" xfId="0" applyFont="1" applyBorder="1" applyAlignment="1">
      <alignment horizontal="left" vertical="center" wrapText="1"/>
    </xf>
    <xf numFmtId="167" fontId="38" fillId="3" borderId="13" xfId="0" applyFont="1" applyBorder="1" applyAlignment="1">
      <alignment horizontal="left" vertical="center" wrapText="1"/>
    </xf>
    <xf numFmtId="167" fontId="0" fillId="3" borderId="15" xfId="0" applyBorder="1" applyAlignment="1">
      <alignment horizontal="left" vertical="center" wrapText="1"/>
    </xf>
    <xf numFmtId="167" fontId="0" fillId="3" borderId="17" xfId="0" applyBorder="1" applyAlignment="1">
      <alignment horizontal="left" vertical="center" wrapText="1"/>
    </xf>
    <xf numFmtId="0" fontId="39" fillId="19" borderId="18" xfId="0" applyNumberFormat="1" applyFont="1" applyFill="1" applyBorder="1" applyAlignment="1">
      <alignment horizontal="left" vertical="center" wrapText="1"/>
    </xf>
    <xf numFmtId="0" fontId="0" fillId="19" borderId="21" xfId="0" applyNumberFormat="1" applyFill="1" applyBorder="1" applyAlignment="1">
      <alignment horizontal="left" vertical="center"/>
    </xf>
    <xf numFmtId="0" fontId="0" fillId="19" borderId="19" xfId="0" applyNumberFormat="1" applyFill="1" applyBorder="1" applyAlignment="1">
      <alignment horizontal="left" vertical="center"/>
    </xf>
    <xf numFmtId="167" fontId="39" fillId="3" borderId="38" xfId="0" applyFont="1" applyBorder="1" applyAlignment="1">
      <alignment horizontal="left" vertical="center" wrapText="1"/>
    </xf>
    <xf numFmtId="167" fontId="0" fillId="3" borderId="38" xfId="0" applyBorder="1" applyAlignment="1">
      <alignment horizontal="left" vertical="center" wrapText="1"/>
    </xf>
    <xf numFmtId="0" fontId="39" fillId="15" borderId="18" xfId="0" applyNumberFormat="1" applyFont="1" applyFill="1" applyBorder="1" applyAlignment="1">
      <alignment horizontal="left" vertical="center" wrapText="1"/>
    </xf>
    <xf numFmtId="0" fontId="0" fillId="15" borderId="21" xfId="0" applyNumberFormat="1" applyFill="1" applyBorder="1" applyAlignment="1">
      <alignment horizontal="left" vertical="center" wrapText="1"/>
    </xf>
    <xf numFmtId="0" fontId="0" fillId="15" borderId="19" xfId="0" applyNumberFormat="1" applyFill="1" applyBorder="1" applyAlignment="1">
      <alignment horizontal="left" vertical="center" wrapText="1"/>
    </xf>
    <xf numFmtId="167" fontId="39" fillId="15" borderId="18" xfId="0" applyFont="1" applyFill="1" applyBorder="1" applyAlignment="1">
      <alignment horizontal="left" vertical="center" wrapText="1"/>
    </xf>
    <xf numFmtId="167" fontId="0" fillId="15" borderId="21" xfId="0" applyFill="1" applyBorder="1" applyAlignment="1">
      <alignment horizontal="left" vertical="center" wrapText="1"/>
    </xf>
    <xf numFmtId="167" fontId="36" fillId="15" borderId="18" xfId="0" applyFont="1" applyFill="1" applyBorder="1" applyAlignment="1">
      <alignment horizontal="left" vertical="center" wrapText="1"/>
    </xf>
    <xf numFmtId="167" fontId="0" fillId="15" borderId="19" xfId="0" applyFill="1" applyBorder="1" applyAlignment="1">
      <alignment horizontal="left" vertical="center" wrapText="1"/>
    </xf>
    <xf numFmtId="0" fontId="56" fillId="15" borderId="18" xfId="0" applyNumberFormat="1" applyFont="1" applyFill="1" applyBorder="1" applyAlignment="1">
      <alignment horizontal="left" vertical="center" wrapText="1"/>
    </xf>
    <xf numFmtId="0" fontId="58" fillId="15" borderId="21" xfId="0" applyNumberFormat="1" applyFont="1" applyFill="1" applyBorder="1" applyAlignment="1">
      <alignment horizontal="left" vertical="center" wrapText="1"/>
    </xf>
    <xf numFmtId="0" fontId="58" fillId="15" borderId="19" xfId="0" applyNumberFormat="1" applyFont="1" applyFill="1" applyBorder="1" applyAlignment="1">
      <alignment horizontal="left" vertical="center" wrapText="1"/>
    </xf>
    <xf numFmtId="0" fontId="39" fillId="15" borderId="35" xfId="0" applyNumberFormat="1" applyFont="1" applyFill="1" applyBorder="1" applyAlignment="1">
      <alignment horizontal="left" vertical="center" wrapText="1"/>
    </xf>
    <xf numFmtId="0" fontId="0" fillId="15" borderId="36" xfId="0" applyNumberFormat="1" applyFill="1" applyBorder="1" applyAlignment="1">
      <alignment horizontal="left" vertical="center" wrapText="1"/>
    </xf>
    <xf numFmtId="0" fontId="0" fillId="15" borderId="37" xfId="0" applyNumberFormat="1" applyFill="1" applyBorder="1" applyAlignment="1">
      <alignment horizontal="left" vertical="center" wrapText="1"/>
    </xf>
    <xf numFmtId="0" fontId="54" fillId="15" borderId="21" xfId="0" applyNumberFormat="1" applyFont="1" applyFill="1" applyBorder="1" applyAlignment="1">
      <alignment horizontal="left" vertical="center" wrapText="1"/>
    </xf>
    <xf numFmtId="0" fontId="54" fillId="15" borderId="19" xfId="0" applyNumberFormat="1" applyFont="1" applyFill="1" applyBorder="1" applyAlignment="1">
      <alignment horizontal="left" vertical="center" wrapText="1"/>
    </xf>
    <xf numFmtId="167" fontId="39" fillId="3" borderId="18" xfId="0" applyFont="1" applyBorder="1" applyAlignment="1">
      <alignment horizontal="left" vertical="center" wrapText="1"/>
    </xf>
    <xf numFmtId="167" fontId="0" fillId="3" borderId="21" xfId="0" applyBorder="1" applyAlignment="1">
      <alignment horizontal="left" vertical="center" wrapText="1"/>
    </xf>
    <xf numFmtId="167" fontId="0" fillId="3" borderId="19" xfId="0" applyBorder="1" applyAlignment="1">
      <alignment horizontal="left" vertical="center" wrapText="1"/>
    </xf>
    <xf numFmtId="167" fontId="39" fillId="3" borderId="13" xfId="0" applyFont="1" applyBorder="1" applyAlignment="1">
      <alignment horizontal="left" vertical="center" wrapText="1"/>
    </xf>
    <xf numFmtId="167" fontId="39" fillId="15" borderId="12" xfId="0" applyFont="1" applyFill="1" applyBorder="1" applyAlignment="1">
      <alignment horizontal="left" vertical="center" wrapText="1"/>
    </xf>
    <xf numFmtId="167" fontId="0" fillId="15" borderId="14" xfId="0" applyFill="1" applyBorder="1" applyAlignment="1">
      <alignment horizontal="left" vertical="center" wrapText="1"/>
    </xf>
    <xf numFmtId="167" fontId="0" fillId="15" borderId="16" xfId="0" applyFill="1" applyBorder="1" applyAlignment="1">
      <alignment horizontal="left" vertical="center" wrapText="1"/>
    </xf>
    <xf numFmtId="0" fontId="39" fillId="15" borderId="6" xfId="0" applyNumberFormat="1" applyFont="1" applyFill="1" applyBorder="1" applyAlignment="1">
      <alignment horizontal="left" vertical="center" wrapText="1"/>
    </xf>
    <xf numFmtId="0" fontId="0" fillId="15" borderId="14" xfId="0" applyNumberFormat="1" applyFill="1" applyBorder="1" applyAlignment="1">
      <alignment horizontal="left" vertical="center" wrapText="1"/>
    </xf>
    <xf numFmtId="0" fontId="0" fillId="15" borderId="16" xfId="0" applyNumberFormat="1" applyFill="1" applyBorder="1" applyAlignment="1">
      <alignment horizontal="left" vertical="center" wrapText="1"/>
    </xf>
    <xf numFmtId="167" fontId="52" fillId="3" borderId="8" xfId="0" applyFont="1" applyBorder="1" applyAlignment="1">
      <alignment horizontal="left" vertical="center" wrapText="1"/>
    </xf>
    <xf numFmtId="0" fontId="45" fillId="15" borderId="21" xfId="0" applyNumberFormat="1" applyFont="1" applyFill="1" applyBorder="1" applyAlignment="1">
      <alignment horizontal="left" vertical="center" wrapText="1"/>
    </xf>
    <xf numFmtId="0" fontId="45" fillId="15" borderId="19" xfId="0" applyNumberFormat="1" applyFont="1" applyFill="1" applyBorder="1" applyAlignment="1">
      <alignment horizontal="left" vertical="center" wrapText="1"/>
    </xf>
    <xf numFmtId="0" fontId="35" fillId="15" borderId="18" xfId="0" applyNumberFormat="1" applyFont="1" applyFill="1" applyBorder="1" applyAlignment="1">
      <alignment horizontal="left" vertical="center" wrapText="1"/>
    </xf>
    <xf numFmtId="0" fontId="35" fillId="15" borderId="21" xfId="0" applyNumberFormat="1" applyFont="1" applyFill="1" applyBorder="1" applyAlignment="1">
      <alignment horizontal="left" vertical="center" wrapText="1"/>
    </xf>
    <xf numFmtId="0" fontId="35" fillId="15" borderId="19" xfId="0" applyNumberFormat="1" applyFont="1" applyFill="1" applyBorder="1" applyAlignment="1">
      <alignment horizontal="left" vertical="center" wrapText="1"/>
    </xf>
    <xf numFmtId="0" fontId="40" fillId="3" borderId="18" xfId="0" applyNumberFormat="1" applyFont="1" applyBorder="1" applyAlignment="1">
      <alignment horizontal="left" vertical="center" wrapText="1"/>
    </xf>
    <xf numFmtId="0" fontId="57" fillId="3" borderId="18" xfId="0" applyNumberFormat="1" applyFont="1" applyBorder="1" applyAlignment="1">
      <alignment horizontal="left" vertical="center" wrapText="1"/>
    </xf>
    <xf numFmtId="167" fontId="0" fillId="3" borderId="18" xfId="0" applyBorder="1" applyAlignment="1">
      <alignment horizontal="left" vertical="center" wrapText="1"/>
    </xf>
    <xf numFmtId="167" fontId="0" fillId="3" borderId="21" xfId="0" applyBorder="1" applyAlignment="1">
      <alignment horizontal="left" vertical="center"/>
    </xf>
    <xf numFmtId="167" fontId="0" fillId="3" borderId="19" xfId="0" applyBorder="1" applyAlignment="1">
      <alignment horizontal="left" vertical="center"/>
    </xf>
    <xf numFmtId="0" fontId="0" fillId="0" borderId="18" xfId="0" applyNumberFormat="1" applyFill="1" applyBorder="1" applyAlignment="1">
      <alignment horizontal="left" vertical="center" wrapText="1"/>
    </xf>
    <xf numFmtId="0" fontId="0" fillId="0" borderId="21" xfId="0" applyNumberFormat="1" applyFill="1" applyBorder="1" applyAlignment="1">
      <alignment horizontal="left" vertical="center"/>
    </xf>
    <xf numFmtId="0" fontId="0" fillId="0" borderId="19" xfId="0" applyNumberFormat="1" applyFill="1" applyBorder="1" applyAlignment="1">
      <alignment horizontal="left" vertical="center"/>
    </xf>
    <xf numFmtId="0" fontId="0" fillId="3" borderId="18" xfId="0" applyNumberFormat="1" applyBorder="1" applyAlignment="1">
      <alignment horizontal="left" vertical="center" wrapText="1"/>
    </xf>
    <xf numFmtId="0" fontId="0" fillId="3" borderId="21" xfId="0" applyNumberFormat="1" applyBorder="1" applyAlignment="1">
      <alignment horizontal="left" vertical="center"/>
    </xf>
    <xf numFmtId="0" fontId="36" fillId="16" borderId="8" xfId="0" applyNumberFormat="1" applyFont="1" applyFill="1" applyBorder="1" applyAlignment="1">
      <alignment horizontal="left" vertical="center" wrapText="1"/>
    </xf>
    <xf numFmtId="0" fontId="0" fillId="16" borderId="8" xfId="0" applyNumberFormat="1" applyFill="1" applyBorder="1" applyAlignment="1">
      <alignment horizontal="left" vertical="center" wrapText="1"/>
    </xf>
    <xf numFmtId="0" fontId="0" fillId="3" borderId="0" xfId="0" applyNumberFormat="1" applyBorder="1" applyAlignment="1">
      <alignment horizontal="left" vertical="center" wrapText="1"/>
    </xf>
    <xf numFmtId="0" fontId="0" fillId="3" borderId="0" xfId="0" applyNumberFormat="1" applyBorder="1" applyAlignment="1">
      <alignment horizontal="left" vertical="center"/>
    </xf>
    <xf numFmtId="0" fontId="36" fillId="3" borderId="18" xfId="0" applyNumberFormat="1" applyFont="1" applyBorder="1" applyAlignment="1">
      <alignment horizontal="left" vertical="center" wrapText="1"/>
    </xf>
    <xf numFmtId="0" fontId="39" fillId="16" borderId="8" xfId="0" applyNumberFormat="1" applyFont="1" applyFill="1" applyBorder="1" applyAlignment="1">
      <alignment horizontal="left" vertical="center" wrapText="1"/>
    </xf>
    <xf numFmtId="0" fontId="30" fillId="3" borderId="8" xfId="0" applyNumberFormat="1" applyFont="1" applyBorder="1" applyAlignment="1">
      <alignment horizontal="left" vertical="center" wrapText="1"/>
    </xf>
    <xf numFmtId="0" fontId="30" fillId="3" borderId="8" xfId="0" applyNumberFormat="1" applyFont="1" applyBorder="1" applyAlignment="1">
      <alignment horizontal="left" vertical="center"/>
    </xf>
    <xf numFmtId="0" fontId="38" fillId="16" borderId="8" xfId="0" applyNumberFormat="1" applyFont="1" applyFill="1" applyBorder="1" applyAlignment="1">
      <alignment horizontal="left" vertical="center" wrapText="1"/>
    </xf>
    <xf numFmtId="0" fontId="27" fillId="16" borderId="8" xfId="0" applyNumberFormat="1" applyFont="1" applyFill="1" applyBorder="1" applyAlignment="1">
      <alignment horizontal="left" vertical="center" wrapText="1"/>
    </xf>
    <xf numFmtId="0" fontId="38" fillId="15" borderId="18" xfId="0" applyNumberFormat="1" applyFont="1" applyFill="1" applyBorder="1" applyAlignment="1">
      <alignment horizontal="left" vertical="center" wrapText="1"/>
    </xf>
    <xf numFmtId="0" fontId="38" fillId="15" borderId="21" xfId="0" applyNumberFormat="1" applyFont="1" applyFill="1" applyBorder="1" applyAlignment="1">
      <alignment horizontal="left" vertical="center" wrapText="1"/>
    </xf>
    <xf numFmtId="0" fontId="38" fillId="15" borderId="19" xfId="0" applyNumberFormat="1" applyFont="1" applyFill="1" applyBorder="1" applyAlignment="1">
      <alignment horizontal="left" vertical="center" wrapText="1"/>
    </xf>
    <xf numFmtId="0" fontId="40" fillId="13" borderId="18" xfId="0" applyNumberFormat="1" applyFont="1" applyFill="1" applyBorder="1" applyAlignment="1">
      <alignment horizontal="left" vertical="center" wrapText="1"/>
    </xf>
    <xf numFmtId="0" fontId="40" fillId="13" borderId="21" xfId="0" applyNumberFormat="1" applyFont="1" applyFill="1" applyBorder="1" applyAlignment="1">
      <alignment horizontal="left" vertical="center" wrapText="1"/>
    </xf>
    <xf numFmtId="0" fontId="40" fillId="13" borderId="19" xfId="0" applyNumberFormat="1" applyFont="1" applyFill="1" applyBorder="1" applyAlignment="1">
      <alignment horizontal="left" vertical="center" wrapText="1"/>
    </xf>
    <xf numFmtId="0" fontId="48" fillId="26" borderId="9" xfId="25" applyNumberFormat="1" applyFont="1" applyFill="1" applyBorder="1" applyAlignment="1">
      <alignment horizontal="center" vertical="center" wrapText="1"/>
    </xf>
    <xf numFmtId="0" fontId="48" fillId="26" borderId="46" xfId="25" applyNumberFormat="1" applyFont="1" applyFill="1" applyBorder="1" applyAlignment="1">
      <alignment horizontal="center" vertical="center" wrapText="1"/>
    </xf>
    <xf numFmtId="0" fontId="48" fillId="26" borderId="10" xfId="25" applyNumberFormat="1" applyFont="1" applyFill="1" applyBorder="1" applyAlignment="1">
      <alignment horizontal="center" vertical="center" wrapText="1"/>
    </xf>
    <xf numFmtId="0" fontId="45" fillId="3" borderId="21" xfId="0" applyNumberFormat="1" applyFont="1" applyBorder="1" applyAlignment="1">
      <alignment horizontal="left" vertical="center" wrapText="1"/>
    </xf>
    <xf numFmtId="0" fontId="45" fillId="3" borderId="19" xfId="0" applyNumberFormat="1" applyFont="1" applyBorder="1" applyAlignment="1">
      <alignment horizontal="left" vertical="center" wrapText="1"/>
    </xf>
    <xf numFmtId="0" fontId="45" fillId="15" borderId="13" xfId="0" applyNumberFormat="1" applyFont="1" applyFill="1" applyBorder="1" applyAlignment="1">
      <alignment horizontal="left" vertical="center" wrapText="1"/>
    </xf>
    <xf numFmtId="0" fontId="40" fillId="15" borderId="15" xfId="0" applyNumberFormat="1" applyFont="1" applyFill="1" applyBorder="1" applyAlignment="1">
      <alignment horizontal="left" vertical="center" wrapText="1"/>
    </xf>
    <xf numFmtId="0" fontId="40" fillId="15" borderId="17" xfId="0" applyNumberFormat="1" applyFont="1" applyFill="1" applyBorder="1" applyAlignment="1">
      <alignment horizontal="left" vertical="center" wrapText="1"/>
    </xf>
    <xf numFmtId="0" fontId="40" fillId="14" borderId="21" xfId="0" applyNumberFormat="1" applyFont="1" applyFill="1" applyBorder="1" applyAlignment="1">
      <alignment horizontal="center" vertical="center"/>
    </xf>
    <xf numFmtId="0" fontId="45" fillId="0" borderId="45" xfId="0" applyNumberFormat="1" applyFont="1" applyFill="1" applyBorder="1" applyAlignment="1">
      <alignment vertical="center" wrapText="1"/>
    </xf>
    <xf numFmtId="0" fontId="45" fillId="0" borderId="19" xfId="0" applyNumberFormat="1" applyFont="1" applyFill="1" applyBorder="1" applyAlignment="1">
      <alignment vertical="center" wrapText="1"/>
    </xf>
    <xf numFmtId="0" fontId="45" fillId="0" borderId="18" xfId="0" applyNumberFormat="1" applyFont="1" applyFill="1" applyBorder="1" applyAlignment="1">
      <alignment horizontal="left" vertical="center" wrapText="1"/>
    </xf>
    <xf numFmtId="167" fontId="66" fillId="15" borderId="21" xfId="0" applyFont="1" applyFill="1" applyBorder="1" applyAlignment="1">
      <alignment horizontal="left" vertical="center" wrapText="1"/>
    </xf>
    <xf numFmtId="167" fontId="66" fillId="15" borderId="43" xfId="0" applyFont="1" applyFill="1" applyBorder="1" applyAlignment="1">
      <alignment horizontal="left" vertical="center" wrapText="1"/>
    </xf>
    <xf numFmtId="0" fontId="45" fillId="15" borderId="8" xfId="0" applyNumberFormat="1" applyFont="1" applyFill="1" applyBorder="1" applyAlignment="1">
      <alignment horizontal="left" vertical="center" wrapText="1"/>
    </xf>
  </cellXfs>
  <cellStyles count="65">
    <cellStyle name="1. Data" xfId="7" xr:uid="{4E336D84-DF3E-4941-9259-933F96C9C02D}"/>
    <cellStyle name="2. Copy" xfId="8" xr:uid="{1EB091F1-97F2-46D5-8298-6737C0A02C4B}"/>
    <cellStyle name="3. Calculation" xfId="9" xr:uid="{BE2CCA70-5123-47E7-980F-C1F1DAF6D7F2}"/>
    <cellStyle name="4. Parameter" xfId="10" xr:uid="{4FFD94B4-C554-4248-992D-1FA5A3B7D163}"/>
    <cellStyle name="5. Highlight" xfId="11" xr:uid="{3296C821-FEB1-493A-AAF7-730800E2900A}"/>
    <cellStyle name="6. NA" xfId="12" xr:uid="{60C085AA-243C-420A-9918-C8403E5F5FCE}"/>
    <cellStyle name="60% - Accent3" xfId="6" builtinId="40" customBuiltin="1"/>
    <cellStyle name="7. Subtotal" xfId="13" xr:uid="{611885BD-2A06-4532-B20A-CA17D00F0BB6}"/>
    <cellStyle name="8. Comments" xfId="14" xr:uid="{460E2D67-5858-4D91-A84B-70EEDEE466E9}"/>
    <cellStyle name="Comma" xfId="1" builtinId="3" customBuiltin="1"/>
    <cellStyle name="Comma [0]" xfId="2" builtinId="6" customBuiltin="1"/>
    <cellStyle name="Comma 2" xfId="15" xr:uid="{1EC5F565-4EAC-4F51-BBFA-2669102CEA92}"/>
    <cellStyle name="Comma 3" xfId="16" xr:uid="{6871FAB5-4955-4F7C-A931-333A3F8DC357}"/>
    <cellStyle name="Comma 4" xfId="17" xr:uid="{00BB8666-5BA2-4BA0-A10D-2C2E7E82850D}"/>
    <cellStyle name="Comma 5" xfId="18" xr:uid="{6955FC9D-88BD-44DB-9D1D-AD5D45C654A4}"/>
    <cellStyle name="Comma 6" xfId="19" xr:uid="{9DCEB28A-891F-48BB-8C34-600402B3D51C}"/>
    <cellStyle name="Comma 7" xfId="20" xr:uid="{60ED921E-FEA0-49CB-BD99-82FD75D12028}"/>
    <cellStyle name="Comma 8" xfId="21" xr:uid="{AE2A6204-0AFD-4B2F-BAAC-D6B38B2F119D}"/>
    <cellStyle name="Currency" xfId="3" builtinId="4" customBuiltin="1"/>
    <cellStyle name="Currency [0]" xfId="4" builtinId="7" customBuiltin="1"/>
    <cellStyle name="Currency 2" xfId="22" xr:uid="{3F22737E-669D-46BC-B65D-40175ECB9384}"/>
    <cellStyle name="DescriptorColumnStyle" xfId="23" xr:uid="{71ED8990-2A05-4E7B-A350-7B3B6C57020D}"/>
    <cellStyle name="Header 1" xfId="24" xr:uid="{FA4352D5-637B-4EE9-8884-DB5AA86789E7}"/>
    <cellStyle name="Header 2" xfId="25" xr:uid="{9E78EE01-8AD6-494E-A4FA-FE5447E4F11B}"/>
    <cellStyle name="Header 3" xfId="26" xr:uid="{29D8C4C0-6C17-44B4-A757-91CBAAC735CB}"/>
    <cellStyle name="HeaderStyle" xfId="27" xr:uid="{944CF3B7-17B4-4BE8-AEFF-707B641AC904}"/>
    <cellStyle name="Heading 1" xfId="62" builtinId="16"/>
    <cellStyle name="Heading 2" xfId="63" builtinId="17"/>
    <cellStyle name="Hyperlink" xfId="64" builtinId="8"/>
    <cellStyle name="HyphenStyle" xfId="28" xr:uid="{4CBA96AF-B448-42AD-B198-BDC74DF102CC}"/>
    <cellStyle name="Normal" xfId="0" builtinId="0" customBuiltin="1"/>
    <cellStyle name="Normal 10" xfId="29" xr:uid="{27D10611-A3BF-463D-AB3B-2495158389F5}"/>
    <cellStyle name="Normal 11" xfId="61" xr:uid="{1D1EC262-71EA-4D65-90DE-51064A584E0B}"/>
    <cellStyle name="Normal 12" xfId="30" xr:uid="{A75F4D45-20BC-40CE-BE0C-2AA169F21978}"/>
    <cellStyle name="Normal 2" xfId="31" xr:uid="{D52BF7B5-3456-4FF8-8FC6-8DFD53306F25}"/>
    <cellStyle name="Normal 2 2" xfId="32" xr:uid="{5EABD66A-0E14-4474-A3DA-3106AFC6164C}"/>
    <cellStyle name="Normal 2 3" xfId="33" xr:uid="{45E8EB74-12D3-47E7-A39D-51EA01E5D73B}"/>
    <cellStyle name="Normal 2 4" xfId="34" xr:uid="{4B31B3AF-675E-49A8-9FE1-56FC65F9CD0D}"/>
    <cellStyle name="Normal 3" xfId="35" xr:uid="{EEA7949C-353C-40CF-82D0-2076EAD7D9EF}"/>
    <cellStyle name="Normal 3 2" xfId="36" xr:uid="{6A946D68-00C2-4382-8B99-6990AFAF6F54}"/>
    <cellStyle name="Normal 3 5" xfId="37" xr:uid="{48E62C99-9C3B-46BB-99AA-E138A73947E3}"/>
    <cellStyle name="Normal 4" xfId="38" xr:uid="{AAE480F7-F865-4C72-B3E8-AC67B93D5A48}"/>
    <cellStyle name="Normal 4 2" xfId="39" xr:uid="{C15F15C9-E936-4FCB-BD61-545E6B224093}"/>
    <cellStyle name="Normal 5" xfId="40" xr:uid="{D200C2FD-08C8-488E-A701-D04C612E50E3}"/>
    <cellStyle name="Normal 5 2" xfId="41" xr:uid="{E367CDE9-8E0B-4402-A0A2-A4F4577B91EC}"/>
    <cellStyle name="Normal 5 3" xfId="42" xr:uid="{B9A2EA90-6D2D-427E-A26C-570A532F109A}"/>
    <cellStyle name="Normal 6" xfId="43" xr:uid="{0B2C7D22-374D-4DCF-86C7-192B8A150AF1}"/>
    <cellStyle name="Normal 7" xfId="44" xr:uid="{AAAA4679-335D-4BC8-9BDA-38262B5FD0BA}"/>
    <cellStyle name="Normal 8" xfId="45" xr:uid="{EC17E4BB-4433-450D-B228-DE9DC7903784}"/>
    <cellStyle name="Normal 9" xfId="46" xr:uid="{1DD948A7-C06A-46FC-83E9-486908E234C0}"/>
    <cellStyle name="NumberStyle" xfId="47" xr:uid="{45940D1D-5A88-4787-894C-7EF5BE903B2E}"/>
    <cellStyle name="Percent" xfId="5" builtinId="5" customBuiltin="1"/>
    <cellStyle name="Percent 2" xfId="48" xr:uid="{97E985C7-878A-47B1-9585-9C0F54244EEB}"/>
    <cellStyle name="Percent 3" xfId="49" xr:uid="{E244A757-34CA-430B-B762-7C51CA6455A3}"/>
    <cellStyle name="Percent 3 2" xfId="50" xr:uid="{0E05E885-37F1-4C29-A553-A1C6FD7D5DCB}"/>
    <cellStyle name="Percent 3 3" xfId="51" xr:uid="{2CCF719D-430E-4554-9853-AE0976A5FBAE}"/>
    <cellStyle name="Percent 4" xfId="52" xr:uid="{D9E42B5D-83D3-4A77-AD16-D0ABE099E3B5}"/>
    <cellStyle name="Percent 5" xfId="53" xr:uid="{275ECF04-1130-40B2-B201-62DA14BA0FFB}"/>
    <cellStyle name="Standard 10" xfId="54" xr:uid="{C08B82AA-8F31-4542-9FCE-7C17AB31F3A5}"/>
    <cellStyle name="T. Title" xfId="55" xr:uid="{58044B65-6D93-4D09-BE9E-5BACED3EC609}"/>
    <cellStyle name="T1. Subtitle" xfId="56" xr:uid="{39E9734D-BE3F-42B4-AC65-D86DAC9AB763}"/>
    <cellStyle name="T2. Sub-subtitle" xfId="57" xr:uid="{1A0A51DB-376B-4B18-BE4C-246EDA2A237A}"/>
    <cellStyle name="Table border" xfId="58" xr:uid="{957C2B1A-5EA8-4CDB-946A-0421D3AD166C}"/>
    <cellStyle name="Z1. References" xfId="59" xr:uid="{9C56D14D-5487-44D9-8189-4C1E8320BDDE}"/>
    <cellStyle name="Z2. No fill" xfId="60" xr:uid="{FFF55A0F-A42E-4AB4-B18B-28B6BCF595CC}"/>
  </cellStyles>
  <dxfs count="0"/>
  <tableStyles count="0" defaultTableStyle="TableStyleMedium2" defaultPivotStyle="PivotStyleLight16"/>
  <colors>
    <mruColors>
      <color rgb="FFDAC2EC"/>
      <color rgb="FFBA8CDC"/>
      <color rgb="FFF5726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Salami Suleiman" id="{A46AB27F-EE4F-47B9-BED2-C3AE5683A327}" userId="S::salami.suleiman@amalitech.com::5d6465fb-917d-4bda-9a77-f758bf145583" providerId="AD"/>
  <person displayName="Salami Suleiman" id="{E1246F90-E7D4-41C6-8D37-B464BCF84BA9}" userId="S::salami.suleiman@amalitech.org::5d6465fb-917d-4bda-9a77-f758bf145583" providerId="AD"/>
  <person displayName="Lisa-Marie Koomson" id="{770F9427-E79F-4BE2-BE84-66CF2F4470DE}" userId="S::lisa-marie.koomson@amalitech.com::1dc8177b-0056-4e2b-b425-1f915a81221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4-26T06:59:42.48" personId="{E1246F90-E7D4-41C6-8D37-B464BCF84BA9}" id="{66B18557-BAB7-4488-BD64-39BF7AA8E991}">
    <text>GH-32 days
RW-30 days</text>
  </threadedComment>
</ThreadedComments>
</file>

<file path=xl/threadedComments/threadedComment2.xml><?xml version="1.0" encoding="utf-8"?>
<ThreadedComments xmlns="http://schemas.microsoft.com/office/spreadsheetml/2018/threadedcomments" xmlns:x="http://schemas.openxmlformats.org/spreadsheetml/2006/main">
  <threadedComment ref="Y14" dT="2025-03-10T14:35:11.96" personId="{770F9427-E79F-4BE2-BE84-66CF2F4470DE}" id="{720F59CC-C6BE-42C0-9327-BC9255B12D64}">
    <text>New resources</text>
  </threadedComment>
  <threadedComment ref="Y14" dT="2025-03-13T10:40:23.55" personId="{A46AB27F-EE4F-47B9-BED2-C3AE5683A327}" id="{48E3995B-72C7-4FB5-AFC6-01153C8B2A08}" parentId="{720F59CC-C6BE-42C0-9327-BC9255B12D64}">
    <text>Can you indicate it in the content curation sheet if  I need to update it on CodeCademy?</text>
  </threadedComment>
  <threadedComment ref="Y14" dT="2025-03-14T08:45:29.02" personId="{770F9427-E79F-4BE2-BE84-66CF2F4470DE}" id="{5E0D1047-929C-4DB2-92BC-112827E5A492}" parentId="{720F59CC-C6BE-42C0-9327-BC9255B12D64}">
    <text xml:space="preserve">Okay
</text>
  </threadedComment>
  <threadedComment ref="AA14" dT="2025-03-10T14:36:47.71" personId="{770F9427-E79F-4BE2-BE84-66CF2F4470DE}" id="{63126C98-293D-4877-9EBD-9E16A2DE7B0E}">
    <text>New resources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NdeTGlZ__Do" TargetMode="External"/><Relationship Id="rId13" Type="http://schemas.openxmlformats.org/officeDocument/2006/relationships/hyperlink" Target="https://www.youtube.com/watch?v=p8RC_i9t0MU&amp;list=PL9IEJIKnBJjFk4D6XraTlkO6gOjwAQOIJ" TargetMode="External"/><Relationship Id="rId18" Type="http://schemas.openxmlformats.org/officeDocument/2006/relationships/hyperlink" Target="https://www.tabnine.com/blog/code-refactoring-with-generative-ai/" TargetMode="External"/><Relationship Id="rId3" Type="http://schemas.openxmlformats.org/officeDocument/2006/relationships/hyperlink" Target="https://www.youtube.com/watch?v=vzCVO7B6wYw&amp;list=PLn05u4nMKcB-IElh3WcsjJgAT0vuY6WAW" TargetMode="External"/><Relationship Id="rId7" Type="http://schemas.openxmlformats.org/officeDocument/2006/relationships/hyperlink" Target="https://www.youtube.com/watch?v=SeN1s65tRHY" TargetMode="External"/><Relationship Id="rId12" Type="http://schemas.openxmlformats.org/officeDocument/2006/relationships/hyperlink" Target="https://www.youtube.com/watch?v=_jDNAf3CzeY" TargetMode="External"/><Relationship Id="rId17" Type="http://schemas.openxmlformats.org/officeDocument/2006/relationships/hyperlink" Target="https://www.youtube.com/watch?v=vhYK3pDUijk&amp;list=PLGLfVvz_LVvSuz6NuHAzpM52qKM6bPlCV" TargetMode="External"/><Relationship Id="rId2" Type="http://schemas.openxmlformats.org/officeDocument/2006/relationships/hyperlink" Target="https://www.youtube.com/watch?v=N6iMrBiPycs&amp;list=PLn05u4nMKcB_QzKVeALuCiTyJIFGKyfkg" TargetMode="External"/><Relationship Id="rId16" Type="http://schemas.openxmlformats.org/officeDocument/2006/relationships/hyperlink" Target="https://www.youtube.com/watch?v=P_6eDL1aqtA" TargetMode="External"/><Relationship Id="rId20" Type="http://schemas.openxmlformats.org/officeDocument/2006/relationships/hyperlink" Target="../../Forms/AllItems.aspx?id=/sites/global/training/Shared%20Documents/Training%20Ghana/Training%20Center%20Planning%20and%20Resouces/General%20Documents/AmaliTech%20Coding%20Handbook.pdf&amp;parent=/sites/global/training/Shared%20Documents/Training%20Ghana/Training%20Center%20Planning%20and%20Resouces/General%20Documents&amp;p=true&amp;ga=1" TargetMode="External"/><Relationship Id="rId1" Type="http://schemas.openxmlformats.org/officeDocument/2006/relationships/hyperlink" Target="https://www.youtube.com/watch?v=CfcLUxAYwCc&amp;list=PLn05u4nMKcB-1BSfb3L-09hkcSgNZHrv7" TargetMode="External"/><Relationship Id="rId6" Type="http://schemas.openxmlformats.org/officeDocument/2006/relationships/hyperlink" Target="https://www.youtube.com/watch?v=9oHY5TllWaU" TargetMode="External"/><Relationship Id="rId11" Type="http://schemas.openxmlformats.org/officeDocument/2006/relationships/hyperlink" Target="https://www.youtube.com/watch?v=0nXKFwTEQHY" TargetMode="External"/><Relationship Id="rId5" Type="http://schemas.openxmlformats.org/officeDocument/2006/relationships/hyperlink" Target="https://www.youtube.com/watch?v=J1f5b4vcxCQ" TargetMode="External"/><Relationship Id="rId15" Type="http://schemas.openxmlformats.org/officeDocument/2006/relationships/hyperlink" Target="https://www.codium.ai/glossary/code-smell/" TargetMode="External"/><Relationship Id="rId10" Type="http://schemas.openxmlformats.org/officeDocument/2006/relationships/hyperlink" Target="https://www.geeksforgeeks.org/binary-search-tree-data-structure/" TargetMode="External"/><Relationship Id="rId19" Type="http://schemas.openxmlformats.org/officeDocument/2006/relationships/hyperlink" Target="https://www.ishir.com/blog/110196/what-is-code-refactoring-examples-techniques-tools-and-best-practices.htm" TargetMode="External"/><Relationship Id="rId4" Type="http://schemas.openxmlformats.org/officeDocument/2006/relationships/hyperlink" Target="https://www.youtube.com/watch?v=5r8Byu2KRuU" TargetMode="External"/><Relationship Id="rId9" Type="http://schemas.openxmlformats.org/officeDocument/2006/relationships/hyperlink" Target="https://www.youtube.com/watch?v=ShT3lNRnS_c&amp;list=PLWWFf_h_MQRpPvu24mBx006T17XsYXBLP" TargetMode="External"/><Relationship Id="rId14" Type="http://schemas.openxmlformats.org/officeDocument/2006/relationships/hyperlink" Target="https://www.mdpi.com/2078-2489/9/11/27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DBD90-BD9C-4CC4-8779-962C22F28424}">
  <dimension ref="A1:H38"/>
  <sheetViews>
    <sheetView topLeftCell="C11" workbookViewId="0">
      <selection activeCell="H12" sqref="H12"/>
    </sheetView>
  </sheetViews>
  <sheetFormatPr baseColWidth="10" defaultColWidth="9" defaultRowHeight="14" x14ac:dyDescent="0.2"/>
  <cols>
    <col min="3" max="3" width="23.59765625" customWidth="1"/>
    <col min="4" max="4" width="8.796875" customWidth="1"/>
    <col min="5" max="5" width="21.19921875" customWidth="1"/>
    <col min="6" max="6" width="14.796875" bestFit="1" customWidth="1"/>
    <col min="7" max="7" width="24.19921875" bestFit="1" customWidth="1"/>
    <col min="8" max="8" width="92.796875" customWidth="1"/>
  </cols>
  <sheetData>
    <row r="1" spans="1:8" ht="15" x14ac:dyDescent="0.2">
      <c r="A1" s="1" t="s">
        <v>10</v>
      </c>
      <c r="B1" s="9" t="s">
        <v>11</v>
      </c>
      <c r="C1" s="9" t="s">
        <v>12</v>
      </c>
      <c r="D1" s="9" t="s">
        <v>13</v>
      </c>
      <c r="E1" s="9" t="s">
        <v>14</v>
      </c>
      <c r="F1" s="80" t="s">
        <v>15</v>
      </c>
      <c r="G1" s="80" t="s">
        <v>16</v>
      </c>
      <c r="H1" s="80" t="s">
        <v>17</v>
      </c>
    </row>
    <row r="2" spans="1:8" ht="21" customHeight="1" x14ac:dyDescent="0.2">
      <c r="A2" s="2">
        <v>24</v>
      </c>
      <c r="B2" s="81">
        <v>0</v>
      </c>
      <c r="C2" s="85">
        <v>45457</v>
      </c>
      <c r="D2" s="81">
        <v>5</v>
      </c>
      <c r="E2" s="82"/>
      <c r="F2" s="82" t="s">
        <v>18</v>
      </c>
      <c r="G2" s="82" t="s">
        <v>19</v>
      </c>
      <c r="H2" s="82" t="s">
        <v>20</v>
      </c>
    </row>
    <row r="3" spans="1:8" ht="21" customHeight="1" x14ac:dyDescent="0.2">
      <c r="A3" s="2">
        <v>25</v>
      </c>
      <c r="B3" s="81">
        <v>1</v>
      </c>
      <c r="C3" s="86">
        <v>45464</v>
      </c>
      <c r="D3" s="81">
        <v>5</v>
      </c>
      <c r="E3" s="82"/>
      <c r="F3" s="82" t="s">
        <v>7</v>
      </c>
      <c r="G3" s="82" t="s">
        <v>21</v>
      </c>
      <c r="H3" s="82" t="s">
        <v>22</v>
      </c>
    </row>
    <row r="4" spans="1:8" ht="21" customHeight="1" x14ac:dyDescent="0.2">
      <c r="A4" s="2">
        <v>25</v>
      </c>
      <c r="B4" s="81">
        <v>1</v>
      </c>
      <c r="C4" s="86">
        <v>45464</v>
      </c>
      <c r="D4" s="81">
        <v>5</v>
      </c>
      <c r="E4" s="82"/>
      <c r="F4" s="82" t="s">
        <v>6</v>
      </c>
      <c r="G4" s="82"/>
      <c r="H4" s="82" t="s">
        <v>23</v>
      </c>
    </row>
    <row r="5" spans="1:8" ht="21" customHeight="1" x14ac:dyDescent="0.2">
      <c r="A5" s="2">
        <v>25</v>
      </c>
      <c r="B5" s="81">
        <v>1</v>
      </c>
      <c r="C5" s="86">
        <v>45464</v>
      </c>
      <c r="D5" s="81">
        <v>5</v>
      </c>
      <c r="E5" s="82"/>
      <c r="F5" s="82" t="s">
        <v>8</v>
      </c>
      <c r="G5" s="82"/>
      <c r="H5" s="82" t="s">
        <v>23</v>
      </c>
    </row>
    <row r="6" spans="1:8" ht="21" customHeight="1" x14ac:dyDescent="0.2">
      <c r="A6" s="2">
        <v>25</v>
      </c>
      <c r="B6" s="81">
        <v>1</v>
      </c>
      <c r="C6" s="86">
        <v>45464</v>
      </c>
      <c r="D6" s="81">
        <v>5</v>
      </c>
      <c r="E6" s="82"/>
      <c r="F6" s="82" t="s">
        <v>9</v>
      </c>
      <c r="G6" s="82" t="s">
        <v>24</v>
      </c>
      <c r="H6" s="82" t="s">
        <v>25</v>
      </c>
    </row>
    <row r="7" spans="1:8" ht="21" customHeight="1" x14ac:dyDescent="0.2">
      <c r="A7" s="2">
        <v>26</v>
      </c>
      <c r="B7" s="81">
        <v>2</v>
      </c>
      <c r="C7" s="86">
        <v>45471</v>
      </c>
      <c r="D7" s="81">
        <v>5</v>
      </c>
      <c r="E7" s="88"/>
      <c r="F7" s="82" t="s">
        <v>18</v>
      </c>
      <c r="G7" s="82" t="s">
        <v>19</v>
      </c>
      <c r="H7" s="82" t="s">
        <v>26</v>
      </c>
    </row>
    <row r="8" spans="1:8" ht="21" customHeight="1" x14ac:dyDescent="0.2">
      <c r="A8" s="3">
        <v>27</v>
      </c>
      <c r="B8" s="81">
        <v>3</v>
      </c>
      <c r="C8" s="86">
        <v>45478</v>
      </c>
      <c r="D8" s="81">
        <v>5</v>
      </c>
      <c r="E8" s="82"/>
      <c r="F8" s="82" t="s">
        <v>7</v>
      </c>
      <c r="G8" s="82" t="s">
        <v>27</v>
      </c>
      <c r="H8" s="82" t="s">
        <v>28</v>
      </c>
    </row>
    <row r="9" spans="1:8" ht="21" customHeight="1" x14ac:dyDescent="0.2">
      <c r="A9" s="3">
        <v>27</v>
      </c>
      <c r="B9" s="81">
        <v>3</v>
      </c>
      <c r="C9" s="86">
        <v>45478</v>
      </c>
      <c r="D9" s="81">
        <v>5</v>
      </c>
      <c r="E9" s="82"/>
      <c r="F9" s="82" t="s">
        <v>6</v>
      </c>
      <c r="G9" s="82"/>
      <c r="H9" s="82" t="s">
        <v>29</v>
      </c>
    </row>
    <row r="10" spans="1:8" ht="21" customHeight="1" x14ac:dyDescent="0.2">
      <c r="A10" s="3">
        <v>27</v>
      </c>
      <c r="B10" s="81">
        <v>3</v>
      </c>
      <c r="C10" s="86">
        <v>45478</v>
      </c>
      <c r="D10" s="81">
        <v>5</v>
      </c>
      <c r="E10" s="82"/>
      <c r="F10" s="82" t="s">
        <v>8</v>
      </c>
      <c r="G10" s="82"/>
      <c r="H10" s="82" t="s">
        <v>29</v>
      </c>
    </row>
    <row r="11" spans="1:8" ht="21" customHeight="1" x14ac:dyDescent="0.2">
      <c r="A11" s="3">
        <v>27</v>
      </c>
      <c r="B11" s="81">
        <v>3</v>
      </c>
      <c r="C11" s="86">
        <v>45478</v>
      </c>
      <c r="D11" s="81">
        <v>5</v>
      </c>
      <c r="E11" s="82"/>
      <c r="F11" s="82" t="s">
        <v>9</v>
      </c>
      <c r="G11" s="82"/>
      <c r="H11" s="82" t="s">
        <v>30</v>
      </c>
    </row>
    <row r="12" spans="1:8" ht="21" customHeight="1" x14ac:dyDescent="0.2">
      <c r="A12" s="3">
        <v>28</v>
      </c>
      <c r="B12" s="81">
        <v>4</v>
      </c>
      <c r="C12" s="86">
        <v>45485</v>
      </c>
      <c r="D12" s="81">
        <v>5</v>
      </c>
      <c r="E12" s="88"/>
      <c r="F12" s="82" t="s">
        <v>18</v>
      </c>
      <c r="G12" s="82" t="s">
        <v>19</v>
      </c>
      <c r="H12" s="82" t="s">
        <v>31</v>
      </c>
    </row>
    <row r="13" spans="1:8" ht="21" customHeight="1" x14ac:dyDescent="0.2">
      <c r="A13" s="3">
        <v>29</v>
      </c>
      <c r="B13" s="81">
        <v>5</v>
      </c>
      <c r="C13" s="86">
        <v>45492</v>
      </c>
      <c r="D13" s="81">
        <v>5</v>
      </c>
      <c r="E13" s="82"/>
      <c r="F13" s="82" t="s">
        <v>18</v>
      </c>
      <c r="G13" s="82" t="s">
        <v>32</v>
      </c>
      <c r="H13" s="82" t="s">
        <v>33</v>
      </c>
    </row>
    <row r="14" spans="1:8" s="5" customFormat="1" ht="21" customHeight="1" x14ac:dyDescent="0.2">
      <c r="A14" s="89">
        <v>30</v>
      </c>
      <c r="B14" s="81">
        <v>6</v>
      </c>
      <c r="C14" s="86">
        <v>45499</v>
      </c>
      <c r="D14" s="81">
        <v>5</v>
      </c>
      <c r="E14" s="88"/>
      <c r="F14" s="82" t="s">
        <v>18</v>
      </c>
      <c r="G14" s="82" t="s">
        <v>19</v>
      </c>
      <c r="H14" s="82" t="s">
        <v>34</v>
      </c>
    </row>
    <row r="15" spans="1:8" x14ac:dyDescent="0.2">
      <c r="A15" s="3">
        <v>31</v>
      </c>
      <c r="B15" s="81">
        <v>7</v>
      </c>
      <c r="C15" s="86">
        <v>45506</v>
      </c>
      <c r="D15" s="81">
        <v>5</v>
      </c>
      <c r="E15" s="82" t="s">
        <v>35</v>
      </c>
      <c r="F15" s="82" t="s">
        <v>18</v>
      </c>
      <c r="G15" s="82"/>
      <c r="H15" s="82"/>
    </row>
    <row r="16" spans="1:8" x14ac:dyDescent="0.2">
      <c r="A16" s="3">
        <v>32</v>
      </c>
      <c r="B16" s="81">
        <v>8</v>
      </c>
      <c r="C16" s="85">
        <v>45513</v>
      </c>
      <c r="D16" s="81">
        <v>5</v>
      </c>
      <c r="E16" s="83"/>
      <c r="F16" s="82"/>
      <c r="G16" s="82"/>
      <c r="H16" s="82"/>
    </row>
    <row r="17" spans="1:8" x14ac:dyDescent="0.2">
      <c r="A17" s="3">
        <v>33</v>
      </c>
      <c r="B17" s="81">
        <v>9</v>
      </c>
      <c r="C17" s="86">
        <v>45520</v>
      </c>
      <c r="D17" s="81">
        <v>5</v>
      </c>
      <c r="E17" s="82"/>
      <c r="F17" s="82"/>
      <c r="G17" s="82"/>
      <c r="H17" s="82"/>
    </row>
    <row r="18" spans="1:8" x14ac:dyDescent="0.2">
      <c r="A18" s="3">
        <v>34</v>
      </c>
      <c r="B18" s="81">
        <v>10</v>
      </c>
      <c r="C18" s="86">
        <v>45527</v>
      </c>
      <c r="D18" s="81">
        <v>5</v>
      </c>
      <c r="E18" s="82"/>
      <c r="F18" s="82"/>
      <c r="G18" s="82"/>
      <c r="H18" s="82"/>
    </row>
    <row r="19" spans="1:8" x14ac:dyDescent="0.2">
      <c r="A19" s="3">
        <v>35</v>
      </c>
      <c r="B19" s="81">
        <v>11</v>
      </c>
      <c r="C19" s="86">
        <v>45534</v>
      </c>
      <c r="D19" s="81">
        <v>5</v>
      </c>
      <c r="E19" s="82"/>
      <c r="F19" s="82"/>
      <c r="G19" s="82"/>
      <c r="H19" s="82"/>
    </row>
    <row r="20" spans="1:8" x14ac:dyDescent="0.2">
      <c r="A20" s="3">
        <v>36</v>
      </c>
      <c r="B20" s="81">
        <v>12</v>
      </c>
      <c r="C20" s="86">
        <v>45541</v>
      </c>
      <c r="D20" s="81">
        <v>5</v>
      </c>
      <c r="E20" s="82"/>
      <c r="F20" s="82"/>
      <c r="G20" s="82"/>
      <c r="H20" s="82"/>
    </row>
    <row r="21" spans="1:8" x14ac:dyDescent="0.2">
      <c r="A21" s="3">
        <v>37</v>
      </c>
      <c r="B21" s="81">
        <v>13</v>
      </c>
      <c r="C21" s="86">
        <v>45548</v>
      </c>
      <c r="D21" s="81">
        <v>5</v>
      </c>
      <c r="E21" s="82"/>
      <c r="F21" s="82"/>
      <c r="G21" s="82"/>
      <c r="H21" s="82"/>
    </row>
    <row r="22" spans="1:8" x14ac:dyDescent="0.2">
      <c r="A22" s="3">
        <v>38</v>
      </c>
      <c r="B22" s="81">
        <v>14</v>
      </c>
      <c r="C22" s="86">
        <v>45555</v>
      </c>
      <c r="D22" s="81">
        <v>5</v>
      </c>
      <c r="E22" s="82"/>
      <c r="F22" s="82"/>
      <c r="G22" s="82"/>
      <c r="H22" s="82"/>
    </row>
    <row r="23" spans="1:8" x14ac:dyDescent="0.2">
      <c r="A23" s="3">
        <v>39</v>
      </c>
      <c r="B23" s="81">
        <v>15</v>
      </c>
      <c r="C23" s="86">
        <v>45562</v>
      </c>
      <c r="D23" s="81">
        <v>5</v>
      </c>
      <c r="E23" s="82"/>
      <c r="F23" s="82"/>
      <c r="G23" s="82"/>
      <c r="H23" s="82"/>
    </row>
    <row r="24" spans="1:8" x14ac:dyDescent="0.2">
      <c r="A24" s="3">
        <v>40</v>
      </c>
      <c r="B24" s="81">
        <v>16</v>
      </c>
      <c r="C24" s="86">
        <v>45569</v>
      </c>
      <c r="D24" s="81">
        <v>5</v>
      </c>
      <c r="E24" s="82"/>
      <c r="F24" s="82"/>
      <c r="G24" s="82"/>
      <c r="H24" s="82"/>
    </row>
    <row r="25" spans="1:8" x14ac:dyDescent="0.2">
      <c r="A25" s="3">
        <v>41</v>
      </c>
      <c r="B25" s="81">
        <v>17</v>
      </c>
      <c r="C25" s="85">
        <v>45576</v>
      </c>
      <c r="D25" s="84">
        <v>5</v>
      </c>
      <c r="E25" s="83"/>
      <c r="F25" s="82"/>
      <c r="G25" s="82"/>
      <c r="H25" s="82"/>
    </row>
    <row r="26" spans="1:8" x14ac:dyDescent="0.2">
      <c r="A26" s="3">
        <v>42</v>
      </c>
      <c r="B26" s="81">
        <v>18</v>
      </c>
      <c r="C26" s="85">
        <v>45583</v>
      </c>
      <c r="D26" s="84">
        <v>5</v>
      </c>
      <c r="E26" s="83"/>
      <c r="F26" s="82"/>
      <c r="G26" s="82"/>
      <c r="H26" s="82"/>
    </row>
    <row r="27" spans="1:8" x14ac:dyDescent="0.2">
      <c r="A27" s="3">
        <v>43</v>
      </c>
      <c r="B27" s="81">
        <v>19</v>
      </c>
      <c r="C27" s="86">
        <v>45590</v>
      </c>
      <c r="D27" s="81">
        <v>5</v>
      </c>
      <c r="E27" s="82"/>
      <c r="F27" s="82"/>
      <c r="G27" s="82"/>
      <c r="H27" s="82"/>
    </row>
    <row r="28" spans="1:8" x14ac:dyDescent="0.2">
      <c r="A28" s="3">
        <v>44</v>
      </c>
      <c r="B28" s="81">
        <v>20</v>
      </c>
      <c r="C28" s="86">
        <v>45597</v>
      </c>
      <c r="D28" s="81">
        <v>5</v>
      </c>
      <c r="E28" s="82"/>
      <c r="F28" s="82"/>
      <c r="G28" s="82"/>
      <c r="H28" s="82"/>
    </row>
    <row r="29" spans="1:8" x14ac:dyDescent="0.2">
      <c r="A29" s="3">
        <v>45</v>
      </c>
      <c r="B29" s="81">
        <v>21</v>
      </c>
      <c r="C29" s="86">
        <v>45604</v>
      </c>
      <c r="D29" s="81">
        <v>5</v>
      </c>
      <c r="E29" s="82"/>
      <c r="F29" s="82"/>
      <c r="G29" s="82"/>
      <c r="H29" s="82"/>
    </row>
    <row r="30" spans="1:8" x14ac:dyDescent="0.2">
      <c r="A30" s="3">
        <v>46</v>
      </c>
      <c r="B30" s="81">
        <v>22</v>
      </c>
      <c r="C30" s="86">
        <v>45611</v>
      </c>
      <c r="D30" s="81">
        <v>5</v>
      </c>
      <c r="E30" s="82"/>
      <c r="F30" s="82"/>
      <c r="G30" s="82"/>
      <c r="H30" s="82"/>
    </row>
    <row r="31" spans="1:8" x14ac:dyDescent="0.2">
      <c r="A31" s="3">
        <v>47</v>
      </c>
      <c r="B31" s="81">
        <v>23</v>
      </c>
      <c r="C31" s="86">
        <v>45618</v>
      </c>
      <c r="D31" s="81">
        <v>5</v>
      </c>
      <c r="E31" s="82"/>
      <c r="F31" s="82"/>
      <c r="G31" s="82"/>
      <c r="H31" s="82"/>
    </row>
    <row r="32" spans="1:8" x14ac:dyDescent="0.2">
      <c r="A32" s="3">
        <v>48</v>
      </c>
      <c r="B32" s="81">
        <v>24</v>
      </c>
      <c r="C32" s="86">
        <v>45625</v>
      </c>
      <c r="D32" s="81">
        <v>5</v>
      </c>
      <c r="E32" s="82"/>
      <c r="F32" s="82"/>
      <c r="G32" s="82"/>
      <c r="H32" s="82"/>
    </row>
    <row r="33" spans="1:8" x14ac:dyDescent="0.2">
      <c r="A33" s="3">
        <v>49</v>
      </c>
      <c r="B33" s="81">
        <v>25</v>
      </c>
      <c r="C33" s="86">
        <v>45632</v>
      </c>
      <c r="D33" s="81">
        <v>5</v>
      </c>
      <c r="E33" s="82" t="s">
        <v>36</v>
      </c>
      <c r="F33" s="82"/>
      <c r="G33" s="82"/>
      <c r="H33" s="82"/>
    </row>
    <row r="34" spans="1:8" x14ac:dyDescent="0.2">
      <c r="A34" s="3">
        <v>50</v>
      </c>
      <c r="B34" s="81">
        <v>26</v>
      </c>
      <c r="C34" s="86">
        <v>45639</v>
      </c>
      <c r="D34" s="81">
        <v>5</v>
      </c>
      <c r="E34" s="82"/>
      <c r="F34" s="82"/>
      <c r="G34" s="82"/>
      <c r="H34" s="82"/>
    </row>
    <row r="35" spans="1:8" x14ac:dyDescent="0.2">
      <c r="A35" s="3">
        <v>51</v>
      </c>
      <c r="B35" s="81">
        <v>27</v>
      </c>
      <c r="C35" s="86">
        <v>45646</v>
      </c>
      <c r="D35" s="81">
        <v>5</v>
      </c>
      <c r="E35" s="82"/>
      <c r="F35" s="82"/>
      <c r="G35" s="82"/>
      <c r="H35" s="82"/>
    </row>
    <row r="36" spans="1:8" x14ac:dyDescent="0.2">
      <c r="A36" s="3">
        <v>52</v>
      </c>
      <c r="B36" s="81">
        <v>28</v>
      </c>
      <c r="C36" s="86">
        <v>45653</v>
      </c>
      <c r="D36" s="81">
        <v>5</v>
      </c>
      <c r="E36" s="82"/>
      <c r="F36" s="82"/>
      <c r="G36" s="82"/>
      <c r="H36" s="82"/>
    </row>
    <row r="37" spans="1:8" x14ac:dyDescent="0.2">
      <c r="A37" s="3">
        <v>1</v>
      </c>
      <c r="B37" s="81">
        <v>29</v>
      </c>
      <c r="C37" s="86">
        <v>45660</v>
      </c>
      <c r="D37" s="81">
        <v>5</v>
      </c>
      <c r="E37" s="82"/>
      <c r="F37" s="82"/>
      <c r="G37" s="82"/>
      <c r="H37" s="82"/>
    </row>
    <row r="38" spans="1:8" x14ac:dyDescent="0.2">
      <c r="A38" s="3">
        <v>2</v>
      </c>
      <c r="B38" s="81">
        <v>30</v>
      </c>
      <c r="C38" s="86">
        <v>45667</v>
      </c>
      <c r="D38" s="81">
        <v>5</v>
      </c>
      <c r="E38" s="82"/>
      <c r="F38" s="82"/>
      <c r="G38" s="82"/>
      <c r="H38" s="82"/>
    </row>
  </sheetData>
  <autoFilter ref="A1:H1" xr:uid="{DC5DBD90-BD9C-4CC4-8779-962C22F28424}"/>
  <phoneticPr fontId="32" type="noConversion"/>
  <dataValidations count="1">
    <dataValidation type="list" allowBlank="1" showInputMessage="1" showErrorMessage="1" sqref="F2:F38" xr:uid="{B168C98C-F843-4D43-A8DB-F4FB34A46DFF}">
      <formula1>"Frontend, Backend, Quality Assurance, UI/UX, FE &amp; BE, All"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1A676-E0EE-410A-9AA0-067C92567FF3}">
  <dimension ref="A2:AG87"/>
  <sheetViews>
    <sheetView workbookViewId="0">
      <pane ySplit="5" topLeftCell="A6" activePane="bottomLeft" state="frozen"/>
      <selection pane="bottomLeft" activeCell="W6" sqref="W6:W87"/>
    </sheetView>
  </sheetViews>
  <sheetFormatPr baseColWidth="10" defaultColWidth="9.19921875" defaultRowHeight="14" x14ac:dyDescent="0.2"/>
  <cols>
    <col min="1" max="1" width="9.19921875" style="19"/>
    <col min="2" max="2" width="27.3984375" style="19" bestFit="1" customWidth="1"/>
    <col min="3" max="3" width="9.19921875" style="19"/>
    <col min="4" max="4" width="26.3984375" style="19" customWidth="1"/>
    <col min="5" max="8" width="17.19921875" style="19" customWidth="1"/>
    <col min="9" max="9" width="21.19921875" style="19" customWidth="1"/>
    <col min="10" max="11" width="17.796875" style="19" customWidth="1"/>
    <col min="12" max="12" width="22.59765625" style="19" customWidth="1"/>
    <col min="13" max="14" width="21.3984375" style="19" customWidth="1"/>
    <col min="15" max="16" width="20.19921875" style="19" customWidth="1"/>
    <col min="17" max="18" width="19.59765625" style="19" customWidth="1"/>
    <col min="19" max="19" width="20.796875" style="19" customWidth="1"/>
    <col min="20" max="20" width="19" style="19" customWidth="1"/>
    <col min="21" max="28" width="15.59765625" style="19" customWidth="1"/>
    <col min="29" max="31" width="9.19921875" style="19"/>
    <col min="32" max="32" width="17.19921875" style="19" customWidth="1"/>
    <col min="34" max="16384" width="9.19921875" style="19"/>
  </cols>
  <sheetData>
    <row r="2" spans="1:32" x14ac:dyDescent="0.2">
      <c r="A2" s="17" t="s">
        <v>37</v>
      </c>
      <c r="B2" s="18">
        <v>45460</v>
      </c>
    </row>
    <row r="3" spans="1:32" x14ac:dyDescent="0.2">
      <c r="B3" s="20"/>
      <c r="E3" s="186" t="s">
        <v>38</v>
      </c>
      <c r="F3" s="186"/>
      <c r="G3" s="186"/>
      <c r="H3" s="186"/>
      <c r="I3" s="187" t="s">
        <v>39</v>
      </c>
      <c r="J3" s="187"/>
      <c r="K3" s="187"/>
      <c r="L3" s="187"/>
      <c r="M3" s="186" t="s">
        <v>40</v>
      </c>
      <c r="N3" s="186"/>
      <c r="O3" s="186"/>
      <c r="P3" s="186"/>
      <c r="Q3" s="187" t="s">
        <v>41</v>
      </c>
      <c r="R3" s="187"/>
      <c r="S3" s="187"/>
      <c r="T3" s="187"/>
      <c r="U3" s="186" t="s">
        <v>42</v>
      </c>
      <c r="V3" s="186"/>
      <c r="W3" s="186"/>
      <c r="X3" s="186"/>
      <c r="Y3" s="187" t="s">
        <v>43</v>
      </c>
      <c r="Z3" s="187"/>
      <c r="AA3" s="187"/>
      <c r="AB3" s="187"/>
      <c r="AC3" s="188" t="s">
        <v>44</v>
      </c>
      <c r="AD3" s="188"/>
      <c r="AE3" s="188"/>
      <c r="AF3" s="188"/>
    </row>
    <row r="4" spans="1:32" x14ac:dyDescent="0.2">
      <c r="D4" s="23" t="s">
        <v>45</v>
      </c>
      <c r="E4" s="23" t="s">
        <v>46</v>
      </c>
      <c r="F4" s="21" t="s">
        <v>47</v>
      </c>
      <c r="G4" s="21" t="s">
        <v>48</v>
      </c>
      <c r="H4" s="21" t="s">
        <v>49</v>
      </c>
      <c r="I4" s="22" t="s">
        <v>50</v>
      </c>
      <c r="J4" s="22" t="s">
        <v>51</v>
      </c>
      <c r="K4" s="22" t="s">
        <v>52</v>
      </c>
      <c r="L4" s="22" t="s">
        <v>53</v>
      </c>
      <c r="M4" s="21" t="s">
        <v>54</v>
      </c>
      <c r="N4" s="21" t="s">
        <v>55</v>
      </c>
      <c r="O4" s="21" t="s">
        <v>56</v>
      </c>
      <c r="P4" s="21" t="s">
        <v>57</v>
      </c>
      <c r="Q4" s="22" t="s">
        <v>58</v>
      </c>
      <c r="R4" s="22" t="s">
        <v>59</v>
      </c>
      <c r="S4" s="22" t="s">
        <v>60</v>
      </c>
      <c r="T4" s="22" t="s">
        <v>61</v>
      </c>
      <c r="U4" s="21" t="s">
        <v>62</v>
      </c>
      <c r="V4" s="21" t="s">
        <v>63</v>
      </c>
      <c r="W4" s="21" t="s">
        <v>64</v>
      </c>
      <c r="X4" s="21" t="s">
        <v>65</v>
      </c>
      <c r="Y4" s="22" t="s">
        <v>66</v>
      </c>
      <c r="Z4" s="22" t="s">
        <v>67</v>
      </c>
      <c r="AA4" s="22" t="s">
        <v>68</v>
      </c>
      <c r="AB4" s="22" t="s">
        <v>69</v>
      </c>
      <c r="AC4" s="60" t="s">
        <v>70</v>
      </c>
      <c r="AD4" s="60" t="s">
        <v>71</v>
      </c>
      <c r="AE4" s="60" t="s">
        <v>72</v>
      </c>
      <c r="AF4" s="60" t="s">
        <v>73</v>
      </c>
    </row>
    <row r="5" spans="1:32" x14ac:dyDescent="0.2">
      <c r="B5" s="24"/>
      <c r="C5" s="25"/>
      <c r="D5" s="26">
        <f>E5-7</f>
        <v>45453</v>
      </c>
      <c r="E5" s="26">
        <f>B2</f>
        <v>45460</v>
      </c>
      <c r="F5" s="26">
        <f>E5+7</f>
        <v>45467</v>
      </c>
      <c r="G5" s="26">
        <f t="shared" ref="G5:AB5" si="0">F5+7</f>
        <v>45474</v>
      </c>
      <c r="H5" s="26">
        <f t="shared" si="0"/>
        <v>45481</v>
      </c>
      <c r="I5" s="27">
        <f t="shared" si="0"/>
        <v>45488</v>
      </c>
      <c r="J5" s="27">
        <f t="shared" si="0"/>
        <v>45495</v>
      </c>
      <c r="K5" s="27">
        <f t="shared" si="0"/>
        <v>45502</v>
      </c>
      <c r="L5" s="27">
        <f t="shared" si="0"/>
        <v>45509</v>
      </c>
      <c r="M5" s="26">
        <f t="shared" si="0"/>
        <v>45516</v>
      </c>
      <c r="N5" s="26">
        <f t="shared" si="0"/>
        <v>45523</v>
      </c>
      <c r="O5" s="26">
        <f t="shared" si="0"/>
        <v>45530</v>
      </c>
      <c r="P5" s="26">
        <f t="shared" si="0"/>
        <v>45537</v>
      </c>
      <c r="Q5" s="27">
        <f t="shared" si="0"/>
        <v>45544</v>
      </c>
      <c r="R5" s="27">
        <f t="shared" si="0"/>
        <v>45551</v>
      </c>
      <c r="S5" s="27">
        <f t="shared" si="0"/>
        <v>45558</v>
      </c>
      <c r="T5" s="27">
        <f t="shared" si="0"/>
        <v>45565</v>
      </c>
      <c r="U5" s="26">
        <f t="shared" si="0"/>
        <v>45572</v>
      </c>
      <c r="V5" s="26">
        <f t="shared" si="0"/>
        <v>45579</v>
      </c>
      <c r="W5" s="26">
        <f t="shared" si="0"/>
        <v>45586</v>
      </c>
      <c r="X5" s="26">
        <f t="shared" si="0"/>
        <v>45593</v>
      </c>
      <c r="Y5" s="27">
        <f t="shared" si="0"/>
        <v>45600</v>
      </c>
      <c r="Z5" s="27">
        <f t="shared" si="0"/>
        <v>45607</v>
      </c>
      <c r="AA5" s="27">
        <f t="shared" si="0"/>
        <v>45614</v>
      </c>
      <c r="AB5" s="27">
        <f t="shared" si="0"/>
        <v>45621</v>
      </c>
      <c r="AC5" s="61">
        <f>AB5+7</f>
        <v>45628</v>
      </c>
      <c r="AD5" s="61">
        <f>AC5+7</f>
        <v>45635</v>
      </c>
      <c r="AE5" s="61">
        <f>AD5+7</f>
        <v>45642</v>
      </c>
      <c r="AF5" s="61">
        <f>AE5+7</f>
        <v>45649</v>
      </c>
    </row>
    <row r="6" spans="1:32" ht="30" x14ac:dyDescent="0.2">
      <c r="B6" s="28" t="s">
        <v>74</v>
      </c>
      <c r="C6" s="29"/>
      <c r="D6" s="29"/>
      <c r="E6" s="40" t="s">
        <v>75</v>
      </c>
      <c r="F6" s="40" t="s">
        <v>75</v>
      </c>
      <c r="G6" s="40" t="s">
        <v>75</v>
      </c>
      <c r="H6" s="40" t="s">
        <v>75</v>
      </c>
      <c r="I6" s="40" t="s">
        <v>75</v>
      </c>
      <c r="J6" s="40" t="s">
        <v>75</v>
      </c>
      <c r="K6" s="17"/>
      <c r="L6" s="17"/>
      <c r="M6" s="198" t="s">
        <v>5</v>
      </c>
      <c r="N6" s="62" t="s">
        <v>76</v>
      </c>
      <c r="O6" s="62" t="s">
        <v>76</v>
      </c>
      <c r="P6" s="62" t="s">
        <v>76</v>
      </c>
      <c r="Q6" s="62" t="s">
        <v>76</v>
      </c>
      <c r="R6" s="62" t="s">
        <v>76</v>
      </c>
      <c r="S6" s="62" t="s">
        <v>76</v>
      </c>
      <c r="T6" s="62" t="s">
        <v>76</v>
      </c>
      <c r="U6" s="62" t="s">
        <v>76</v>
      </c>
      <c r="V6" s="62" t="s">
        <v>76</v>
      </c>
      <c r="W6" s="189" t="s">
        <v>5</v>
      </c>
      <c r="X6" s="17"/>
      <c r="Y6" s="17"/>
      <c r="Z6" s="17"/>
      <c r="AA6" s="17"/>
      <c r="AB6" s="17"/>
      <c r="AC6" s="59"/>
      <c r="AD6" s="59"/>
      <c r="AE6" s="59"/>
      <c r="AF6" s="189" t="s">
        <v>5</v>
      </c>
    </row>
    <row r="7" spans="1:32" ht="45" x14ac:dyDescent="0.2">
      <c r="B7" s="17" t="s">
        <v>77</v>
      </c>
      <c r="C7" s="17"/>
      <c r="D7" s="41" t="s">
        <v>78</v>
      </c>
      <c r="E7" s="30"/>
      <c r="F7" s="30"/>
      <c r="G7" s="30"/>
      <c r="H7" s="30"/>
      <c r="I7" s="31"/>
      <c r="J7" s="31"/>
      <c r="K7" s="31"/>
      <c r="L7" s="31"/>
      <c r="M7" s="199"/>
      <c r="N7" s="31"/>
      <c r="O7" s="31"/>
      <c r="P7" s="31"/>
      <c r="Q7" s="31"/>
      <c r="R7" s="31"/>
      <c r="S7" s="31"/>
      <c r="T7" s="31"/>
      <c r="U7" s="31"/>
      <c r="V7" s="31"/>
      <c r="W7" s="190"/>
      <c r="X7" s="17"/>
      <c r="Y7" s="17"/>
      <c r="Z7" s="17"/>
      <c r="AA7" s="17"/>
      <c r="AB7" s="17"/>
      <c r="AC7" s="59"/>
      <c r="AD7" s="59"/>
      <c r="AE7" s="59"/>
      <c r="AF7" s="190"/>
    </row>
    <row r="8" spans="1:32" ht="30" x14ac:dyDescent="0.2">
      <c r="B8" s="32" t="s">
        <v>7</v>
      </c>
      <c r="C8" s="17"/>
      <c r="D8" s="33" t="s">
        <v>79</v>
      </c>
      <c r="E8" s="30"/>
      <c r="F8" s="30"/>
      <c r="G8" s="30"/>
      <c r="H8" s="30"/>
      <c r="I8" s="31"/>
      <c r="J8" s="31"/>
      <c r="K8" s="31"/>
      <c r="L8" s="31"/>
      <c r="M8" s="199"/>
      <c r="N8" s="31"/>
      <c r="O8" s="31"/>
      <c r="P8" s="31"/>
      <c r="Q8" s="31"/>
      <c r="R8" s="31"/>
      <c r="S8" s="31"/>
      <c r="T8" s="31"/>
      <c r="U8" s="31"/>
      <c r="V8" s="31"/>
      <c r="W8" s="190"/>
      <c r="X8" s="17"/>
      <c r="Y8" s="17"/>
      <c r="Z8" s="17"/>
      <c r="AA8" s="17"/>
      <c r="AB8" s="17"/>
      <c r="AC8" s="59"/>
      <c r="AD8" s="59"/>
      <c r="AE8" s="59"/>
      <c r="AF8" s="190"/>
    </row>
    <row r="9" spans="1:32" ht="30" x14ac:dyDescent="0.2">
      <c r="B9" s="32" t="s">
        <v>6</v>
      </c>
      <c r="C9" s="17"/>
      <c r="D9" s="34" t="s">
        <v>80</v>
      </c>
      <c r="E9" s="30"/>
      <c r="F9" s="30"/>
      <c r="G9" s="30"/>
      <c r="H9" s="30"/>
      <c r="I9" s="31"/>
      <c r="J9" s="31"/>
      <c r="K9" s="31"/>
      <c r="L9" s="31"/>
      <c r="M9" s="199"/>
      <c r="N9" s="31"/>
      <c r="O9" s="31"/>
      <c r="P9" s="31"/>
      <c r="Q9" s="31"/>
      <c r="R9" s="31"/>
      <c r="S9" s="31"/>
      <c r="T9" s="31"/>
      <c r="U9" s="31"/>
      <c r="V9" s="31"/>
      <c r="W9" s="190"/>
      <c r="X9" s="17"/>
      <c r="Y9" s="17"/>
      <c r="Z9" s="17"/>
      <c r="AA9" s="17"/>
      <c r="AB9" s="17"/>
      <c r="AC9" s="59"/>
      <c r="AD9" s="59"/>
      <c r="AE9" s="59"/>
      <c r="AF9" s="190"/>
    </row>
    <row r="10" spans="1:32" ht="30" x14ac:dyDescent="0.2">
      <c r="B10" s="32" t="s">
        <v>81</v>
      </c>
      <c r="C10" s="17"/>
      <c r="D10" s="35" t="s">
        <v>82</v>
      </c>
      <c r="E10" s="30"/>
      <c r="F10" s="30"/>
      <c r="G10" s="30"/>
      <c r="H10" s="30"/>
      <c r="I10" s="31"/>
      <c r="J10" s="31"/>
      <c r="K10" s="31"/>
      <c r="L10" s="31"/>
      <c r="M10" s="199"/>
      <c r="N10" s="31"/>
      <c r="O10" s="31"/>
      <c r="P10" s="31"/>
      <c r="Q10" s="31"/>
      <c r="R10" s="31"/>
      <c r="S10" s="31"/>
      <c r="T10" s="31"/>
      <c r="U10" s="31"/>
      <c r="V10" s="31"/>
      <c r="W10" s="190"/>
      <c r="X10" s="17"/>
      <c r="Y10" s="17"/>
      <c r="Z10" s="17"/>
      <c r="AA10" s="17"/>
      <c r="AB10" s="17"/>
      <c r="AC10" s="59"/>
      <c r="AD10" s="59"/>
      <c r="AE10" s="59"/>
      <c r="AF10" s="190"/>
    </row>
    <row r="11" spans="1:32" ht="23.25" customHeight="1" x14ac:dyDescent="0.2">
      <c r="B11" s="32" t="s">
        <v>8</v>
      </c>
      <c r="C11" s="17"/>
      <c r="D11" s="36" t="s">
        <v>80</v>
      </c>
      <c r="E11" s="30"/>
      <c r="F11" s="30"/>
      <c r="G11" s="30"/>
      <c r="H11" s="30"/>
      <c r="I11" s="31"/>
      <c r="J11" s="31"/>
      <c r="K11" s="31"/>
      <c r="L11" s="31"/>
      <c r="M11" s="199"/>
      <c r="N11" s="31"/>
      <c r="O11" s="31"/>
      <c r="P11" s="31"/>
      <c r="Q11" s="31"/>
      <c r="R11" s="31"/>
      <c r="S11" s="31"/>
      <c r="T11" s="31"/>
      <c r="U11" s="31"/>
      <c r="V11" s="31"/>
      <c r="W11" s="190"/>
      <c r="X11" s="17"/>
      <c r="Y11" s="17"/>
      <c r="Z11" s="17"/>
      <c r="AA11" s="17"/>
      <c r="AB11" s="17"/>
      <c r="AC11" s="59"/>
      <c r="AD11" s="59"/>
      <c r="AE11" s="59"/>
      <c r="AF11" s="190"/>
    </row>
    <row r="12" spans="1:32" ht="15" x14ac:dyDescent="0.2">
      <c r="B12" s="32" t="s">
        <v>83</v>
      </c>
      <c r="C12" s="17"/>
      <c r="D12" s="37" t="s">
        <v>84</v>
      </c>
      <c r="E12" s="30"/>
      <c r="F12" s="30"/>
      <c r="G12" s="30"/>
      <c r="H12" s="30"/>
      <c r="I12" s="31"/>
      <c r="J12" s="31"/>
      <c r="K12" s="31"/>
      <c r="L12" s="31"/>
      <c r="M12" s="199"/>
      <c r="N12" s="31"/>
      <c r="O12" s="31"/>
      <c r="P12" s="31"/>
      <c r="Q12" s="31"/>
      <c r="R12" s="31"/>
      <c r="S12" s="31"/>
      <c r="T12" s="31"/>
      <c r="U12" s="31"/>
      <c r="V12" s="31"/>
      <c r="W12" s="190"/>
      <c r="X12" s="17"/>
      <c r="Y12" s="17"/>
      <c r="Z12" s="17"/>
      <c r="AA12" s="17"/>
      <c r="AB12" s="17"/>
      <c r="AC12" s="59"/>
      <c r="AD12" s="59"/>
      <c r="AE12" s="59"/>
      <c r="AF12" s="190"/>
    </row>
    <row r="13" spans="1:32" x14ac:dyDescent="0.2">
      <c r="B13" s="17"/>
      <c r="C13" s="17"/>
      <c r="D13" s="17"/>
      <c r="E13" s="30"/>
      <c r="F13" s="30"/>
      <c r="G13" s="30"/>
      <c r="H13" s="30"/>
      <c r="I13" s="31"/>
      <c r="J13" s="31"/>
      <c r="K13" s="31"/>
      <c r="L13" s="31"/>
      <c r="M13" s="199"/>
      <c r="N13" s="31"/>
      <c r="O13" s="31"/>
      <c r="P13" s="31"/>
      <c r="Q13" s="31"/>
      <c r="R13" s="31"/>
      <c r="S13" s="31"/>
      <c r="T13" s="31"/>
      <c r="U13" s="31"/>
      <c r="V13" s="31"/>
      <c r="W13" s="190"/>
      <c r="X13" s="17"/>
      <c r="Y13" s="17"/>
      <c r="Z13" s="17"/>
      <c r="AA13" s="17"/>
      <c r="AB13" s="17"/>
      <c r="AC13" s="59"/>
      <c r="AD13" s="59"/>
      <c r="AE13" s="59"/>
      <c r="AF13" s="190"/>
    </row>
    <row r="14" spans="1:32" ht="15" x14ac:dyDescent="0.2">
      <c r="B14" s="28" t="s">
        <v>85</v>
      </c>
      <c r="C14" s="17"/>
      <c r="D14" s="17"/>
      <c r="E14" s="30"/>
      <c r="F14" s="30"/>
      <c r="G14" s="30"/>
      <c r="H14" s="30"/>
      <c r="I14" s="31"/>
      <c r="J14" s="31"/>
      <c r="K14" s="31"/>
      <c r="L14" s="31"/>
      <c r="M14" s="199"/>
      <c r="N14" s="31"/>
      <c r="O14" s="31"/>
      <c r="P14" s="31"/>
      <c r="Q14" s="31"/>
      <c r="R14" s="31"/>
      <c r="S14" s="31"/>
      <c r="T14" s="31"/>
      <c r="U14" s="31"/>
      <c r="V14" s="31"/>
      <c r="W14" s="190"/>
      <c r="X14" s="17"/>
      <c r="Y14" s="17"/>
      <c r="Z14" s="17"/>
      <c r="AA14" s="17"/>
      <c r="AB14" s="17"/>
      <c r="AC14" s="59"/>
      <c r="AD14" s="59"/>
      <c r="AE14" s="59"/>
      <c r="AF14" s="190"/>
    </row>
    <row r="15" spans="1:32" ht="45" x14ac:dyDescent="0.2">
      <c r="B15" s="32" t="s">
        <v>7</v>
      </c>
      <c r="C15" s="17"/>
      <c r="D15" s="17"/>
      <c r="E15" s="33" t="s">
        <v>86</v>
      </c>
      <c r="F15" s="33" t="s">
        <v>86</v>
      </c>
      <c r="G15" s="33" t="s">
        <v>87</v>
      </c>
      <c r="H15" s="33" t="s">
        <v>87</v>
      </c>
      <c r="I15" s="31"/>
      <c r="J15" s="31"/>
      <c r="K15" s="31"/>
      <c r="L15" s="31"/>
      <c r="M15" s="199"/>
      <c r="N15" s="31"/>
      <c r="O15" s="31"/>
      <c r="P15" s="31"/>
      <c r="Q15" s="31"/>
      <c r="R15" s="31"/>
      <c r="S15" s="31"/>
      <c r="T15" s="31"/>
      <c r="U15" s="31"/>
      <c r="V15" s="31"/>
      <c r="W15" s="190"/>
      <c r="X15" s="17"/>
      <c r="Y15" s="17"/>
      <c r="Z15" s="17"/>
      <c r="AA15" s="17"/>
      <c r="AB15" s="17"/>
      <c r="AC15" s="59"/>
      <c r="AD15" s="59"/>
      <c r="AE15" s="59"/>
      <c r="AF15" s="190"/>
    </row>
    <row r="16" spans="1:32" ht="21" customHeight="1" x14ac:dyDescent="0.2">
      <c r="B16" s="32" t="s">
        <v>6</v>
      </c>
      <c r="C16" s="17"/>
      <c r="D16" s="17"/>
      <c r="E16" s="34" t="s">
        <v>88</v>
      </c>
      <c r="F16" s="34" t="s">
        <v>88</v>
      </c>
      <c r="G16" s="34" t="s">
        <v>88</v>
      </c>
      <c r="H16" s="34" t="s">
        <v>88</v>
      </c>
      <c r="I16" s="31"/>
      <c r="J16" s="31"/>
      <c r="K16" s="31"/>
      <c r="L16" s="31"/>
      <c r="M16" s="199"/>
      <c r="N16" s="31"/>
      <c r="O16" s="31"/>
      <c r="P16" s="31"/>
      <c r="Q16" s="31"/>
      <c r="R16" s="31"/>
      <c r="S16" s="31"/>
      <c r="T16" s="31"/>
      <c r="U16" s="31"/>
      <c r="V16" s="31"/>
      <c r="W16" s="190"/>
      <c r="X16" s="17"/>
      <c r="Y16" s="17"/>
      <c r="Z16" s="17"/>
      <c r="AA16" s="17"/>
      <c r="AB16" s="17"/>
      <c r="AC16" s="59"/>
      <c r="AD16" s="59"/>
      <c r="AE16" s="59"/>
      <c r="AF16" s="190"/>
    </row>
    <row r="17" spans="2:32" ht="27.75" customHeight="1" x14ac:dyDescent="0.2">
      <c r="B17" s="32" t="s">
        <v>81</v>
      </c>
      <c r="C17" s="17"/>
      <c r="D17" s="17"/>
      <c r="E17" s="35" t="s">
        <v>89</v>
      </c>
      <c r="F17" s="35" t="s">
        <v>89</v>
      </c>
      <c r="G17" s="35" t="s">
        <v>90</v>
      </c>
      <c r="H17" s="35" t="s">
        <v>90</v>
      </c>
      <c r="I17" s="31"/>
      <c r="J17" s="31"/>
      <c r="K17" s="31"/>
      <c r="L17" s="31"/>
      <c r="M17" s="199"/>
      <c r="N17" s="31"/>
      <c r="O17" s="31"/>
      <c r="P17" s="31"/>
      <c r="Q17" s="31"/>
      <c r="R17" s="31"/>
      <c r="S17" s="31"/>
      <c r="T17" s="31"/>
      <c r="U17" s="31"/>
      <c r="V17" s="31"/>
      <c r="W17" s="190"/>
      <c r="X17" s="17"/>
      <c r="Y17" s="17"/>
      <c r="Z17" s="17"/>
      <c r="AA17" s="17"/>
      <c r="AB17" s="17"/>
      <c r="AC17" s="59"/>
      <c r="AD17" s="59"/>
      <c r="AE17" s="59"/>
      <c r="AF17" s="190"/>
    </row>
    <row r="18" spans="2:32" ht="24" customHeight="1" x14ac:dyDescent="0.2">
      <c r="B18" s="32" t="s">
        <v>8</v>
      </c>
      <c r="C18" s="17"/>
      <c r="D18" s="17"/>
      <c r="E18" s="36" t="s">
        <v>88</v>
      </c>
      <c r="F18" s="36" t="s">
        <v>88</v>
      </c>
      <c r="G18" s="36" t="s">
        <v>88</v>
      </c>
      <c r="H18" s="36" t="s">
        <v>88</v>
      </c>
      <c r="I18" s="31"/>
      <c r="J18" s="31"/>
      <c r="K18" s="31"/>
      <c r="L18" s="31"/>
      <c r="M18" s="199"/>
      <c r="N18" s="31"/>
      <c r="O18" s="31"/>
      <c r="P18" s="31"/>
      <c r="Q18" s="31"/>
      <c r="R18" s="31"/>
      <c r="S18" s="31"/>
      <c r="T18" s="31"/>
      <c r="U18" s="31"/>
      <c r="V18" s="31"/>
      <c r="W18" s="190"/>
      <c r="X18" s="17"/>
      <c r="Y18" s="17"/>
      <c r="Z18" s="17"/>
      <c r="AA18" s="17"/>
      <c r="AB18" s="17"/>
      <c r="AC18" s="59"/>
      <c r="AD18" s="59"/>
      <c r="AE18" s="59"/>
      <c r="AF18" s="190"/>
    </row>
    <row r="19" spans="2:32" ht="15" x14ac:dyDescent="0.2">
      <c r="B19" s="32" t="s">
        <v>83</v>
      </c>
      <c r="C19" s="17"/>
      <c r="D19" s="17"/>
      <c r="E19" s="37" t="s">
        <v>84</v>
      </c>
      <c r="F19" s="37" t="s">
        <v>84</v>
      </c>
      <c r="G19" s="37" t="s">
        <v>84</v>
      </c>
      <c r="H19" s="37" t="s">
        <v>84</v>
      </c>
      <c r="I19" s="31"/>
      <c r="J19" s="31"/>
      <c r="K19" s="31"/>
      <c r="L19" s="31"/>
      <c r="M19" s="199"/>
      <c r="N19" s="31"/>
      <c r="O19" s="31"/>
      <c r="P19" s="31"/>
      <c r="Q19" s="31"/>
      <c r="R19" s="31"/>
      <c r="S19" s="31"/>
      <c r="T19" s="31"/>
      <c r="U19" s="31"/>
      <c r="V19" s="31"/>
      <c r="W19" s="190"/>
      <c r="X19" s="17"/>
      <c r="Y19" s="17"/>
      <c r="Z19" s="17"/>
      <c r="AA19" s="17"/>
      <c r="AB19" s="17"/>
      <c r="AC19" s="59"/>
      <c r="AD19" s="59"/>
      <c r="AE19" s="59"/>
      <c r="AF19" s="190"/>
    </row>
    <row r="20" spans="2:32" x14ac:dyDescent="0.2">
      <c r="B20" s="32"/>
      <c r="C20" s="17"/>
      <c r="D20" s="17"/>
      <c r="E20" s="30"/>
      <c r="F20" s="30"/>
      <c r="G20" s="30"/>
      <c r="H20" s="30"/>
      <c r="I20" s="31"/>
      <c r="J20" s="31"/>
      <c r="K20" s="31"/>
      <c r="L20" s="31"/>
      <c r="M20" s="199"/>
      <c r="N20" s="31"/>
      <c r="O20" s="31"/>
      <c r="P20" s="31"/>
      <c r="Q20" s="31"/>
      <c r="R20" s="31"/>
      <c r="S20" s="31"/>
      <c r="T20" s="31"/>
      <c r="U20" s="31"/>
      <c r="V20" s="31"/>
      <c r="W20" s="190"/>
      <c r="X20" s="17"/>
      <c r="Y20" s="17"/>
      <c r="Z20" s="17"/>
      <c r="AA20" s="17"/>
      <c r="AB20" s="17"/>
      <c r="AC20" s="59"/>
      <c r="AD20" s="59"/>
      <c r="AE20" s="59"/>
      <c r="AF20" s="190"/>
    </row>
    <row r="21" spans="2:32" ht="15" x14ac:dyDescent="0.2">
      <c r="B21" s="38" t="s">
        <v>91</v>
      </c>
      <c r="C21" s="17"/>
      <c r="D21" s="17"/>
      <c r="E21" s="31"/>
      <c r="F21" s="31"/>
      <c r="G21" s="31"/>
      <c r="H21" s="31"/>
      <c r="I21" s="31"/>
      <c r="J21" s="31"/>
      <c r="K21" s="31"/>
      <c r="L21" s="31"/>
      <c r="M21" s="199"/>
      <c r="N21" s="31"/>
      <c r="O21" s="31"/>
      <c r="P21" s="31"/>
      <c r="Q21" s="31"/>
      <c r="R21" s="31"/>
      <c r="S21" s="31"/>
      <c r="T21" s="31"/>
      <c r="U21" s="31"/>
      <c r="V21" s="31"/>
      <c r="W21" s="190"/>
      <c r="X21" s="17"/>
      <c r="Y21" s="17"/>
      <c r="Z21" s="17"/>
      <c r="AA21" s="17"/>
      <c r="AB21" s="17"/>
      <c r="AC21" s="59"/>
      <c r="AD21" s="59"/>
      <c r="AE21" s="59"/>
      <c r="AF21" s="190"/>
    </row>
    <row r="22" spans="2:32" ht="30" x14ac:dyDescent="0.2">
      <c r="B22" s="32" t="s">
        <v>7</v>
      </c>
      <c r="C22" s="17"/>
      <c r="D22" s="17"/>
      <c r="E22" s="31"/>
      <c r="F22" s="31"/>
      <c r="G22" s="31"/>
      <c r="H22" s="31"/>
      <c r="I22" s="33" t="s">
        <v>92</v>
      </c>
      <c r="J22" s="33" t="s">
        <v>93</v>
      </c>
      <c r="K22" s="30"/>
      <c r="L22" s="30"/>
      <c r="M22" s="199"/>
      <c r="N22" s="30"/>
      <c r="O22" s="30"/>
      <c r="P22" s="30"/>
      <c r="Q22" s="30"/>
      <c r="R22" s="30"/>
      <c r="S22" s="30"/>
      <c r="T22" s="30"/>
      <c r="U22" s="30"/>
      <c r="V22" s="30"/>
      <c r="W22" s="190"/>
      <c r="X22" s="17"/>
      <c r="Y22" s="17"/>
      <c r="Z22" s="17"/>
      <c r="AA22" s="17"/>
      <c r="AB22" s="17"/>
      <c r="AC22" s="59"/>
      <c r="AD22" s="59"/>
      <c r="AE22" s="59"/>
      <c r="AF22" s="190"/>
    </row>
    <row r="23" spans="2:32" ht="30" x14ac:dyDescent="0.2">
      <c r="B23" s="32" t="s">
        <v>6</v>
      </c>
      <c r="C23" s="17"/>
      <c r="D23" s="17"/>
      <c r="E23" s="31"/>
      <c r="F23" s="31"/>
      <c r="G23" s="31"/>
      <c r="H23" s="31"/>
      <c r="I23" s="34" t="s">
        <v>92</v>
      </c>
      <c r="J23" s="34" t="s">
        <v>93</v>
      </c>
      <c r="K23" s="30"/>
      <c r="L23" s="30"/>
      <c r="M23" s="199"/>
      <c r="N23" s="30"/>
      <c r="O23" s="30"/>
      <c r="P23" s="30"/>
      <c r="Q23" s="30"/>
      <c r="R23" s="30"/>
      <c r="S23" s="30"/>
      <c r="T23" s="30"/>
      <c r="U23" s="30"/>
      <c r="V23" s="30"/>
      <c r="W23" s="190"/>
      <c r="X23" s="17"/>
      <c r="Y23" s="17"/>
      <c r="Z23" s="17"/>
      <c r="AA23" s="17"/>
      <c r="AB23" s="17"/>
      <c r="AC23" s="59"/>
      <c r="AD23" s="59"/>
      <c r="AE23" s="59"/>
      <c r="AF23" s="190"/>
    </row>
    <row r="24" spans="2:32" ht="30" x14ac:dyDescent="0.2">
      <c r="B24" s="32" t="s">
        <v>81</v>
      </c>
      <c r="C24" s="17"/>
      <c r="D24" s="17"/>
      <c r="E24" s="31"/>
      <c r="F24" s="31"/>
      <c r="G24" s="31"/>
      <c r="H24" s="31"/>
      <c r="I24" s="35" t="s">
        <v>94</v>
      </c>
      <c r="J24" s="35" t="s">
        <v>94</v>
      </c>
      <c r="K24" s="30"/>
      <c r="L24" s="30"/>
      <c r="M24" s="199"/>
      <c r="N24" s="30"/>
      <c r="O24" s="30"/>
      <c r="P24" s="30"/>
      <c r="Q24" s="30"/>
      <c r="R24" s="30"/>
      <c r="S24" s="30"/>
      <c r="T24" s="30"/>
      <c r="U24" s="30"/>
      <c r="V24" s="30"/>
      <c r="W24" s="190"/>
      <c r="X24" s="17"/>
      <c r="Y24" s="17"/>
      <c r="Z24" s="17"/>
      <c r="AA24" s="17"/>
      <c r="AB24" s="17"/>
      <c r="AC24" s="59"/>
      <c r="AD24" s="59"/>
      <c r="AE24" s="59"/>
      <c r="AF24" s="190"/>
    </row>
    <row r="25" spans="2:32" ht="30" x14ac:dyDescent="0.2">
      <c r="B25" s="32" t="s">
        <v>8</v>
      </c>
      <c r="C25" s="17"/>
      <c r="D25" s="17"/>
      <c r="E25" s="31"/>
      <c r="F25" s="31"/>
      <c r="G25" s="31"/>
      <c r="H25" s="31"/>
      <c r="I25" s="36" t="s">
        <v>95</v>
      </c>
      <c r="J25" s="36" t="s">
        <v>96</v>
      </c>
      <c r="K25" s="30"/>
      <c r="L25" s="30"/>
      <c r="M25" s="199"/>
      <c r="N25" s="30"/>
      <c r="O25" s="30"/>
      <c r="P25" s="30"/>
      <c r="Q25" s="30"/>
      <c r="R25" s="30"/>
      <c r="S25" s="30"/>
      <c r="T25" s="30"/>
      <c r="U25" s="30"/>
      <c r="V25" s="30"/>
      <c r="W25" s="190"/>
      <c r="X25" s="17"/>
      <c r="Y25" s="17"/>
      <c r="Z25" s="17"/>
      <c r="AA25" s="17"/>
      <c r="AB25" s="17"/>
      <c r="AC25" s="59"/>
      <c r="AD25" s="59"/>
      <c r="AE25" s="59"/>
      <c r="AF25" s="190"/>
    </row>
    <row r="26" spans="2:32" ht="15" x14ac:dyDescent="0.2">
      <c r="B26" s="32" t="s">
        <v>83</v>
      </c>
      <c r="C26" s="17"/>
      <c r="D26" s="17"/>
      <c r="E26" s="31"/>
      <c r="F26" s="31"/>
      <c r="G26" s="31"/>
      <c r="H26" s="31"/>
      <c r="I26" s="37" t="s">
        <v>84</v>
      </c>
      <c r="J26" s="37" t="s">
        <v>84</v>
      </c>
      <c r="K26" s="30"/>
      <c r="L26" s="30"/>
      <c r="M26" s="199"/>
      <c r="N26" s="30"/>
      <c r="O26" s="30"/>
      <c r="P26" s="30"/>
      <c r="Q26" s="30"/>
      <c r="R26" s="30"/>
      <c r="S26" s="30"/>
      <c r="T26" s="30"/>
      <c r="U26" s="30"/>
      <c r="V26" s="30"/>
      <c r="W26" s="190"/>
      <c r="X26" s="17"/>
      <c r="Y26" s="17"/>
      <c r="Z26" s="17"/>
      <c r="AA26" s="17"/>
      <c r="AB26" s="17"/>
      <c r="AC26" s="59"/>
      <c r="AD26" s="59"/>
      <c r="AE26" s="59"/>
      <c r="AF26" s="190"/>
    </row>
    <row r="27" spans="2:32" x14ac:dyDescent="0.2">
      <c r="B27" s="32"/>
      <c r="C27" s="17"/>
      <c r="D27" s="17"/>
      <c r="E27" s="31"/>
      <c r="F27" s="31"/>
      <c r="G27" s="31"/>
      <c r="H27" s="30"/>
      <c r="I27" s="30"/>
      <c r="J27" s="30"/>
      <c r="K27" s="30"/>
      <c r="L27" s="30"/>
      <c r="M27" s="199"/>
      <c r="N27" s="30"/>
      <c r="O27" s="30"/>
      <c r="P27" s="30"/>
      <c r="Q27" s="30"/>
      <c r="R27" s="30"/>
      <c r="S27" s="30"/>
      <c r="T27" s="30"/>
      <c r="U27" s="30"/>
      <c r="V27" s="30"/>
      <c r="W27" s="190"/>
      <c r="X27" s="17"/>
      <c r="Y27" s="17"/>
      <c r="Z27" s="17"/>
      <c r="AA27" s="17"/>
      <c r="AB27" s="17"/>
      <c r="AC27" s="59"/>
      <c r="AD27" s="59"/>
      <c r="AE27" s="59"/>
      <c r="AF27" s="190"/>
    </row>
    <row r="28" spans="2:32" ht="15" x14ac:dyDescent="0.2">
      <c r="B28" s="38" t="s">
        <v>97</v>
      </c>
      <c r="C28" s="17"/>
      <c r="D28" s="17"/>
      <c r="E28" s="31"/>
      <c r="F28" s="31"/>
      <c r="G28" s="31"/>
      <c r="H28" s="30"/>
      <c r="I28" s="30"/>
      <c r="J28" s="30"/>
      <c r="K28" s="30"/>
      <c r="L28" s="30"/>
      <c r="M28" s="199"/>
      <c r="N28" s="30"/>
      <c r="O28" s="30"/>
      <c r="P28" s="30"/>
      <c r="Q28" s="30"/>
      <c r="R28" s="30"/>
      <c r="S28" s="30"/>
      <c r="T28" s="30"/>
      <c r="U28" s="30"/>
      <c r="V28" s="30"/>
      <c r="W28" s="190"/>
      <c r="X28" s="17"/>
      <c r="Y28" s="17"/>
      <c r="Z28" s="17"/>
      <c r="AA28" s="17"/>
      <c r="AB28" s="17"/>
      <c r="AC28" s="59"/>
      <c r="AD28" s="59"/>
      <c r="AE28" s="59"/>
      <c r="AF28" s="190"/>
    </row>
    <row r="29" spans="2:32" ht="12.75" customHeight="1" x14ac:dyDescent="0.2">
      <c r="B29" s="32" t="s">
        <v>7</v>
      </c>
      <c r="C29" s="17"/>
      <c r="D29" s="17"/>
      <c r="E29" s="31"/>
      <c r="F29" s="31"/>
      <c r="G29" s="31"/>
      <c r="H29" s="30"/>
      <c r="I29" s="30"/>
      <c r="J29" s="30"/>
      <c r="K29" s="195" t="s">
        <v>98</v>
      </c>
      <c r="L29" s="30"/>
      <c r="M29" s="199"/>
      <c r="N29" s="30"/>
      <c r="O29" s="30"/>
      <c r="P29" s="30"/>
      <c r="Q29" s="30"/>
      <c r="R29" s="30"/>
      <c r="S29" s="30"/>
      <c r="T29" s="30"/>
      <c r="U29" s="30"/>
      <c r="V29" s="30"/>
      <c r="W29" s="190"/>
      <c r="X29" s="17"/>
      <c r="Y29" s="17"/>
      <c r="Z29" s="17"/>
      <c r="AA29" s="17"/>
      <c r="AB29" s="17"/>
      <c r="AC29" s="59"/>
      <c r="AD29" s="59"/>
      <c r="AE29" s="59"/>
      <c r="AF29" s="190"/>
    </row>
    <row r="30" spans="2:32" ht="30" customHeight="1" x14ac:dyDescent="0.2">
      <c r="B30" s="32" t="s">
        <v>6</v>
      </c>
      <c r="C30" s="17"/>
      <c r="D30" s="17"/>
      <c r="E30" s="31"/>
      <c r="F30" s="31"/>
      <c r="G30" s="31"/>
      <c r="H30" s="30"/>
      <c r="I30" s="30"/>
      <c r="J30" s="30"/>
      <c r="K30" s="196"/>
      <c r="L30" s="30"/>
      <c r="M30" s="199"/>
      <c r="N30" s="30"/>
      <c r="O30" s="30"/>
      <c r="P30" s="30"/>
      <c r="Q30" s="30"/>
      <c r="R30" s="30"/>
      <c r="S30" s="30"/>
      <c r="T30" s="30"/>
      <c r="U30" s="30"/>
      <c r="V30" s="30"/>
      <c r="W30" s="190"/>
      <c r="X30" s="17"/>
      <c r="Y30" s="17"/>
      <c r="Z30" s="17"/>
      <c r="AA30" s="17"/>
      <c r="AB30" s="17"/>
      <c r="AC30" s="59"/>
      <c r="AD30" s="59"/>
      <c r="AE30" s="59"/>
      <c r="AF30" s="190"/>
    </row>
    <row r="31" spans="2:32" x14ac:dyDescent="0.2">
      <c r="B31" s="32" t="s">
        <v>81</v>
      </c>
      <c r="C31" s="17"/>
      <c r="D31" s="17"/>
      <c r="E31" s="31"/>
      <c r="F31" s="31"/>
      <c r="G31" s="31"/>
      <c r="H31" s="30"/>
      <c r="I31" s="30"/>
      <c r="J31" s="30"/>
      <c r="K31" s="196"/>
      <c r="L31" s="30"/>
      <c r="M31" s="199"/>
      <c r="N31" s="30"/>
      <c r="O31" s="30"/>
      <c r="P31" s="30"/>
      <c r="Q31" s="30"/>
      <c r="R31" s="30"/>
      <c r="S31" s="30"/>
      <c r="T31" s="30"/>
      <c r="U31" s="30"/>
      <c r="V31" s="30"/>
      <c r="W31" s="190"/>
      <c r="X31" s="17"/>
      <c r="Y31" s="17"/>
      <c r="Z31" s="17"/>
      <c r="AA31" s="17"/>
      <c r="AB31" s="17"/>
      <c r="AC31" s="59"/>
      <c r="AD31" s="59"/>
      <c r="AE31" s="59"/>
      <c r="AF31" s="190"/>
    </row>
    <row r="32" spans="2:32" x14ac:dyDescent="0.2">
      <c r="B32" s="32" t="s">
        <v>8</v>
      </c>
      <c r="C32" s="17"/>
      <c r="D32" s="17"/>
      <c r="E32" s="31"/>
      <c r="F32" s="31"/>
      <c r="G32" s="31"/>
      <c r="H32" s="30"/>
      <c r="I32" s="30"/>
      <c r="J32" s="30"/>
      <c r="K32" s="196"/>
      <c r="L32" s="30"/>
      <c r="M32" s="199"/>
      <c r="N32" s="30"/>
      <c r="O32" s="30"/>
      <c r="P32" s="30"/>
      <c r="Q32" s="30"/>
      <c r="R32" s="30"/>
      <c r="S32" s="30"/>
      <c r="T32" s="30"/>
      <c r="U32" s="30"/>
      <c r="V32" s="30"/>
      <c r="W32" s="190"/>
      <c r="X32" s="17"/>
      <c r="Y32" s="17"/>
      <c r="Z32" s="17"/>
      <c r="AA32" s="17"/>
      <c r="AB32" s="17"/>
      <c r="AC32" s="59"/>
      <c r="AD32" s="59"/>
      <c r="AE32" s="59"/>
      <c r="AF32" s="190"/>
    </row>
    <row r="33" spans="2:32" x14ac:dyDescent="0.2">
      <c r="B33" s="32" t="s">
        <v>83</v>
      </c>
      <c r="C33" s="17"/>
      <c r="D33" s="17"/>
      <c r="E33" s="31"/>
      <c r="F33" s="31"/>
      <c r="G33" s="31"/>
      <c r="H33" s="30"/>
      <c r="I33" s="30"/>
      <c r="J33" s="30"/>
      <c r="K33" s="197"/>
      <c r="L33" s="30"/>
      <c r="M33" s="199"/>
      <c r="N33" s="30"/>
      <c r="O33" s="30"/>
      <c r="P33" s="30"/>
      <c r="Q33" s="30"/>
      <c r="R33" s="30"/>
      <c r="S33" s="30"/>
      <c r="T33" s="30"/>
      <c r="U33" s="30"/>
      <c r="V33" s="30"/>
      <c r="W33" s="190"/>
      <c r="X33" s="17"/>
      <c r="Y33" s="17"/>
      <c r="Z33" s="17"/>
      <c r="AA33" s="17"/>
      <c r="AB33" s="17"/>
      <c r="AC33" s="59"/>
      <c r="AD33" s="59"/>
      <c r="AE33" s="59"/>
      <c r="AF33" s="190"/>
    </row>
    <row r="34" spans="2:32" x14ac:dyDescent="0.2">
      <c r="B34" s="32"/>
      <c r="C34" s="17"/>
      <c r="D34" s="17"/>
      <c r="E34" s="31"/>
      <c r="F34" s="31"/>
      <c r="G34" s="31"/>
      <c r="H34" s="30"/>
      <c r="I34" s="30"/>
      <c r="J34" s="30"/>
      <c r="K34" s="30"/>
      <c r="L34" s="30"/>
      <c r="M34" s="199"/>
      <c r="N34" s="30"/>
      <c r="O34" s="30"/>
      <c r="P34" s="30"/>
      <c r="Q34" s="30"/>
      <c r="R34" s="30"/>
      <c r="S34" s="30"/>
      <c r="T34" s="30"/>
      <c r="U34" s="30"/>
      <c r="V34" s="30"/>
      <c r="W34" s="190"/>
      <c r="X34" s="17"/>
      <c r="Y34" s="17"/>
      <c r="Z34" s="17"/>
      <c r="AA34" s="17"/>
      <c r="AB34" s="17"/>
      <c r="AC34" s="59"/>
      <c r="AD34" s="59"/>
      <c r="AE34" s="59"/>
      <c r="AF34" s="190"/>
    </row>
    <row r="35" spans="2:32" ht="15" x14ac:dyDescent="0.2">
      <c r="B35" s="38" t="s">
        <v>99</v>
      </c>
      <c r="C35" s="17"/>
      <c r="D35" s="17"/>
      <c r="E35" s="31"/>
      <c r="F35" s="31"/>
      <c r="G35" s="31"/>
      <c r="H35" s="30"/>
      <c r="I35" s="30"/>
      <c r="J35" s="30"/>
      <c r="K35" s="30"/>
      <c r="L35" s="30"/>
      <c r="M35" s="199"/>
      <c r="N35" s="30"/>
      <c r="O35" s="30"/>
      <c r="P35" s="30"/>
      <c r="Q35" s="30"/>
      <c r="R35" s="30"/>
      <c r="S35" s="30"/>
      <c r="T35" s="30"/>
      <c r="U35" s="30"/>
      <c r="V35" s="30"/>
      <c r="W35" s="190"/>
      <c r="X35" s="17"/>
      <c r="Y35" s="17"/>
      <c r="Z35" s="17"/>
      <c r="AA35" s="17"/>
      <c r="AB35" s="17"/>
      <c r="AC35" s="59"/>
      <c r="AD35" s="59"/>
      <c r="AE35" s="59"/>
      <c r="AF35" s="190"/>
    </row>
    <row r="36" spans="2:32" ht="25.5" customHeight="1" x14ac:dyDescent="0.2">
      <c r="B36" s="32" t="s">
        <v>7</v>
      </c>
      <c r="C36" s="17"/>
      <c r="D36" s="17"/>
      <c r="E36" s="31"/>
      <c r="F36" s="31"/>
      <c r="G36" s="31"/>
      <c r="H36" s="30"/>
      <c r="I36" s="30"/>
      <c r="J36" s="30"/>
      <c r="K36" s="30"/>
      <c r="L36" s="195" t="s">
        <v>100</v>
      </c>
      <c r="M36" s="199"/>
      <c r="N36" s="30"/>
      <c r="O36" s="30"/>
      <c r="P36" s="30"/>
      <c r="Q36" s="30"/>
      <c r="R36" s="30"/>
      <c r="S36" s="30"/>
      <c r="T36" s="30"/>
      <c r="U36" s="30"/>
      <c r="V36" s="30"/>
      <c r="W36" s="190"/>
      <c r="X36" s="17"/>
      <c r="Y36" s="17"/>
      <c r="Z36" s="17"/>
      <c r="AA36" s="17"/>
      <c r="AB36" s="17"/>
      <c r="AC36" s="59"/>
      <c r="AD36" s="59"/>
      <c r="AE36" s="59"/>
      <c r="AF36" s="190"/>
    </row>
    <row r="37" spans="2:32" x14ac:dyDescent="0.2">
      <c r="B37" s="32" t="s">
        <v>6</v>
      </c>
      <c r="C37" s="17"/>
      <c r="D37" s="17"/>
      <c r="E37" s="31"/>
      <c r="F37" s="31"/>
      <c r="G37" s="31"/>
      <c r="H37" s="30"/>
      <c r="I37" s="30"/>
      <c r="J37" s="30"/>
      <c r="K37" s="30"/>
      <c r="L37" s="196"/>
      <c r="M37" s="199"/>
      <c r="N37" s="30"/>
      <c r="O37" s="30"/>
      <c r="P37" s="30"/>
      <c r="Q37" s="30"/>
      <c r="R37" s="30"/>
      <c r="S37" s="30"/>
      <c r="T37" s="30"/>
      <c r="U37" s="30"/>
      <c r="V37" s="30"/>
      <c r="W37" s="190"/>
      <c r="X37" s="17"/>
      <c r="Y37" s="17"/>
      <c r="Z37" s="17"/>
      <c r="AA37" s="17"/>
      <c r="AB37" s="17"/>
      <c r="AC37" s="59"/>
      <c r="AD37" s="59"/>
      <c r="AE37" s="59"/>
      <c r="AF37" s="190"/>
    </row>
    <row r="38" spans="2:32" x14ac:dyDescent="0.2">
      <c r="B38" s="32" t="s">
        <v>81</v>
      </c>
      <c r="C38" s="17"/>
      <c r="D38" s="17"/>
      <c r="E38" s="31"/>
      <c r="F38" s="31"/>
      <c r="G38" s="31"/>
      <c r="H38" s="30"/>
      <c r="I38" s="30"/>
      <c r="J38" s="30"/>
      <c r="K38" s="30"/>
      <c r="L38" s="196"/>
      <c r="M38" s="199"/>
      <c r="N38" s="30"/>
      <c r="O38" s="30"/>
      <c r="P38" s="30"/>
      <c r="Q38" s="30"/>
      <c r="R38" s="30"/>
      <c r="S38" s="30"/>
      <c r="T38" s="30"/>
      <c r="U38" s="30"/>
      <c r="V38" s="30"/>
      <c r="W38" s="190"/>
      <c r="X38" s="17"/>
      <c r="Y38" s="17"/>
      <c r="Z38" s="17"/>
      <c r="AA38" s="17"/>
      <c r="AB38" s="17"/>
      <c r="AC38" s="59"/>
      <c r="AD38" s="59"/>
      <c r="AE38" s="59"/>
      <c r="AF38" s="190"/>
    </row>
    <row r="39" spans="2:32" x14ac:dyDescent="0.2">
      <c r="B39" s="32" t="s">
        <v>8</v>
      </c>
      <c r="C39" s="17"/>
      <c r="D39" s="17"/>
      <c r="E39" s="31"/>
      <c r="F39" s="31"/>
      <c r="G39" s="31"/>
      <c r="H39" s="30"/>
      <c r="I39" s="30"/>
      <c r="J39" s="30"/>
      <c r="K39" s="30"/>
      <c r="L39" s="196"/>
      <c r="M39" s="199"/>
      <c r="N39" s="30"/>
      <c r="O39" s="30"/>
      <c r="P39" s="30"/>
      <c r="Q39" s="30"/>
      <c r="R39" s="30"/>
      <c r="S39" s="30"/>
      <c r="T39" s="30"/>
      <c r="U39" s="30"/>
      <c r="V39" s="30"/>
      <c r="W39" s="190"/>
      <c r="X39" s="17"/>
      <c r="Y39" s="17"/>
      <c r="Z39" s="17"/>
      <c r="AA39" s="17"/>
      <c r="AB39" s="17"/>
      <c r="AC39" s="59"/>
      <c r="AD39" s="59"/>
      <c r="AE39" s="59"/>
      <c r="AF39" s="190"/>
    </row>
    <row r="40" spans="2:32" x14ac:dyDescent="0.2">
      <c r="B40" s="32" t="s">
        <v>83</v>
      </c>
      <c r="C40" s="17"/>
      <c r="D40" s="17"/>
      <c r="E40" s="31"/>
      <c r="F40" s="31"/>
      <c r="G40" s="31"/>
      <c r="H40" s="30"/>
      <c r="I40" s="30"/>
      <c r="J40" s="30"/>
      <c r="K40" s="30"/>
      <c r="L40" s="197"/>
      <c r="M40" s="199"/>
      <c r="N40" s="30"/>
      <c r="O40" s="30"/>
      <c r="P40" s="30"/>
      <c r="Q40" s="30"/>
      <c r="R40" s="30"/>
      <c r="S40" s="30"/>
      <c r="T40" s="30"/>
      <c r="U40" s="30"/>
      <c r="V40" s="30"/>
      <c r="W40" s="190"/>
      <c r="X40" s="17"/>
      <c r="Y40" s="17"/>
      <c r="Z40" s="17"/>
      <c r="AA40" s="17"/>
      <c r="AB40" s="17"/>
      <c r="AC40" s="59"/>
      <c r="AD40" s="59"/>
      <c r="AE40" s="59"/>
      <c r="AF40" s="190"/>
    </row>
    <row r="41" spans="2:32" x14ac:dyDescent="0.2">
      <c r="B41" s="32"/>
      <c r="C41" s="17"/>
      <c r="D41" s="17"/>
      <c r="E41" s="31"/>
      <c r="F41" s="31"/>
      <c r="G41" s="31"/>
      <c r="H41" s="30"/>
      <c r="I41" s="30"/>
      <c r="J41" s="30"/>
      <c r="K41" s="30"/>
      <c r="L41" s="30"/>
      <c r="M41" s="199"/>
      <c r="N41" s="30"/>
      <c r="O41" s="30"/>
      <c r="P41" s="30"/>
      <c r="Q41" s="30"/>
      <c r="R41" s="30"/>
      <c r="S41" s="30"/>
      <c r="T41" s="30"/>
      <c r="U41" s="30"/>
      <c r="V41" s="30"/>
      <c r="W41" s="190"/>
      <c r="X41" s="17"/>
      <c r="Y41" s="17"/>
      <c r="Z41" s="17"/>
      <c r="AA41" s="17"/>
      <c r="AB41" s="17"/>
      <c r="AC41" s="59"/>
      <c r="AD41" s="59"/>
      <c r="AE41" s="59"/>
      <c r="AF41" s="190"/>
    </row>
    <row r="42" spans="2:32" x14ac:dyDescent="0.2">
      <c r="B42" s="32"/>
      <c r="C42" s="17"/>
      <c r="D42" s="17"/>
      <c r="E42" s="31"/>
      <c r="F42" s="31"/>
      <c r="G42" s="31"/>
      <c r="H42" s="30"/>
      <c r="I42" s="30"/>
      <c r="J42" s="30"/>
      <c r="K42" s="30"/>
      <c r="L42" s="30"/>
      <c r="M42" s="199"/>
      <c r="N42" s="30"/>
      <c r="O42" s="30"/>
      <c r="P42" s="30"/>
      <c r="Q42" s="30"/>
      <c r="R42" s="30"/>
      <c r="S42" s="30"/>
      <c r="T42" s="30"/>
      <c r="U42" s="30"/>
      <c r="V42" s="30"/>
      <c r="W42" s="190"/>
      <c r="X42" s="17"/>
      <c r="Y42" s="17"/>
      <c r="Z42" s="17"/>
      <c r="AA42" s="17"/>
      <c r="AB42" s="17"/>
      <c r="AC42" s="59"/>
      <c r="AD42" s="59"/>
      <c r="AE42" s="59"/>
      <c r="AF42" s="190"/>
    </row>
    <row r="43" spans="2:32" ht="15" x14ac:dyDescent="0.2">
      <c r="B43" s="38" t="s">
        <v>101</v>
      </c>
      <c r="C43" s="17"/>
      <c r="D43" s="17"/>
      <c r="E43" s="31"/>
      <c r="F43" s="31"/>
      <c r="G43" s="31"/>
      <c r="H43" s="30"/>
      <c r="I43" s="30"/>
      <c r="J43" s="30"/>
      <c r="K43" s="30"/>
      <c r="L43" s="30"/>
      <c r="M43" s="199"/>
      <c r="N43" s="30"/>
      <c r="O43" s="30"/>
      <c r="P43" s="30"/>
      <c r="Q43" s="30"/>
      <c r="R43" s="30"/>
      <c r="S43" s="30"/>
      <c r="T43" s="30"/>
      <c r="U43" s="30"/>
      <c r="V43" s="30"/>
      <c r="W43" s="190"/>
      <c r="X43" s="17"/>
      <c r="Y43" s="17"/>
      <c r="Z43" s="17"/>
      <c r="AA43" s="17"/>
      <c r="AB43" s="17"/>
      <c r="AC43" s="59"/>
      <c r="AD43" s="59"/>
      <c r="AE43" s="59"/>
      <c r="AF43" s="190"/>
    </row>
    <row r="44" spans="2:32" ht="15" x14ac:dyDescent="0.2">
      <c r="B44" s="38" t="s">
        <v>85</v>
      </c>
      <c r="C44" s="17"/>
      <c r="D44" s="17"/>
      <c r="E44" s="31"/>
      <c r="F44" s="31"/>
      <c r="G44" s="31"/>
      <c r="H44" s="30"/>
      <c r="I44" s="30"/>
      <c r="J44" s="30"/>
      <c r="K44" s="30"/>
      <c r="L44" s="30"/>
      <c r="M44" s="199"/>
      <c r="N44" s="30"/>
      <c r="O44" s="30"/>
      <c r="P44" s="30"/>
      <c r="Q44" s="30"/>
      <c r="R44" s="30"/>
      <c r="S44" s="30"/>
      <c r="T44" s="30"/>
      <c r="U44" s="30"/>
      <c r="V44" s="30"/>
      <c r="W44" s="190"/>
      <c r="X44" s="17"/>
      <c r="Y44" s="17"/>
      <c r="Z44" s="17"/>
      <c r="AA44" s="17"/>
      <c r="AB44" s="17"/>
      <c r="AC44" s="59"/>
      <c r="AD44" s="59"/>
      <c r="AE44" s="59"/>
      <c r="AF44" s="190"/>
    </row>
    <row r="45" spans="2:32" ht="30" x14ac:dyDescent="0.2">
      <c r="B45" s="32" t="s">
        <v>7</v>
      </c>
      <c r="C45" s="17"/>
      <c r="D45" s="17"/>
      <c r="E45" s="31"/>
      <c r="F45" s="31"/>
      <c r="G45" s="31"/>
      <c r="H45" s="30"/>
      <c r="I45" s="30"/>
      <c r="J45" s="30"/>
      <c r="K45" s="30"/>
      <c r="L45" s="30"/>
      <c r="M45" s="199"/>
      <c r="N45" s="33" t="s">
        <v>102</v>
      </c>
      <c r="O45" s="33" t="s">
        <v>103</v>
      </c>
      <c r="P45" s="30"/>
      <c r="Q45" s="30"/>
      <c r="R45" s="30"/>
      <c r="S45" s="30"/>
      <c r="T45" s="30"/>
      <c r="U45" s="30"/>
      <c r="V45" s="30"/>
      <c r="W45" s="190"/>
      <c r="X45" s="17"/>
      <c r="Y45" s="17"/>
      <c r="Z45" s="17"/>
      <c r="AA45" s="17"/>
      <c r="AB45" s="17"/>
      <c r="AC45" s="59"/>
      <c r="AD45" s="59"/>
      <c r="AE45" s="59"/>
      <c r="AF45" s="190"/>
    </row>
    <row r="46" spans="2:32" ht="30" x14ac:dyDescent="0.2">
      <c r="B46" s="32" t="s">
        <v>6</v>
      </c>
      <c r="C46" s="17"/>
      <c r="D46" s="17"/>
      <c r="E46" s="31"/>
      <c r="F46" s="31"/>
      <c r="G46" s="31"/>
      <c r="H46" s="30"/>
      <c r="I46" s="30"/>
      <c r="J46" s="30"/>
      <c r="K46" s="30"/>
      <c r="L46" s="30"/>
      <c r="M46" s="199"/>
      <c r="N46" s="34" t="s">
        <v>104</v>
      </c>
      <c r="O46" s="34" t="s">
        <v>105</v>
      </c>
      <c r="P46" s="30"/>
      <c r="Q46" s="30"/>
      <c r="R46" s="30"/>
      <c r="S46" s="30"/>
      <c r="T46" s="30"/>
      <c r="U46" s="30"/>
      <c r="V46" s="30"/>
      <c r="W46" s="190"/>
      <c r="X46" s="17"/>
      <c r="Y46" s="17"/>
      <c r="Z46" s="17"/>
      <c r="AA46" s="17"/>
      <c r="AB46" s="17"/>
      <c r="AC46" s="59"/>
      <c r="AD46" s="59"/>
      <c r="AE46" s="59"/>
      <c r="AF46" s="190"/>
    </row>
    <row r="47" spans="2:32" ht="15" x14ac:dyDescent="0.2">
      <c r="B47" s="32" t="s">
        <v>81</v>
      </c>
      <c r="C47" s="17"/>
      <c r="D47" s="17"/>
      <c r="E47" s="31"/>
      <c r="F47" s="31"/>
      <c r="G47" s="31"/>
      <c r="H47" s="30"/>
      <c r="I47" s="30"/>
      <c r="J47" s="30"/>
      <c r="K47" s="30"/>
      <c r="L47" s="30"/>
      <c r="M47" s="199"/>
      <c r="N47" s="35" t="s">
        <v>106</v>
      </c>
      <c r="O47" s="35" t="s">
        <v>106</v>
      </c>
      <c r="P47" s="30"/>
      <c r="Q47" s="30"/>
      <c r="R47" s="30"/>
      <c r="S47" s="30"/>
      <c r="T47" s="30"/>
      <c r="U47" s="30"/>
      <c r="V47" s="30"/>
      <c r="W47" s="190"/>
      <c r="X47" s="17"/>
      <c r="Y47" s="17"/>
      <c r="Z47" s="17"/>
      <c r="AA47" s="17"/>
      <c r="AB47" s="17"/>
      <c r="AC47" s="59"/>
      <c r="AD47" s="59"/>
      <c r="AE47" s="59"/>
      <c r="AF47" s="190"/>
    </row>
    <row r="48" spans="2:32" ht="15" x14ac:dyDescent="0.2">
      <c r="B48" s="32" t="s">
        <v>8</v>
      </c>
      <c r="C48" s="17"/>
      <c r="D48" s="17"/>
      <c r="E48" s="31"/>
      <c r="F48" s="31"/>
      <c r="G48" s="31"/>
      <c r="H48" s="30"/>
      <c r="I48" s="30"/>
      <c r="J48" s="30"/>
      <c r="K48" s="30"/>
      <c r="L48" s="30"/>
      <c r="M48" s="199"/>
      <c r="N48" s="36" t="s">
        <v>107</v>
      </c>
      <c r="O48" s="36" t="s">
        <v>107</v>
      </c>
      <c r="P48" s="30"/>
      <c r="Q48" s="30"/>
      <c r="R48" s="30"/>
      <c r="S48" s="30"/>
      <c r="T48" s="30"/>
      <c r="U48" s="30"/>
      <c r="V48" s="30"/>
      <c r="W48" s="190"/>
      <c r="X48" s="17"/>
      <c r="Y48" s="17"/>
      <c r="Z48" s="17"/>
      <c r="AA48" s="17"/>
      <c r="AB48" s="17"/>
      <c r="AC48" s="59"/>
      <c r="AD48" s="59"/>
      <c r="AE48" s="59"/>
      <c r="AF48" s="190"/>
    </row>
    <row r="49" spans="2:32" ht="15" x14ac:dyDescent="0.2">
      <c r="B49" s="32" t="s">
        <v>83</v>
      </c>
      <c r="C49" s="17"/>
      <c r="D49" s="17"/>
      <c r="E49" s="31"/>
      <c r="F49" s="31"/>
      <c r="G49" s="31"/>
      <c r="H49" s="30"/>
      <c r="I49" s="30"/>
      <c r="J49" s="30"/>
      <c r="K49" s="30"/>
      <c r="L49" s="30"/>
      <c r="M49" s="199"/>
      <c r="N49" s="37" t="s">
        <v>84</v>
      </c>
      <c r="O49" s="37" t="s">
        <v>84</v>
      </c>
      <c r="P49" s="30"/>
      <c r="Q49" s="30"/>
      <c r="R49" s="30"/>
      <c r="S49" s="30"/>
      <c r="T49" s="30"/>
      <c r="U49" s="30"/>
      <c r="V49" s="30"/>
      <c r="W49" s="190"/>
      <c r="X49" s="17"/>
      <c r="Y49" s="17"/>
      <c r="Z49" s="17"/>
      <c r="AA49" s="17"/>
      <c r="AB49" s="17"/>
      <c r="AC49" s="59"/>
      <c r="AD49" s="59"/>
      <c r="AE49" s="59"/>
      <c r="AF49" s="190"/>
    </row>
    <row r="50" spans="2:32" x14ac:dyDescent="0.2">
      <c r="B50" s="32"/>
      <c r="C50" s="17"/>
      <c r="D50" s="17"/>
      <c r="E50" s="31"/>
      <c r="F50" s="31"/>
      <c r="G50" s="31"/>
      <c r="H50" s="30"/>
      <c r="I50" s="30"/>
      <c r="J50" s="30"/>
      <c r="K50" s="30"/>
      <c r="L50" s="30"/>
      <c r="M50" s="199"/>
      <c r="N50" s="30"/>
      <c r="O50" s="30"/>
      <c r="P50" s="30"/>
      <c r="Q50" s="30"/>
      <c r="R50" s="30"/>
      <c r="S50" s="30"/>
      <c r="T50" s="30"/>
      <c r="U50" s="30"/>
      <c r="V50" s="30"/>
      <c r="W50" s="190"/>
      <c r="X50" s="17"/>
      <c r="Y50" s="17"/>
      <c r="Z50" s="17"/>
      <c r="AA50" s="17"/>
      <c r="AB50" s="17"/>
      <c r="AC50" s="59"/>
      <c r="AD50" s="59"/>
      <c r="AE50" s="59"/>
      <c r="AF50" s="190"/>
    </row>
    <row r="51" spans="2:32" ht="15" x14ac:dyDescent="0.2">
      <c r="B51" s="38" t="s">
        <v>91</v>
      </c>
      <c r="C51" s="17"/>
      <c r="D51" s="17"/>
      <c r="E51" s="31"/>
      <c r="F51" s="31"/>
      <c r="G51" s="31"/>
      <c r="H51" s="30"/>
      <c r="I51" s="30"/>
      <c r="J51" s="30"/>
      <c r="K51" s="30"/>
      <c r="L51" s="30"/>
      <c r="M51" s="199"/>
      <c r="N51" s="30"/>
      <c r="O51" s="30"/>
      <c r="P51" s="30"/>
      <c r="Q51" s="30"/>
      <c r="R51" s="30"/>
      <c r="S51" s="30"/>
      <c r="T51" s="30"/>
      <c r="U51" s="30"/>
      <c r="V51" s="30"/>
      <c r="W51" s="190"/>
      <c r="X51" s="17"/>
      <c r="Y51" s="17"/>
      <c r="Z51" s="17"/>
      <c r="AA51" s="17"/>
      <c r="AB51" s="17"/>
      <c r="AC51" s="59"/>
      <c r="AD51" s="59"/>
      <c r="AE51" s="59"/>
      <c r="AF51" s="190"/>
    </row>
    <row r="52" spans="2:32" ht="15" x14ac:dyDescent="0.2">
      <c r="B52" s="32" t="s">
        <v>7</v>
      </c>
      <c r="C52" s="17"/>
      <c r="D52" s="17"/>
      <c r="E52" s="31"/>
      <c r="F52" s="31"/>
      <c r="G52" s="31"/>
      <c r="H52" s="30"/>
      <c r="I52" s="30"/>
      <c r="J52" s="30"/>
      <c r="K52" s="30"/>
      <c r="L52" s="30"/>
      <c r="M52" s="199"/>
      <c r="N52" s="30"/>
      <c r="O52" s="30"/>
      <c r="P52" s="33" t="s">
        <v>108</v>
      </c>
      <c r="Q52" s="33" t="s">
        <v>109</v>
      </c>
      <c r="R52" s="39"/>
      <c r="S52" s="39"/>
      <c r="T52" s="30"/>
      <c r="U52" s="30"/>
      <c r="V52" s="30"/>
      <c r="W52" s="190"/>
      <c r="X52" s="17"/>
      <c r="Y52" s="17"/>
      <c r="Z52" s="17"/>
      <c r="AA52" s="17"/>
      <c r="AB52" s="17"/>
      <c r="AC52" s="59"/>
      <c r="AD52" s="59"/>
      <c r="AE52" s="59"/>
      <c r="AF52" s="190"/>
    </row>
    <row r="53" spans="2:32" ht="30" x14ac:dyDescent="0.2">
      <c r="B53" s="32" t="s">
        <v>6</v>
      </c>
      <c r="C53" s="17"/>
      <c r="D53" s="17"/>
      <c r="E53" s="31"/>
      <c r="F53" s="31"/>
      <c r="G53" s="31"/>
      <c r="H53" s="30"/>
      <c r="I53" s="30"/>
      <c r="J53" s="30"/>
      <c r="K53" s="30"/>
      <c r="L53" s="30"/>
      <c r="M53" s="199"/>
      <c r="N53" s="30"/>
      <c r="O53" s="30"/>
      <c r="P53" s="34" t="s">
        <v>109</v>
      </c>
      <c r="Q53" s="34" t="s">
        <v>110</v>
      </c>
      <c r="R53" s="39"/>
      <c r="S53" s="39"/>
      <c r="T53" s="30"/>
      <c r="U53" s="30"/>
      <c r="V53" s="30"/>
      <c r="W53" s="190"/>
      <c r="X53" s="17"/>
      <c r="Y53" s="17"/>
      <c r="Z53" s="17"/>
      <c r="AA53" s="17"/>
      <c r="AB53" s="17"/>
      <c r="AC53" s="59"/>
      <c r="AD53" s="59"/>
      <c r="AE53" s="59"/>
      <c r="AF53" s="190"/>
    </row>
    <row r="54" spans="2:32" ht="15" x14ac:dyDescent="0.2">
      <c r="B54" s="32" t="s">
        <v>81</v>
      </c>
      <c r="C54" s="17"/>
      <c r="D54" s="17"/>
      <c r="E54" s="31"/>
      <c r="F54" s="31"/>
      <c r="G54" s="31"/>
      <c r="H54" s="30"/>
      <c r="I54" s="30"/>
      <c r="J54" s="30"/>
      <c r="K54" s="30"/>
      <c r="L54" s="30"/>
      <c r="M54" s="199"/>
      <c r="N54" s="30"/>
      <c r="O54" s="30"/>
      <c r="P54" s="35" t="s">
        <v>111</v>
      </c>
      <c r="Q54" s="35" t="s">
        <v>111</v>
      </c>
      <c r="R54" s="39"/>
      <c r="S54" s="39"/>
      <c r="T54" s="30"/>
      <c r="U54" s="30"/>
      <c r="V54" s="30"/>
      <c r="W54" s="190"/>
      <c r="X54" s="17"/>
      <c r="Y54" s="17"/>
      <c r="Z54" s="17"/>
      <c r="AA54" s="17"/>
      <c r="AB54" s="17"/>
      <c r="AC54" s="59"/>
      <c r="AD54" s="59"/>
      <c r="AE54" s="59"/>
      <c r="AF54" s="190"/>
    </row>
    <row r="55" spans="2:32" ht="30" x14ac:dyDescent="0.2">
      <c r="B55" s="32" t="s">
        <v>8</v>
      </c>
      <c r="C55" s="17"/>
      <c r="D55" s="17"/>
      <c r="E55" s="31"/>
      <c r="F55" s="31"/>
      <c r="G55" s="31"/>
      <c r="H55" s="30"/>
      <c r="I55" s="30"/>
      <c r="J55" s="30"/>
      <c r="K55" s="30"/>
      <c r="L55" s="30"/>
      <c r="M55" s="199"/>
      <c r="N55" s="30"/>
      <c r="O55" s="30"/>
      <c r="P55" s="36" t="s">
        <v>112</v>
      </c>
      <c r="Q55" s="36" t="s">
        <v>112</v>
      </c>
      <c r="R55" s="39"/>
      <c r="S55" s="39"/>
      <c r="T55" s="30"/>
      <c r="U55" s="30"/>
      <c r="V55" s="30"/>
      <c r="W55" s="190"/>
      <c r="X55" s="17"/>
      <c r="Y55" s="17"/>
      <c r="Z55" s="17"/>
      <c r="AA55" s="17"/>
      <c r="AB55" s="17"/>
      <c r="AC55" s="59"/>
      <c r="AD55" s="59"/>
      <c r="AE55" s="59"/>
      <c r="AF55" s="190"/>
    </row>
    <row r="56" spans="2:32" ht="15" x14ac:dyDescent="0.2">
      <c r="B56" s="32" t="s">
        <v>83</v>
      </c>
      <c r="C56" s="17"/>
      <c r="D56" s="17"/>
      <c r="E56" s="31"/>
      <c r="F56" s="31"/>
      <c r="G56" s="31"/>
      <c r="H56" s="30"/>
      <c r="I56" s="30"/>
      <c r="J56" s="30"/>
      <c r="K56" s="30"/>
      <c r="L56" s="30"/>
      <c r="M56" s="199"/>
      <c r="N56" s="30"/>
      <c r="O56" s="30"/>
      <c r="P56" s="37" t="s">
        <v>84</v>
      </c>
      <c r="Q56" s="37" t="s">
        <v>84</v>
      </c>
      <c r="R56" s="39"/>
      <c r="S56" s="39"/>
      <c r="T56" s="30"/>
      <c r="U56" s="30"/>
      <c r="V56" s="30"/>
      <c r="W56" s="190"/>
      <c r="X56" s="17"/>
      <c r="Y56" s="17"/>
      <c r="Z56" s="17"/>
      <c r="AA56" s="17"/>
      <c r="AB56" s="17"/>
      <c r="AC56" s="59"/>
      <c r="AD56" s="59"/>
      <c r="AE56" s="59"/>
      <c r="AF56" s="190"/>
    </row>
    <row r="57" spans="2:32" x14ac:dyDescent="0.2">
      <c r="B57" s="32"/>
      <c r="C57" s="17"/>
      <c r="D57" s="17"/>
      <c r="E57" s="31"/>
      <c r="F57" s="31"/>
      <c r="G57" s="31"/>
      <c r="H57" s="30"/>
      <c r="I57" s="30"/>
      <c r="J57" s="30"/>
      <c r="K57" s="30"/>
      <c r="L57" s="30"/>
      <c r="M57" s="199"/>
      <c r="N57" s="30"/>
      <c r="O57" s="39"/>
      <c r="P57" s="39"/>
      <c r="Q57" s="39"/>
      <c r="R57" s="39"/>
      <c r="S57" s="39"/>
      <c r="T57" s="30"/>
      <c r="U57" s="30"/>
      <c r="V57" s="30"/>
      <c r="W57" s="190"/>
      <c r="X57" s="17"/>
      <c r="Y57" s="17"/>
      <c r="Z57" s="17"/>
      <c r="AA57" s="17"/>
      <c r="AB57" s="17"/>
      <c r="AC57" s="59"/>
      <c r="AD57" s="59"/>
      <c r="AE57" s="59"/>
      <c r="AF57" s="190"/>
    </row>
    <row r="58" spans="2:32" ht="15" x14ac:dyDescent="0.2">
      <c r="B58" s="38" t="s">
        <v>97</v>
      </c>
      <c r="C58" s="17"/>
      <c r="D58" s="17"/>
      <c r="E58" s="31"/>
      <c r="F58" s="31"/>
      <c r="G58" s="31"/>
      <c r="H58" s="30"/>
      <c r="I58" s="30"/>
      <c r="J58" s="30"/>
      <c r="K58" s="30"/>
      <c r="L58" s="30"/>
      <c r="M58" s="199"/>
      <c r="N58" s="30"/>
      <c r="O58" s="39"/>
      <c r="P58" s="39"/>
      <c r="Q58" s="39"/>
      <c r="R58" s="39"/>
      <c r="S58" s="39"/>
      <c r="T58" s="30"/>
      <c r="U58" s="30"/>
      <c r="V58" s="30"/>
      <c r="W58" s="190"/>
      <c r="X58" s="17"/>
      <c r="Y58" s="17"/>
      <c r="Z58" s="17"/>
      <c r="AA58" s="17"/>
      <c r="AB58" s="17"/>
      <c r="AC58" s="59"/>
      <c r="AD58" s="59"/>
      <c r="AE58" s="59"/>
      <c r="AF58" s="190"/>
    </row>
    <row r="59" spans="2:32" ht="30" x14ac:dyDescent="0.2">
      <c r="B59" s="32" t="s">
        <v>7</v>
      </c>
      <c r="C59" s="17"/>
      <c r="D59" s="17"/>
      <c r="E59" s="31"/>
      <c r="F59" s="31"/>
      <c r="G59" s="31"/>
      <c r="H59" s="30"/>
      <c r="I59" s="30"/>
      <c r="J59" s="30"/>
      <c r="K59" s="30"/>
      <c r="L59" s="30"/>
      <c r="M59" s="199"/>
      <c r="N59" s="30"/>
      <c r="O59" s="39"/>
      <c r="P59" s="39"/>
      <c r="Q59" s="39"/>
      <c r="R59" s="33" t="s">
        <v>113</v>
      </c>
      <c r="S59" s="33" t="s">
        <v>114</v>
      </c>
      <c r="T59" s="30"/>
      <c r="U59" s="30"/>
      <c r="V59" s="30"/>
      <c r="W59" s="190"/>
      <c r="X59" s="17"/>
      <c r="Y59" s="17"/>
      <c r="Z59" s="17"/>
      <c r="AA59" s="17"/>
      <c r="AB59" s="17"/>
      <c r="AC59" s="59"/>
      <c r="AD59" s="59"/>
      <c r="AE59" s="59"/>
      <c r="AF59" s="190"/>
    </row>
    <row r="60" spans="2:32" ht="30" x14ac:dyDescent="0.2">
      <c r="B60" s="32" t="s">
        <v>6</v>
      </c>
      <c r="C60" s="17"/>
      <c r="D60" s="17"/>
      <c r="E60" s="31"/>
      <c r="F60" s="31"/>
      <c r="G60" s="31"/>
      <c r="H60" s="30"/>
      <c r="I60" s="30"/>
      <c r="J60" s="30"/>
      <c r="K60" s="30"/>
      <c r="L60" s="30"/>
      <c r="M60" s="199"/>
      <c r="N60" s="30"/>
      <c r="O60" s="39"/>
      <c r="P60" s="39"/>
      <c r="Q60" s="39"/>
      <c r="R60" s="34" t="s">
        <v>115</v>
      </c>
      <c r="S60" s="34" t="s">
        <v>116</v>
      </c>
      <c r="T60" s="30"/>
      <c r="U60" s="30"/>
      <c r="V60" s="30"/>
      <c r="W60" s="190"/>
      <c r="X60" s="17"/>
      <c r="Y60" s="17"/>
      <c r="Z60" s="17"/>
      <c r="AA60" s="17"/>
      <c r="AB60" s="17"/>
      <c r="AC60" s="59"/>
      <c r="AD60" s="59"/>
      <c r="AE60" s="59"/>
      <c r="AF60" s="190"/>
    </row>
    <row r="61" spans="2:32" ht="15" x14ac:dyDescent="0.2">
      <c r="B61" s="32" t="s">
        <v>81</v>
      </c>
      <c r="C61" s="17"/>
      <c r="D61" s="17"/>
      <c r="E61" s="31"/>
      <c r="F61" s="31"/>
      <c r="G61" s="31"/>
      <c r="H61" s="30"/>
      <c r="I61" s="30"/>
      <c r="J61" s="30"/>
      <c r="K61" s="30"/>
      <c r="L61" s="30"/>
      <c r="M61" s="199"/>
      <c r="N61" s="30"/>
      <c r="O61" s="39"/>
      <c r="P61" s="39"/>
      <c r="Q61" s="39"/>
      <c r="R61" s="35" t="s">
        <v>117</v>
      </c>
      <c r="S61" s="35" t="s">
        <v>117</v>
      </c>
      <c r="T61" s="30"/>
      <c r="U61" s="30"/>
      <c r="V61" s="30"/>
      <c r="W61" s="190"/>
      <c r="X61" s="17"/>
      <c r="Y61" s="17"/>
      <c r="Z61" s="17"/>
      <c r="AA61" s="17"/>
      <c r="AB61" s="17"/>
      <c r="AC61" s="59"/>
      <c r="AD61" s="59"/>
      <c r="AE61" s="59"/>
      <c r="AF61" s="190"/>
    </row>
    <row r="62" spans="2:32" ht="30" x14ac:dyDescent="0.2">
      <c r="B62" s="32" t="s">
        <v>8</v>
      </c>
      <c r="C62" s="17"/>
      <c r="D62" s="17"/>
      <c r="E62" s="31"/>
      <c r="F62" s="31"/>
      <c r="G62" s="31"/>
      <c r="H62" s="30"/>
      <c r="I62" s="30"/>
      <c r="J62" s="30"/>
      <c r="K62" s="30"/>
      <c r="L62" s="30"/>
      <c r="M62" s="199"/>
      <c r="N62" s="30"/>
      <c r="O62" s="39"/>
      <c r="P62" s="39"/>
      <c r="Q62" s="39"/>
      <c r="R62" s="36" t="s">
        <v>112</v>
      </c>
      <c r="S62" s="36" t="s">
        <v>112</v>
      </c>
      <c r="T62" s="30"/>
      <c r="U62" s="30"/>
      <c r="V62" s="30"/>
      <c r="W62" s="190"/>
      <c r="X62" s="17"/>
      <c r="Y62" s="17"/>
      <c r="Z62" s="17"/>
      <c r="AA62" s="17"/>
      <c r="AB62" s="17"/>
      <c r="AC62" s="59"/>
      <c r="AD62" s="59"/>
      <c r="AE62" s="59"/>
      <c r="AF62" s="190"/>
    </row>
    <row r="63" spans="2:32" ht="15" x14ac:dyDescent="0.2">
      <c r="B63" s="32" t="s">
        <v>83</v>
      </c>
      <c r="C63" s="17"/>
      <c r="D63" s="17"/>
      <c r="E63" s="31"/>
      <c r="F63" s="31"/>
      <c r="G63" s="31"/>
      <c r="H63" s="30"/>
      <c r="I63" s="30"/>
      <c r="J63" s="30"/>
      <c r="K63" s="30"/>
      <c r="L63" s="30"/>
      <c r="M63" s="199"/>
      <c r="N63" s="30"/>
      <c r="O63" s="39"/>
      <c r="P63" s="39"/>
      <c r="Q63" s="39"/>
      <c r="R63" s="37" t="s">
        <v>84</v>
      </c>
      <c r="S63" s="37" t="s">
        <v>84</v>
      </c>
      <c r="T63" s="30"/>
      <c r="U63" s="30"/>
      <c r="V63" s="30"/>
      <c r="W63" s="190"/>
      <c r="X63" s="17"/>
      <c r="Y63" s="17"/>
      <c r="Z63" s="17"/>
      <c r="AA63" s="17"/>
      <c r="AB63" s="17"/>
      <c r="AC63" s="59"/>
      <c r="AD63" s="59"/>
      <c r="AE63" s="59"/>
      <c r="AF63" s="190"/>
    </row>
    <row r="64" spans="2:32" x14ac:dyDescent="0.2">
      <c r="B64" s="32"/>
      <c r="C64" s="17"/>
      <c r="D64" s="17"/>
      <c r="E64" s="31"/>
      <c r="F64" s="31"/>
      <c r="G64" s="31"/>
      <c r="H64" s="30"/>
      <c r="I64" s="30"/>
      <c r="J64" s="30"/>
      <c r="K64" s="30"/>
      <c r="L64" s="30"/>
      <c r="M64" s="199"/>
      <c r="N64" s="30"/>
      <c r="O64" s="39"/>
      <c r="P64" s="39"/>
      <c r="Q64" s="39"/>
      <c r="R64" s="39"/>
      <c r="S64" s="39"/>
      <c r="T64" s="30"/>
      <c r="U64" s="30"/>
      <c r="V64" s="30"/>
      <c r="W64" s="190"/>
      <c r="X64" s="17"/>
      <c r="Y64" s="17"/>
      <c r="Z64" s="17"/>
      <c r="AA64" s="17"/>
      <c r="AB64" s="17"/>
      <c r="AC64" s="59"/>
      <c r="AD64" s="59"/>
      <c r="AE64" s="59"/>
      <c r="AF64" s="190"/>
    </row>
    <row r="65" spans="2:32" ht="15" x14ac:dyDescent="0.2">
      <c r="B65" s="38" t="s">
        <v>118</v>
      </c>
      <c r="C65" s="17"/>
      <c r="D65" s="17"/>
      <c r="E65" s="31"/>
      <c r="F65" s="31"/>
      <c r="G65" s="31"/>
      <c r="H65" s="30"/>
      <c r="I65" s="30"/>
      <c r="J65" s="30"/>
      <c r="K65" s="30"/>
      <c r="L65" s="30"/>
      <c r="M65" s="199"/>
      <c r="N65" s="30"/>
      <c r="O65" s="39"/>
      <c r="P65" s="39"/>
      <c r="Q65" s="39"/>
      <c r="R65" s="39"/>
      <c r="S65" s="39"/>
      <c r="T65" s="30"/>
      <c r="U65" s="30"/>
      <c r="V65" s="30"/>
      <c r="W65" s="190"/>
      <c r="X65" s="17"/>
      <c r="Y65" s="17"/>
      <c r="Z65" s="17"/>
      <c r="AA65" s="17"/>
      <c r="AB65" s="17"/>
      <c r="AC65" s="59"/>
      <c r="AD65" s="59"/>
      <c r="AE65" s="59"/>
      <c r="AF65" s="190"/>
    </row>
    <row r="66" spans="2:32" ht="15" x14ac:dyDescent="0.2">
      <c r="B66" s="32" t="s">
        <v>7</v>
      </c>
      <c r="C66" s="17"/>
      <c r="D66" s="17"/>
      <c r="E66" s="31"/>
      <c r="F66" s="31"/>
      <c r="G66" s="31"/>
      <c r="H66" s="30"/>
      <c r="I66" s="30"/>
      <c r="J66" s="30"/>
      <c r="K66" s="30"/>
      <c r="L66" s="30"/>
      <c r="M66" s="199"/>
      <c r="N66" s="30"/>
      <c r="O66" s="39"/>
      <c r="P66" s="39"/>
      <c r="Q66" s="39"/>
      <c r="R66" s="39"/>
      <c r="S66" s="30"/>
      <c r="T66" s="33" t="s">
        <v>119</v>
      </c>
      <c r="U66" s="30"/>
      <c r="V66" s="30"/>
      <c r="W66" s="190"/>
      <c r="X66" s="17"/>
      <c r="Y66" s="17"/>
      <c r="Z66" s="17"/>
      <c r="AA66" s="17"/>
      <c r="AB66" s="17"/>
      <c r="AC66" s="59"/>
      <c r="AD66" s="59"/>
      <c r="AE66" s="59"/>
      <c r="AF66" s="190"/>
    </row>
    <row r="67" spans="2:32" ht="15" x14ac:dyDescent="0.2">
      <c r="B67" s="32" t="s">
        <v>6</v>
      </c>
      <c r="C67" s="17"/>
      <c r="D67" s="17"/>
      <c r="E67" s="31"/>
      <c r="F67" s="31"/>
      <c r="G67" s="31"/>
      <c r="H67" s="30"/>
      <c r="I67" s="30"/>
      <c r="J67" s="30"/>
      <c r="K67" s="30"/>
      <c r="L67" s="30"/>
      <c r="M67" s="199"/>
      <c r="N67" s="30"/>
      <c r="O67" s="39"/>
      <c r="P67" s="39"/>
      <c r="Q67" s="39"/>
      <c r="R67" s="39"/>
      <c r="S67" s="30"/>
      <c r="T67" s="34" t="s">
        <v>120</v>
      </c>
      <c r="U67" s="30"/>
      <c r="V67" s="30"/>
      <c r="W67" s="190"/>
      <c r="X67" s="17"/>
      <c r="Y67" s="17"/>
      <c r="Z67" s="17"/>
      <c r="AA67" s="17"/>
      <c r="AB67" s="17"/>
      <c r="AC67" s="59"/>
      <c r="AD67" s="59"/>
      <c r="AE67" s="59"/>
      <c r="AF67" s="190"/>
    </row>
    <row r="68" spans="2:32" ht="15" x14ac:dyDescent="0.2">
      <c r="B68" s="32" t="s">
        <v>81</v>
      </c>
      <c r="C68" s="17"/>
      <c r="D68" s="17"/>
      <c r="E68" s="31"/>
      <c r="F68" s="31"/>
      <c r="G68" s="31"/>
      <c r="H68" s="30"/>
      <c r="I68" s="30"/>
      <c r="J68" s="30"/>
      <c r="K68" s="30"/>
      <c r="L68" s="30"/>
      <c r="M68" s="199"/>
      <c r="N68" s="30"/>
      <c r="O68" s="39"/>
      <c r="P68" s="39"/>
      <c r="Q68" s="39"/>
      <c r="R68" s="39"/>
      <c r="S68" s="30"/>
      <c r="T68" s="35" t="s">
        <v>121</v>
      </c>
      <c r="U68" s="30"/>
      <c r="V68" s="30"/>
      <c r="W68" s="190"/>
      <c r="X68" s="17"/>
      <c r="Y68" s="17"/>
      <c r="Z68" s="17"/>
      <c r="AA68" s="17"/>
      <c r="AB68" s="17"/>
      <c r="AC68" s="59"/>
      <c r="AD68" s="59"/>
      <c r="AE68" s="59"/>
      <c r="AF68" s="190"/>
    </row>
    <row r="69" spans="2:32" ht="30" x14ac:dyDescent="0.2">
      <c r="B69" s="32" t="s">
        <v>8</v>
      </c>
      <c r="C69" s="17"/>
      <c r="D69" s="17"/>
      <c r="E69" s="31"/>
      <c r="F69" s="31"/>
      <c r="G69" s="31"/>
      <c r="H69" s="30"/>
      <c r="I69" s="30"/>
      <c r="J69" s="30"/>
      <c r="K69" s="30"/>
      <c r="L69" s="30"/>
      <c r="M69" s="199"/>
      <c r="N69" s="30"/>
      <c r="O69" s="39"/>
      <c r="P69" s="39"/>
      <c r="Q69" s="39"/>
      <c r="R69" s="39"/>
      <c r="S69" s="30"/>
      <c r="T69" s="36" t="s">
        <v>112</v>
      </c>
      <c r="U69" s="30"/>
      <c r="V69" s="30"/>
      <c r="W69" s="190"/>
      <c r="X69" s="17"/>
      <c r="Y69" s="17"/>
      <c r="Z69" s="17"/>
      <c r="AA69" s="17"/>
      <c r="AB69" s="17"/>
      <c r="AC69" s="59"/>
      <c r="AD69" s="59"/>
      <c r="AE69" s="59"/>
      <c r="AF69" s="190"/>
    </row>
    <row r="70" spans="2:32" ht="15" x14ac:dyDescent="0.2">
      <c r="B70" s="32" t="s">
        <v>83</v>
      </c>
      <c r="C70" s="17"/>
      <c r="D70" s="17"/>
      <c r="E70" s="31"/>
      <c r="F70" s="31"/>
      <c r="G70" s="31"/>
      <c r="H70" s="30"/>
      <c r="I70" s="30"/>
      <c r="J70" s="30"/>
      <c r="K70" s="30"/>
      <c r="L70" s="30"/>
      <c r="M70" s="199"/>
      <c r="N70" s="30"/>
      <c r="O70" s="39"/>
      <c r="P70" s="39"/>
      <c r="Q70" s="39"/>
      <c r="R70" s="39"/>
      <c r="S70" s="30"/>
      <c r="T70" s="37" t="s">
        <v>121</v>
      </c>
      <c r="U70" s="30"/>
      <c r="V70" s="30"/>
      <c r="W70" s="190"/>
      <c r="X70" s="17"/>
      <c r="Y70" s="17"/>
      <c r="Z70" s="17"/>
      <c r="AA70" s="17"/>
      <c r="AB70" s="17"/>
      <c r="AC70" s="59"/>
      <c r="AD70" s="59"/>
      <c r="AE70" s="59"/>
      <c r="AF70" s="190"/>
    </row>
    <row r="71" spans="2:32" x14ac:dyDescent="0.2">
      <c r="B71" s="32"/>
      <c r="C71" s="17"/>
      <c r="D71" s="17"/>
      <c r="E71" s="31"/>
      <c r="F71" s="31"/>
      <c r="G71" s="31"/>
      <c r="H71" s="30"/>
      <c r="I71" s="30"/>
      <c r="J71" s="30"/>
      <c r="K71" s="30"/>
      <c r="L71" s="30"/>
      <c r="M71" s="199"/>
      <c r="N71" s="30"/>
      <c r="O71" s="30"/>
      <c r="P71" s="30"/>
      <c r="Q71" s="30"/>
      <c r="R71" s="30"/>
      <c r="S71" s="30"/>
      <c r="T71" s="30"/>
      <c r="U71" s="30"/>
      <c r="V71" s="30"/>
      <c r="W71" s="190"/>
      <c r="X71" s="17"/>
      <c r="Y71" s="17"/>
      <c r="Z71" s="17"/>
      <c r="AA71" s="17"/>
      <c r="AB71" s="17"/>
      <c r="AC71" s="59"/>
      <c r="AD71" s="59"/>
      <c r="AE71" s="59"/>
      <c r="AF71" s="190"/>
    </row>
    <row r="72" spans="2:32" ht="15" x14ac:dyDescent="0.2">
      <c r="B72" s="38" t="s">
        <v>122</v>
      </c>
      <c r="C72" s="17"/>
      <c r="D72" s="17"/>
      <c r="E72" s="31"/>
      <c r="F72" s="31"/>
      <c r="G72" s="31"/>
      <c r="H72" s="30"/>
      <c r="I72" s="30"/>
      <c r="J72" s="30"/>
      <c r="K72" s="30"/>
      <c r="L72" s="30"/>
      <c r="M72" s="199"/>
      <c r="N72" s="30"/>
      <c r="O72" s="30"/>
      <c r="P72" s="30"/>
      <c r="Q72" s="30"/>
      <c r="R72" s="30"/>
      <c r="S72" s="30"/>
      <c r="T72" s="30"/>
      <c r="U72" s="30"/>
      <c r="V72" s="30"/>
      <c r="W72" s="190"/>
      <c r="X72" s="17"/>
      <c r="Y72" s="17"/>
      <c r="Z72" s="17"/>
      <c r="AA72" s="17"/>
      <c r="AB72" s="17"/>
      <c r="AC72" s="59"/>
      <c r="AD72" s="59"/>
      <c r="AE72" s="59"/>
      <c r="AF72" s="190"/>
    </row>
    <row r="73" spans="2:32" x14ac:dyDescent="0.2">
      <c r="B73" s="32" t="s">
        <v>7</v>
      </c>
      <c r="C73" s="17"/>
      <c r="D73" s="17"/>
      <c r="E73" s="31"/>
      <c r="F73" s="31"/>
      <c r="G73" s="31"/>
      <c r="H73" s="30"/>
      <c r="I73" s="30"/>
      <c r="J73" s="30"/>
      <c r="K73" s="30"/>
      <c r="L73" s="30"/>
      <c r="M73" s="199"/>
      <c r="N73" s="30"/>
      <c r="O73" s="30"/>
      <c r="P73" s="30"/>
      <c r="Q73" s="30"/>
      <c r="R73" s="30"/>
      <c r="S73" s="30"/>
      <c r="T73" s="30"/>
      <c r="U73" s="192" t="s">
        <v>123</v>
      </c>
      <c r="V73" s="30"/>
      <c r="W73" s="190"/>
      <c r="X73" s="17"/>
      <c r="Y73" s="17"/>
      <c r="Z73" s="17"/>
      <c r="AA73" s="17"/>
      <c r="AB73" s="17"/>
      <c r="AC73" s="59"/>
      <c r="AD73" s="59"/>
      <c r="AE73" s="59"/>
      <c r="AF73" s="190"/>
    </row>
    <row r="74" spans="2:32" x14ac:dyDescent="0.2">
      <c r="B74" s="32" t="s">
        <v>6</v>
      </c>
      <c r="C74" s="17"/>
      <c r="D74" s="17"/>
      <c r="E74" s="31"/>
      <c r="F74" s="31"/>
      <c r="G74" s="31"/>
      <c r="H74" s="30"/>
      <c r="I74" s="30"/>
      <c r="J74" s="30"/>
      <c r="K74" s="30"/>
      <c r="L74" s="30"/>
      <c r="M74" s="199"/>
      <c r="N74" s="30"/>
      <c r="O74" s="30"/>
      <c r="P74" s="30"/>
      <c r="Q74" s="30"/>
      <c r="R74" s="30"/>
      <c r="S74" s="30"/>
      <c r="T74" s="30"/>
      <c r="U74" s="193"/>
      <c r="V74" s="30"/>
      <c r="W74" s="190"/>
      <c r="X74" s="17"/>
      <c r="Y74" s="17"/>
      <c r="Z74" s="17"/>
      <c r="AA74" s="17"/>
      <c r="AB74" s="17"/>
      <c r="AC74" s="59"/>
      <c r="AD74" s="59"/>
      <c r="AE74" s="59"/>
      <c r="AF74" s="190"/>
    </row>
    <row r="75" spans="2:32" x14ac:dyDescent="0.2">
      <c r="B75" s="32" t="s">
        <v>81</v>
      </c>
      <c r="C75" s="17"/>
      <c r="D75" s="17"/>
      <c r="E75" s="31"/>
      <c r="F75" s="31"/>
      <c r="G75" s="31"/>
      <c r="H75" s="30"/>
      <c r="I75" s="30"/>
      <c r="J75" s="30"/>
      <c r="K75" s="30"/>
      <c r="L75" s="30"/>
      <c r="M75" s="199"/>
      <c r="N75" s="30"/>
      <c r="O75" s="30"/>
      <c r="P75" s="30"/>
      <c r="Q75" s="30"/>
      <c r="R75" s="30"/>
      <c r="S75" s="30"/>
      <c r="T75" s="30"/>
      <c r="U75" s="193"/>
      <c r="V75" s="30"/>
      <c r="W75" s="190"/>
      <c r="X75" s="17"/>
      <c r="Y75" s="17"/>
      <c r="Z75" s="17"/>
      <c r="AA75" s="17"/>
      <c r="AB75" s="17"/>
      <c r="AC75" s="59"/>
      <c r="AD75" s="59"/>
      <c r="AE75" s="59"/>
      <c r="AF75" s="190"/>
    </row>
    <row r="76" spans="2:32" x14ac:dyDescent="0.2">
      <c r="B76" s="32" t="s">
        <v>8</v>
      </c>
      <c r="C76" s="17"/>
      <c r="D76" s="17"/>
      <c r="E76" s="31"/>
      <c r="F76" s="31"/>
      <c r="G76" s="31"/>
      <c r="H76" s="30"/>
      <c r="I76" s="30"/>
      <c r="J76" s="30"/>
      <c r="K76" s="30"/>
      <c r="L76" s="30"/>
      <c r="M76" s="199"/>
      <c r="N76" s="30"/>
      <c r="O76" s="30"/>
      <c r="P76" s="30"/>
      <c r="Q76" s="30"/>
      <c r="R76" s="30"/>
      <c r="S76" s="30"/>
      <c r="T76" s="30"/>
      <c r="U76" s="193"/>
      <c r="V76" s="30"/>
      <c r="W76" s="190"/>
      <c r="X76" s="17"/>
      <c r="Y76" s="17"/>
      <c r="Z76" s="17"/>
      <c r="AA76" s="17"/>
      <c r="AB76" s="17"/>
      <c r="AC76" s="59"/>
      <c r="AD76" s="59"/>
      <c r="AE76" s="59"/>
      <c r="AF76" s="190"/>
    </row>
    <row r="77" spans="2:32" x14ac:dyDescent="0.2">
      <c r="B77" s="32" t="s">
        <v>83</v>
      </c>
      <c r="C77" s="17"/>
      <c r="D77" s="17"/>
      <c r="E77" s="31"/>
      <c r="F77" s="31"/>
      <c r="G77" s="31"/>
      <c r="H77" s="30"/>
      <c r="I77" s="30"/>
      <c r="J77" s="30"/>
      <c r="K77" s="30"/>
      <c r="L77" s="30"/>
      <c r="M77" s="199"/>
      <c r="N77" s="30"/>
      <c r="O77" s="30"/>
      <c r="P77" s="30"/>
      <c r="Q77" s="30"/>
      <c r="R77" s="30"/>
      <c r="S77" s="30"/>
      <c r="T77" s="30"/>
      <c r="U77" s="194"/>
      <c r="V77" s="30"/>
      <c r="W77" s="190"/>
      <c r="X77" s="17"/>
      <c r="Y77" s="17"/>
      <c r="Z77" s="17"/>
      <c r="AA77" s="17"/>
      <c r="AB77" s="17"/>
      <c r="AC77" s="59"/>
      <c r="AD77" s="59"/>
      <c r="AE77" s="59"/>
      <c r="AF77" s="190"/>
    </row>
    <row r="78" spans="2:32" x14ac:dyDescent="0.2">
      <c r="B78" s="32"/>
      <c r="C78" s="17"/>
      <c r="D78" s="17"/>
      <c r="E78" s="31"/>
      <c r="F78" s="31"/>
      <c r="G78" s="31"/>
      <c r="H78" s="30"/>
      <c r="I78" s="30"/>
      <c r="J78" s="30"/>
      <c r="K78" s="30"/>
      <c r="L78" s="30"/>
      <c r="M78" s="199"/>
      <c r="N78" s="30"/>
      <c r="O78" s="30"/>
      <c r="P78" s="30"/>
      <c r="Q78" s="30"/>
      <c r="R78" s="30"/>
      <c r="S78" s="30"/>
      <c r="T78" s="30"/>
      <c r="U78" s="30"/>
      <c r="V78" s="30"/>
      <c r="W78" s="190"/>
      <c r="X78" s="17"/>
      <c r="Y78" s="17"/>
      <c r="Z78" s="17"/>
      <c r="AA78" s="17"/>
      <c r="AB78" s="17"/>
      <c r="AC78" s="59"/>
      <c r="AD78" s="59"/>
      <c r="AE78" s="59"/>
      <c r="AF78" s="190"/>
    </row>
    <row r="79" spans="2:32" x14ac:dyDescent="0.2">
      <c r="B79" s="32"/>
      <c r="C79" s="17"/>
      <c r="D79" s="17"/>
      <c r="E79" s="31"/>
      <c r="F79" s="31"/>
      <c r="G79" s="31"/>
      <c r="H79" s="30"/>
      <c r="I79" s="30"/>
      <c r="J79" s="30"/>
      <c r="K79" s="30"/>
      <c r="L79" s="30"/>
      <c r="M79" s="199"/>
      <c r="N79" s="30"/>
      <c r="O79" s="30"/>
      <c r="P79" s="30"/>
      <c r="Q79" s="30"/>
      <c r="R79" s="30"/>
      <c r="S79" s="30"/>
      <c r="T79" s="30"/>
      <c r="U79" s="30"/>
      <c r="V79" s="30"/>
      <c r="W79" s="190"/>
      <c r="X79" s="17"/>
      <c r="Y79" s="17"/>
      <c r="Z79" s="17"/>
      <c r="AA79" s="17"/>
      <c r="AB79" s="17"/>
      <c r="AC79" s="59"/>
      <c r="AD79" s="59"/>
      <c r="AE79" s="59"/>
      <c r="AF79" s="190"/>
    </row>
    <row r="80" spans="2:32" ht="15" x14ac:dyDescent="0.2">
      <c r="B80" s="38"/>
      <c r="C80" s="17"/>
      <c r="D80" s="17"/>
      <c r="E80" s="31"/>
      <c r="F80" s="31"/>
      <c r="G80" s="31"/>
      <c r="H80" s="30"/>
      <c r="I80" s="30"/>
      <c r="J80" s="30"/>
      <c r="K80" s="30"/>
      <c r="L80" s="30"/>
      <c r="M80" s="199"/>
      <c r="N80" s="30"/>
      <c r="O80" s="30"/>
      <c r="P80" s="30"/>
      <c r="Q80" s="30"/>
      <c r="R80" s="30"/>
      <c r="S80" s="30"/>
      <c r="T80" s="30"/>
      <c r="V80" s="192" t="s">
        <v>100</v>
      </c>
      <c r="W80" s="190"/>
      <c r="X80" s="17"/>
      <c r="Y80" s="17"/>
      <c r="Z80" s="17"/>
      <c r="AA80" s="17"/>
      <c r="AB80" s="17"/>
      <c r="AC80" s="59"/>
      <c r="AD80" s="59"/>
      <c r="AE80" s="59"/>
      <c r="AF80" s="190"/>
    </row>
    <row r="81" spans="2:32" x14ac:dyDescent="0.2">
      <c r="B81" s="17"/>
      <c r="C81" s="17"/>
      <c r="D81" s="17"/>
      <c r="E81" s="31"/>
      <c r="F81" s="31"/>
      <c r="G81" s="31"/>
      <c r="H81" s="31"/>
      <c r="I81" s="31"/>
      <c r="J81" s="31"/>
      <c r="K81" s="31"/>
      <c r="L81" s="31"/>
      <c r="M81" s="199"/>
      <c r="N81" s="31"/>
      <c r="O81" s="31"/>
      <c r="P81" s="31"/>
      <c r="Q81" s="31"/>
      <c r="R81" s="31"/>
      <c r="S81" s="31"/>
      <c r="T81" s="31"/>
      <c r="U81" s="31"/>
      <c r="V81" s="193"/>
      <c r="W81" s="190"/>
      <c r="X81" s="17"/>
      <c r="Y81" s="17"/>
      <c r="Z81" s="17"/>
      <c r="AA81" s="17"/>
      <c r="AB81" s="17"/>
      <c r="AC81" s="59"/>
      <c r="AD81" s="59"/>
      <c r="AE81" s="59"/>
      <c r="AF81" s="190"/>
    </row>
    <row r="82" spans="2:32" x14ac:dyDescent="0.2">
      <c r="B82" s="17"/>
      <c r="C82" s="17"/>
      <c r="D82" s="17"/>
      <c r="E82" s="17"/>
      <c r="F82" s="17"/>
      <c r="G82" s="17"/>
      <c r="H82" s="17"/>
      <c r="I82" s="17"/>
      <c r="J82" s="17"/>
      <c r="K82" s="17"/>
      <c r="L82" s="17"/>
      <c r="M82" s="199"/>
      <c r="N82" s="17"/>
      <c r="O82" s="17"/>
      <c r="P82" s="17"/>
      <c r="Q82" s="17"/>
      <c r="R82" s="17"/>
      <c r="S82" s="17"/>
      <c r="T82" s="17"/>
      <c r="U82" s="17"/>
      <c r="V82" s="193"/>
      <c r="W82" s="190"/>
      <c r="X82" s="17"/>
      <c r="Y82" s="17"/>
      <c r="Z82" s="17"/>
      <c r="AA82" s="17"/>
      <c r="AB82" s="17"/>
      <c r="AC82" s="59"/>
      <c r="AD82" s="59"/>
      <c r="AE82" s="59"/>
      <c r="AF82" s="190"/>
    </row>
    <row r="83" spans="2:32" x14ac:dyDescent="0.2">
      <c r="B83" s="17"/>
      <c r="C83" s="17"/>
      <c r="D83" s="17"/>
      <c r="E83" s="17"/>
      <c r="F83" s="17"/>
      <c r="G83" s="17"/>
      <c r="H83" s="17"/>
      <c r="I83" s="17"/>
      <c r="J83" s="17"/>
      <c r="K83" s="17"/>
      <c r="L83" s="17"/>
      <c r="M83" s="199"/>
      <c r="N83" s="17"/>
      <c r="O83" s="17"/>
      <c r="P83" s="17"/>
      <c r="Q83" s="17"/>
      <c r="R83" s="17"/>
      <c r="S83" s="17"/>
      <c r="T83" s="17"/>
      <c r="U83" s="17"/>
      <c r="V83" s="193"/>
      <c r="W83" s="190"/>
      <c r="X83" s="17"/>
      <c r="Y83" s="17"/>
      <c r="Z83" s="17"/>
      <c r="AA83" s="17"/>
      <c r="AB83" s="17"/>
      <c r="AC83" s="59"/>
      <c r="AD83" s="59"/>
      <c r="AE83" s="59"/>
      <c r="AF83" s="190"/>
    </row>
    <row r="84" spans="2:32" x14ac:dyDescent="0.2">
      <c r="B84" s="17"/>
      <c r="C84" s="17"/>
      <c r="D84" s="17"/>
      <c r="E84" s="17"/>
      <c r="F84" s="17"/>
      <c r="G84" s="17"/>
      <c r="H84" s="17"/>
      <c r="I84" s="17"/>
      <c r="J84" s="17"/>
      <c r="K84" s="17"/>
      <c r="L84" s="17"/>
      <c r="M84" s="199"/>
      <c r="N84" s="17"/>
      <c r="O84" s="17"/>
      <c r="P84" s="17"/>
      <c r="Q84" s="17"/>
      <c r="R84" s="17"/>
      <c r="S84" s="17"/>
      <c r="T84" s="17"/>
      <c r="U84" s="17"/>
      <c r="V84" s="194"/>
      <c r="W84" s="190"/>
      <c r="X84" s="17"/>
      <c r="Y84" s="17"/>
      <c r="Z84" s="17"/>
      <c r="AA84" s="17"/>
      <c r="AB84" s="17"/>
      <c r="AC84" s="59"/>
      <c r="AD84" s="59"/>
      <c r="AE84" s="59"/>
      <c r="AF84" s="190"/>
    </row>
    <row r="85" spans="2:32" x14ac:dyDescent="0.2">
      <c r="B85" s="17"/>
      <c r="C85" s="17"/>
      <c r="D85" s="17"/>
      <c r="E85" s="17"/>
      <c r="F85" s="17"/>
      <c r="G85" s="17"/>
      <c r="H85" s="17"/>
      <c r="I85" s="17"/>
      <c r="J85" s="17"/>
      <c r="K85" s="17"/>
      <c r="L85" s="17"/>
      <c r="M85" s="199"/>
      <c r="N85" s="17"/>
      <c r="O85" s="17"/>
      <c r="P85" s="17"/>
      <c r="Q85" s="17"/>
      <c r="R85" s="17"/>
      <c r="S85" s="17"/>
      <c r="T85" s="17"/>
      <c r="U85" s="17"/>
      <c r="V85" s="17"/>
      <c r="W85" s="190"/>
      <c r="X85" s="17"/>
      <c r="Y85" s="17"/>
      <c r="Z85" s="17"/>
      <c r="AA85" s="17"/>
      <c r="AB85" s="17"/>
      <c r="AC85" s="59"/>
      <c r="AD85" s="59"/>
      <c r="AE85" s="59"/>
      <c r="AF85" s="190"/>
    </row>
    <row r="86" spans="2:32" ht="15" x14ac:dyDescent="0.2">
      <c r="B86" s="87" t="s">
        <v>124</v>
      </c>
      <c r="C86" s="17"/>
      <c r="D86" s="17"/>
      <c r="E86" s="17"/>
      <c r="F86" s="17"/>
      <c r="G86" s="17"/>
      <c r="H86" s="17"/>
      <c r="I86" s="17"/>
      <c r="J86" s="17"/>
      <c r="K86" s="17"/>
      <c r="L86" s="17"/>
      <c r="M86" s="199"/>
      <c r="N86" s="17"/>
      <c r="O86" s="17"/>
      <c r="P86" s="17"/>
      <c r="Q86" s="17"/>
      <c r="R86" s="17"/>
      <c r="S86" s="17"/>
      <c r="T86" s="17"/>
      <c r="U86" s="17"/>
      <c r="V86" s="17"/>
      <c r="W86" s="190"/>
      <c r="X86" s="17"/>
      <c r="Y86" s="17"/>
      <c r="Z86" s="17"/>
      <c r="AA86" s="17"/>
      <c r="AB86" s="17"/>
      <c r="AC86" s="59"/>
      <c r="AD86" s="59"/>
      <c r="AE86" s="59"/>
      <c r="AF86" s="190"/>
    </row>
    <row r="87" spans="2:32" x14ac:dyDescent="0.2">
      <c r="B87" s="17"/>
      <c r="C87" s="17"/>
      <c r="D87" s="17"/>
      <c r="E87" s="17"/>
      <c r="F87" s="17"/>
      <c r="G87" s="17"/>
      <c r="H87" s="17"/>
      <c r="I87" s="17"/>
      <c r="J87" s="17"/>
      <c r="K87" s="17"/>
      <c r="L87" s="17"/>
      <c r="M87" s="200"/>
      <c r="N87" s="17"/>
      <c r="O87" s="17"/>
      <c r="P87" s="17"/>
      <c r="Q87" s="17"/>
      <c r="R87" s="17"/>
      <c r="S87" s="17"/>
      <c r="T87" s="17"/>
      <c r="U87" s="17"/>
      <c r="V87" s="17"/>
      <c r="W87" s="191"/>
      <c r="X87" s="17"/>
      <c r="Y87" s="17"/>
      <c r="Z87" s="17"/>
      <c r="AA87" s="17"/>
      <c r="AB87" s="17"/>
      <c r="AC87" s="59"/>
      <c r="AD87" s="59"/>
      <c r="AE87" s="59"/>
      <c r="AF87" s="191"/>
    </row>
  </sheetData>
  <mergeCells count="14">
    <mergeCell ref="AC3:AF3"/>
    <mergeCell ref="AF6:AF87"/>
    <mergeCell ref="Y3:AB3"/>
    <mergeCell ref="U73:U77"/>
    <mergeCell ref="K29:K33"/>
    <mergeCell ref="L36:L40"/>
    <mergeCell ref="M6:M87"/>
    <mergeCell ref="W6:W87"/>
    <mergeCell ref="V80:V84"/>
    <mergeCell ref="E3:H3"/>
    <mergeCell ref="I3:L3"/>
    <mergeCell ref="M3:P3"/>
    <mergeCell ref="Q3:T3"/>
    <mergeCell ref="U3:X3"/>
  </mergeCells>
  <phoneticPr fontId="32"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C766A-13DE-4E27-BC86-C8EA162BC902}">
  <dimension ref="B1:J174"/>
  <sheetViews>
    <sheetView topLeftCell="A90" zoomScale="84" zoomScaleNormal="84" workbookViewId="0">
      <selection activeCell="D104" sqref="D104"/>
    </sheetView>
  </sheetViews>
  <sheetFormatPr baseColWidth="10" defaultColWidth="9" defaultRowHeight="14" x14ac:dyDescent="0.2"/>
  <cols>
    <col min="1" max="1" width="3.19921875" customWidth="1"/>
    <col min="2" max="2" width="30" customWidth="1"/>
    <col min="3" max="3" width="60.19921875" customWidth="1"/>
    <col min="4" max="4" width="81" bestFit="1" customWidth="1"/>
    <col min="5" max="5" width="46.796875" customWidth="1"/>
    <col min="6" max="6" width="16" customWidth="1"/>
    <col min="7" max="7" width="20" style="16" customWidth="1"/>
    <col min="8" max="8" width="25.19921875" customWidth="1"/>
    <col min="9" max="9" width="26.3984375" customWidth="1"/>
  </cols>
  <sheetData>
    <row r="1" spans="2:10" x14ac:dyDescent="0.2">
      <c r="G1"/>
    </row>
    <row r="3" spans="2:10" ht="21" thickBot="1" x14ac:dyDescent="0.25">
      <c r="B3" s="44" t="s">
        <v>125</v>
      </c>
      <c r="C3" s="44"/>
      <c r="D3" s="44"/>
      <c r="E3" s="44"/>
      <c r="F3" s="44"/>
      <c r="G3" s="45"/>
      <c r="H3" s="44"/>
      <c r="I3" s="44"/>
      <c r="J3" s="44"/>
    </row>
    <row r="4" spans="2:10" ht="15" thickTop="1" x14ac:dyDescent="0.2"/>
    <row r="6" spans="2:10" x14ac:dyDescent="0.2">
      <c r="C6" s="51" t="s">
        <v>126</v>
      </c>
      <c r="D6" s="52" t="s">
        <v>127</v>
      </c>
    </row>
    <row r="7" spans="2:10" x14ac:dyDescent="0.2">
      <c r="C7" s="7" t="s">
        <v>128</v>
      </c>
      <c r="D7" s="8">
        <f>C22</f>
        <v>64</v>
      </c>
    </row>
    <row r="8" spans="2:10" x14ac:dyDescent="0.2">
      <c r="C8" s="7" t="s">
        <v>129</v>
      </c>
      <c r="D8" s="8">
        <f>C66</f>
        <v>60</v>
      </c>
    </row>
    <row r="9" spans="2:10" x14ac:dyDescent="0.2">
      <c r="C9" s="7" t="s">
        <v>130</v>
      </c>
      <c r="D9" s="8">
        <f>C126</f>
        <v>78</v>
      </c>
    </row>
    <row r="10" spans="2:10" x14ac:dyDescent="0.2">
      <c r="C10" s="10" t="s">
        <v>131</v>
      </c>
      <c r="D10" s="48">
        <f>C147</f>
        <v>15</v>
      </c>
    </row>
    <row r="11" spans="2:10" x14ac:dyDescent="0.2">
      <c r="C11" s="53" t="s">
        <v>132</v>
      </c>
      <c r="D11" s="54"/>
    </row>
    <row r="12" spans="2:10" x14ac:dyDescent="0.2">
      <c r="C12" s="64"/>
      <c r="D12" s="65">
        <f>SUM(D7:D10)</f>
        <v>217</v>
      </c>
    </row>
    <row r="16" spans="2:10" ht="18" thickBot="1" x14ac:dyDescent="0.25">
      <c r="B16" s="46" t="s">
        <v>128</v>
      </c>
      <c r="C16" s="46"/>
      <c r="D16" s="46"/>
      <c r="E16" s="46"/>
      <c r="F16" s="46"/>
      <c r="G16" s="47"/>
      <c r="H16" s="46"/>
      <c r="I16" s="46"/>
      <c r="J16" s="46"/>
    </row>
    <row r="17" spans="2:8" ht="15" thickTop="1" x14ac:dyDescent="0.2"/>
    <row r="18" spans="2:8" x14ac:dyDescent="0.2">
      <c r="B18" s="10" t="s">
        <v>0</v>
      </c>
      <c r="C18" s="48">
        <v>7</v>
      </c>
    </row>
    <row r="19" spans="2:8" x14ac:dyDescent="0.2">
      <c r="B19" s="11" t="s">
        <v>133</v>
      </c>
      <c r="C19" s="49">
        <v>32</v>
      </c>
    </row>
    <row r="20" spans="2:8" x14ac:dyDescent="0.2">
      <c r="B20" s="11" t="s">
        <v>134</v>
      </c>
      <c r="C20" s="49">
        <v>1</v>
      </c>
    </row>
    <row r="21" spans="2:8" x14ac:dyDescent="0.2">
      <c r="B21" s="11" t="s">
        <v>135</v>
      </c>
      <c r="C21" s="49">
        <f>C19*C20</f>
        <v>32</v>
      </c>
    </row>
    <row r="22" spans="2:8" x14ac:dyDescent="0.2">
      <c r="B22" s="12" t="s">
        <v>136</v>
      </c>
      <c r="C22" s="50">
        <f>C19+C21</f>
        <v>64</v>
      </c>
    </row>
    <row r="24" spans="2:8" ht="15" x14ac:dyDescent="0.2">
      <c r="F24" s="6" t="s">
        <v>137</v>
      </c>
      <c r="G24" s="56"/>
      <c r="H24" s="6"/>
    </row>
    <row r="25" spans="2:8" ht="15" x14ac:dyDescent="0.2">
      <c r="B25" s="9" t="s">
        <v>138</v>
      </c>
      <c r="C25" s="9" t="s">
        <v>139</v>
      </c>
      <c r="D25" s="9" t="s">
        <v>140</v>
      </c>
      <c r="E25" s="9" t="s">
        <v>141</v>
      </c>
      <c r="F25" s="4" t="s">
        <v>142</v>
      </c>
      <c r="G25" s="43" t="s">
        <v>143</v>
      </c>
      <c r="H25" s="43" t="s">
        <v>141</v>
      </c>
    </row>
    <row r="26" spans="2:8" ht="27.75" customHeight="1" x14ac:dyDescent="0.2">
      <c r="B26" s="42">
        <v>1</v>
      </c>
      <c r="C26" s="71" t="s">
        <v>144</v>
      </c>
      <c r="D26" s="70" t="s">
        <v>145</v>
      </c>
      <c r="E26" s="15" t="s">
        <v>146</v>
      </c>
      <c r="F26" s="55">
        <v>1</v>
      </c>
      <c r="G26" s="55">
        <v>1</v>
      </c>
      <c r="H26" s="55">
        <v>1</v>
      </c>
    </row>
    <row r="27" spans="2:8" ht="27.75" customHeight="1" x14ac:dyDescent="0.2">
      <c r="B27" s="42">
        <v>2</v>
      </c>
      <c r="C27" s="74" t="s">
        <v>147</v>
      </c>
      <c r="D27" s="70" t="s">
        <v>148</v>
      </c>
      <c r="E27" s="15"/>
      <c r="F27" s="55">
        <v>1</v>
      </c>
      <c r="G27" s="55">
        <v>1</v>
      </c>
      <c r="H27" s="55">
        <v>1</v>
      </c>
    </row>
    <row r="28" spans="2:8" ht="27.75" customHeight="1" x14ac:dyDescent="0.2">
      <c r="B28" s="42">
        <v>3</v>
      </c>
      <c r="C28" s="72" t="s">
        <v>149</v>
      </c>
      <c r="D28" s="73" t="s">
        <v>150</v>
      </c>
      <c r="E28" s="15"/>
      <c r="F28" s="55">
        <v>1</v>
      </c>
      <c r="G28" s="55">
        <v>1</v>
      </c>
      <c r="H28" s="55">
        <v>1</v>
      </c>
    </row>
    <row r="29" spans="2:8" ht="27.75" customHeight="1" x14ac:dyDescent="0.2">
      <c r="B29" s="42">
        <v>4</v>
      </c>
      <c r="C29" s="75" t="s">
        <v>151</v>
      </c>
      <c r="D29" s="70" t="s">
        <v>152</v>
      </c>
      <c r="E29" s="15"/>
      <c r="F29" s="55">
        <v>1</v>
      </c>
      <c r="G29" s="55">
        <v>1</v>
      </c>
      <c r="H29" s="55">
        <v>2</v>
      </c>
    </row>
    <row r="30" spans="2:8" ht="27.75" customHeight="1" x14ac:dyDescent="0.2">
      <c r="B30" s="42">
        <v>5</v>
      </c>
      <c r="C30" s="71" t="s">
        <v>153</v>
      </c>
      <c r="D30" s="70" t="s">
        <v>154</v>
      </c>
      <c r="E30" s="15"/>
      <c r="F30" s="57">
        <v>1</v>
      </c>
      <c r="G30" s="57">
        <v>1</v>
      </c>
      <c r="H30" s="55">
        <v>1</v>
      </c>
    </row>
    <row r="31" spans="2:8" ht="27.75" customHeight="1" x14ac:dyDescent="0.2">
      <c r="B31" s="42">
        <v>6</v>
      </c>
      <c r="C31" s="71" t="s">
        <v>155</v>
      </c>
      <c r="D31" s="70" t="s">
        <v>154</v>
      </c>
      <c r="E31" s="15"/>
      <c r="F31" s="55">
        <v>1</v>
      </c>
      <c r="G31" s="55">
        <v>1</v>
      </c>
      <c r="H31" s="55">
        <v>3</v>
      </c>
    </row>
    <row r="32" spans="2:8" ht="27.75" customHeight="1" x14ac:dyDescent="0.2">
      <c r="B32" s="42">
        <v>7</v>
      </c>
      <c r="C32" s="71" t="s">
        <v>156</v>
      </c>
      <c r="D32" s="70" t="s">
        <v>157</v>
      </c>
      <c r="E32" s="15"/>
      <c r="F32" s="55">
        <v>1</v>
      </c>
      <c r="G32" s="55">
        <v>1</v>
      </c>
      <c r="H32" s="55">
        <v>1</v>
      </c>
    </row>
    <row r="33" spans="2:8" ht="27.75" customHeight="1" x14ac:dyDescent="0.2">
      <c r="B33" s="42">
        <v>8</v>
      </c>
      <c r="C33" s="71" t="s">
        <v>158</v>
      </c>
      <c r="D33" s="70" t="s">
        <v>159</v>
      </c>
      <c r="E33" s="15"/>
      <c r="F33" s="55">
        <v>1</v>
      </c>
      <c r="G33" s="55">
        <v>1</v>
      </c>
      <c r="H33" s="55">
        <v>2</v>
      </c>
    </row>
    <row r="34" spans="2:8" ht="27.75" customHeight="1" x14ac:dyDescent="0.2">
      <c r="B34" s="42">
        <v>9</v>
      </c>
      <c r="C34" s="71" t="s">
        <v>160</v>
      </c>
      <c r="D34" s="70" t="s">
        <v>161</v>
      </c>
      <c r="E34" s="15"/>
      <c r="F34" s="55">
        <v>1</v>
      </c>
      <c r="G34" s="55">
        <v>1</v>
      </c>
      <c r="H34" s="55">
        <v>2</v>
      </c>
    </row>
    <row r="35" spans="2:8" ht="27.75" customHeight="1" x14ac:dyDescent="0.2">
      <c r="B35" s="42">
        <v>10</v>
      </c>
      <c r="C35" s="71" t="s">
        <v>162</v>
      </c>
      <c r="D35" s="70" t="s">
        <v>163</v>
      </c>
      <c r="E35" s="15"/>
      <c r="F35" s="57">
        <v>1</v>
      </c>
      <c r="G35" s="57">
        <v>1</v>
      </c>
      <c r="H35" s="55">
        <v>2</v>
      </c>
    </row>
    <row r="36" spans="2:8" ht="27.75" customHeight="1" x14ac:dyDescent="0.2">
      <c r="B36" s="42">
        <v>11</v>
      </c>
      <c r="C36" s="71" t="s">
        <v>164</v>
      </c>
      <c r="D36" s="70" t="s">
        <v>165</v>
      </c>
      <c r="E36" s="15"/>
      <c r="F36" s="55">
        <v>1</v>
      </c>
      <c r="G36" s="55">
        <v>1</v>
      </c>
      <c r="H36" s="55">
        <v>2</v>
      </c>
    </row>
    <row r="37" spans="2:8" ht="27.75" customHeight="1" x14ac:dyDescent="0.2">
      <c r="B37" s="42">
        <v>12</v>
      </c>
      <c r="C37" s="71" t="s">
        <v>166</v>
      </c>
      <c r="D37" s="70" t="s">
        <v>167</v>
      </c>
      <c r="E37" s="15"/>
      <c r="F37" s="55">
        <v>1</v>
      </c>
      <c r="G37" s="55">
        <v>1</v>
      </c>
      <c r="H37" s="55">
        <v>2</v>
      </c>
    </row>
    <row r="38" spans="2:8" ht="27.75" customHeight="1" x14ac:dyDescent="0.2">
      <c r="B38" s="42">
        <v>13</v>
      </c>
      <c r="C38" s="71" t="s">
        <v>168</v>
      </c>
      <c r="D38" s="70" t="s">
        <v>169</v>
      </c>
      <c r="E38" s="15"/>
      <c r="F38" s="55">
        <v>1</v>
      </c>
      <c r="G38" s="55">
        <v>1</v>
      </c>
      <c r="H38" s="55">
        <v>2</v>
      </c>
    </row>
    <row r="39" spans="2:8" ht="27.75" customHeight="1" x14ac:dyDescent="0.2">
      <c r="B39" s="42">
        <v>14</v>
      </c>
      <c r="C39" s="71" t="s">
        <v>170</v>
      </c>
      <c r="D39" s="70" t="s">
        <v>171</v>
      </c>
      <c r="E39" s="15"/>
      <c r="F39" s="55">
        <v>1</v>
      </c>
      <c r="G39" s="55">
        <v>1</v>
      </c>
      <c r="H39" s="55">
        <v>2</v>
      </c>
    </row>
    <row r="40" spans="2:8" ht="27.75" customHeight="1" x14ac:dyDescent="0.2">
      <c r="B40" s="42">
        <f>B39+1</f>
        <v>15</v>
      </c>
      <c r="C40" s="71" t="s">
        <v>172</v>
      </c>
      <c r="D40" s="70" t="s">
        <v>173</v>
      </c>
      <c r="E40" s="15"/>
      <c r="F40" s="57">
        <v>1</v>
      </c>
      <c r="G40" s="57">
        <v>1</v>
      </c>
      <c r="H40" s="55">
        <v>2</v>
      </c>
    </row>
    <row r="41" spans="2:8" ht="27.75" customHeight="1" x14ac:dyDescent="0.2">
      <c r="B41" s="42">
        <f t="shared" ref="B41:B55" si="0">B40+1</f>
        <v>16</v>
      </c>
      <c r="C41" s="71" t="s">
        <v>174</v>
      </c>
      <c r="D41" s="70" t="s">
        <v>175</v>
      </c>
      <c r="E41" s="15"/>
      <c r="F41" s="55">
        <v>1</v>
      </c>
      <c r="G41" s="55">
        <v>1</v>
      </c>
      <c r="H41" s="55">
        <v>2</v>
      </c>
    </row>
    <row r="42" spans="2:8" ht="27.75" customHeight="1" x14ac:dyDescent="0.2">
      <c r="B42" s="42">
        <f t="shared" si="0"/>
        <v>17</v>
      </c>
      <c r="C42" s="71" t="s">
        <v>176</v>
      </c>
      <c r="D42" s="70" t="s">
        <v>177</v>
      </c>
      <c r="E42" s="15"/>
      <c r="F42" s="55">
        <v>1</v>
      </c>
      <c r="G42" s="55">
        <v>1</v>
      </c>
      <c r="H42" s="55">
        <v>2</v>
      </c>
    </row>
    <row r="43" spans="2:8" ht="27.75" customHeight="1" x14ac:dyDescent="0.2">
      <c r="B43" s="42">
        <f t="shared" si="0"/>
        <v>18</v>
      </c>
      <c r="C43" s="71" t="s">
        <v>178</v>
      </c>
      <c r="D43" s="70" t="s">
        <v>179</v>
      </c>
      <c r="E43" s="15"/>
      <c r="F43" s="55">
        <v>1</v>
      </c>
      <c r="G43" s="55">
        <v>1</v>
      </c>
      <c r="H43" s="55">
        <v>2</v>
      </c>
    </row>
    <row r="44" spans="2:8" ht="27.75" customHeight="1" x14ac:dyDescent="0.2">
      <c r="B44" s="42">
        <f t="shared" si="0"/>
        <v>19</v>
      </c>
      <c r="C44" s="71" t="s">
        <v>180</v>
      </c>
      <c r="D44" s="67" t="s">
        <v>181</v>
      </c>
      <c r="E44" s="15"/>
      <c r="F44" s="55">
        <v>1</v>
      </c>
      <c r="G44" s="55">
        <v>1</v>
      </c>
      <c r="H44" s="55">
        <v>2</v>
      </c>
    </row>
    <row r="45" spans="2:8" ht="27.75" customHeight="1" x14ac:dyDescent="0.2">
      <c r="B45" s="42">
        <f t="shared" si="0"/>
        <v>20</v>
      </c>
      <c r="C45" s="71" t="s">
        <v>182</v>
      </c>
      <c r="D45" s="70" t="s">
        <v>183</v>
      </c>
      <c r="E45" s="15"/>
      <c r="F45" s="57">
        <v>1</v>
      </c>
      <c r="G45" s="57">
        <v>1</v>
      </c>
      <c r="H45" s="55">
        <v>2</v>
      </c>
    </row>
    <row r="46" spans="2:8" ht="27.75" customHeight="1" x14ac:dyDescent="0.2">
      <c r="B46" s="42">
        <f t="shared" si="0"/>
        <v>21</v>
      </c>
      <c r="C46" s="71" t="s">
        <v>184</v>
      </c>
      <c r="D46" s="70" t="s">
        <v>185</v>
      </c>
      <c r="E46" s="15"/>
      <c r="F46" s="55">
        <v>1</v>
      </c>
      <c r="G46" s="55">
        <v>1</v>
      </c>
      <c r="H46" s="55">
        <v>2</v>
      </c>
    </row>
    <row r="47" spans="2:8" ht="27.75" customHeight="1" x14ac:dyDescent="0.2">
      <c r="B47" s="42">
        <f t="shared" si="0"/>
        <v>22</v>
      </c>
      <c r="C47" s="71" t="s">
        <v>186</v>
      </c>
      <c r="D47" s="70" t="s">
        <v>187</v>
      </c>
      <c r="E47" s="15"/>
      <c r="F47" s="55">
        <v>1</v>
      </c>
      <c r="G47" s="55">
        <v>1</v>
      </c>
      <c r="H47" s="55">
        <v>2</v>
      </c>
    </row>
    <row r="48" spans="2:8" ht="27.75" customHeight="1" x14ac:dyDescent="0.2">
      <c r="B48" s="42">
        <f t="shared" si="0"/>
        <v>23</v>
      </c>
      <c r="C48" s="71" t="s">
        <v>188</v>
      </c>
      <c r="D48" s="70" t="s">
        <v>189</v>
      </c>
      <c r="E48" s="15"/>
      <c r="F48" s="55">
        <v>1</v>
      </c>
      <c r="G48" s="55">
        <v>1</v>
      </c>
      <c r="H48" s="55">
        <v>2</v>
      </c>
    </row>
    <row r="49" spans="2:10" ht="27.75" customHeight="1" x14ac:dyDescent="0.2">
      <c r="B49" s="42">
        <f t="shared" si="0"/>
        <v>24</v>
      </c>
      <c r="C49" s="71" t="s">
        <v>190</v>
      </c>
      <c r="D49" s="76" t="s">
        <v>191</v>
      </c>
      <c r="E49" s="15"/>
      <c r="F49" s="55">
        <v>1</v>
      </c>
      <c r="G49" s="55">
        <v>1</v>
      </c>
      <c r="H49" s="55">
        <v>2</v>
      </c>
    </row>
    <row r="50" spans="2:10" ht="27.75" customHeight="1" x14ac:dyDescent="0.2">
      <c r="B50" s="42">
        <f t="shared" si="0"/>
        <v>25</v>
      </c>
      <c r="C50" s="71" t="s">
        <v>192</v>
      </c>
      <c r="D50" s="70" t="s">
        <v>193</v>
      </c>
      <c r="E50" s="15"/>
      <c r="F50" s="55">
        <v>1</v>
      </c>
      <c r="G50" s="55">
        <v>1</v>
      </c>
      <c r="H50" s="55">
        <v>2</v>
      </c>
    </row>
    <row r="51" spans="2:10" ht="27.75" customHeight="1" x14ac:dyDescent="0.2">
      <c r="B51" s="42">
        <f t="shared" si="0"/>
        <v>26</v>
      </c>
      <c r="C51" s="71" t="s">
        <v>194</v>
      </c>
      <c r="D51" s="70" t="s">
        <v>195</v>
      </c>
      <c r="E51" s="15"/>
      <c r="F51" s="55">
        <v>1</v>
      </c>
      <c r="G51" s="55">
        <v>1</v>
      </c>
      <c r="H51" s="55">
        <v>2</v>
      </c>
    </row>
    <row r="52" spans="2:10" ht="27.75" customHeight="1" x14ac:dyDescent="0.2">
      <c r="B52" s="42">
        <f t="shared" si="0"/>
        <v>27</v>
      </c>
      <c r="C52" s="71" t="s">
        <v>196</v>
      </c>
      <c r="D52" s="70" t="s">
        <v>195</v>
      </c>
      <c r="E52" s="15"/>
      <c r="F52" s="55">
        <v>1</v>
      </c>
      <c r="G52" s="55">
        <v>1</v>
      </c>
      <c r="H52" s="55">
        <v>2</v>
      </c>
    </row>
    <row r="53" spans="2:10" ht="27.75" customHeight="1" x14ac:dyDescent="0.2">
      <c r="B53" s="42">
        <f t="shared" si="0"/>
        <v>28</v>
      </c>
      <c r="C53" s="71" t="s">
        <v>197</v>
      </c>
      <c r="D53" s="70" t="s">
        <v>198</v>
      </c>
      <c r="E53" s="15"/>
      <c r="F53" s="55">
        <v>1</v>
      </c>
      <c r="G53" s="55">
        <v>1</v>
      </c>
      <c r="H53" s="55">
        <v>2</v>
      </c>
    </row>
    <row r="54" spans="2:10" ht="27.75" customHeight="1" x14ac:dyDescent="0.2">
      <c r="B54" s="42">
        <f t="shared" si="0"/>
        <v>29</v>
      </c>
      <c r="C54" s="71" t="s">
        <v>199</v>
      </c>
      <c r="D54" s="70" t="s">
        <v>200</v>
      </c>
      <c r="E54" s="15"/>
      <c r="F54" s="55">
        <v>1</v>
      </c>
      <c r="G54" s="55">
        <v>1</v>
      </c>
      <c r="H54" s="55">
        <v>2</v>
      </c>
    </row>
    <row r="55" spans="2:10" ht="27.75" customHeight="1" x14ac:dyDescent="0.2">
      <c r="B55" s="42">
        <f t="shared" si="0"/>
        <v>30</v>
      </c>
      <c r="C55" s="71" t="s">
        <v>201</v>
      </c>
      <c r="D55" s="70" t="s">
        <v>202</v>
      </c>
      <c r="E55" s="15"/>
      <c r="F55" s="55">
        <v>1</v>
      </c>
      <c r="G55" s="55">
        <v>1</v>
      </c>
      <c r="H55" s="55">
        <v>3</v>
      </c>
    </row>
    <row r="56" spans="2:10" ht="27.75" customHeight="1" x14ac:dyDescent="0.2">
      <c r="B56" s="42">
        <f>B55+1</f>
        <v>31</v>
      </c>
      <c r="C56" s="71" t="s">
        <v>203</v>
      </c>
      <c r="D56" s="70" t="s">
        <v>204</v>
      </c>
      <c r="E56" s="15"/>
      <c r="F56" s="55">
        <v>1</v>
      </c>
      <c r="G56" s="55">
        <v>1</v>
      </c>
      <c r="H56" s="55">
        <v>3</v>
      </c>
    </row>
    <row r="57" spans="2:10" x14ac:dyDescent="0.2">
      <c r="F57" s="77">
        <f t="shared" ref="F57:G57" si="1">SUM(F26:F55)</f>
        <v>30</v>
      </c>
      <c r="G57" s="77">
        <f t="shared" si="1"/>
        <v>30</v>
      </c>
      <c r="H57" s="77">
        <f>SUM(H26:H55)</f>
        <v>57</v>
      </c>
    </row>
    <row r="60" spans="2:10" ht="18" thickBot="1" x14ac:dyDescent="0.25">
      <c r="B60" s="46" t="s">
        <v>129</v>
      </c>
      <c r="C60" s="46"/>
      <c r="D60" s="46"/>
      <c r="E60" s="46"/>
      <c r="F60" s="46"/>
      <c r="G60" s="47"/>
      <c r="H60" s="46"/>
      <c r="I60" s="46"/>
      <c r="J60" s="46"/>
    </row>
    <row r="61" spans="2:10" ht="15" thickTop="1" x14ac:dyDescent="0.2"/>
    <row r="62" spans="2:10" x14ac:dyDescent="0.2">
      <c r="B62" s="10" t="s">
        <v>0</v>
      </c>
      <c r="C62" s="48">
        <v>7</v>
      </c>
    </row>
    <row r="63" spans="2:10" x14ac:dyDescent="0.2">
      <c r="B63" s="11" t="s">
        <v>133</v>
      </c>
      <c r="C63" s="49">
        <v>30</v>
      </c>
    </row>
    <row r="64" spans="2:10" x14ac:dyDescent="0.2">
      <c r="B64" s="11" t="s">
        <v>134</v>
      </c>
      <c r="C64" s="49">
        <v>1</v>
      </c>
    </row>
    <row r="65" spans="2:8" x14ac:dyDescent="0.2">
      <c r="B65" s="11" t="s">
        <v>135</v>
      </c>
      <c r="C65" s="49">
        <f>C63*C64</f>
        <v>30</v>
      </c>
    </row>
    <row r="66" spans="2:8" x14ac:dyDescent="0.2">
      <c r="B66" s="12" t="s">
        <v>136</v>
      </c>
      <c r="C66" s="50">
        <f>C63+C65</f>
        <v>60</v>
      </c>
    </row>
    <row r="68" spans="2:8" ht="15" x14ac:dyDescent="0.2">
      <c r="F68" s="6" t="s">
        <v>137</v>
      </c>
      <c r="G68" s="56"/>
      <c r="H68" s="6"/>
    </row>
    <row r="69" spans="2:8" ht="15" x14ac:dyDescent="0.2">
      <c r="B69" s="9" t="s">
        <v>138</v>
      </c>
      <c r="C69" s="9" t="s">
        <v>139</v>
      </c>
      <c r="D69" s="9" t="s">
        <v>140</v>
      </c>
      <c r="E69" s="9" t="s">
        <v>141</v>
      </c>
      <c r="F69" s="4" t="s">
        <v>142</v>
      </c>
      <c r="G69" s="43" t="s">
        <v>143</v>
      </c>
      <c r="H69" s="43" t="s">
        <v>141</v>
      </c>
    </row>
    <row r="70" spans="2:8" ht="43" customHeight="1" x14ac:dyDescent="0.2">
      <c r="B70" s="42">
        <v>1</v>
      </c>
      <c r="C70" s="15" t="s">
        <v>205</v>
      </c>
      <c r="D70" s="15" t="s">
        <v>206</v>
      </c>
      <c r="E70" s="15"/>
      <c r="F70" s="55">
        <v>1</v>
      </c>
      <c r="G70" s="55">
        <v>1</v>
      </c>
      <c r="H70" s="55">
        <v>1</v>
      </c>
    </row>
    <row r="71" spans="2:8" ht="43" customHeight="1" x14ac:dyDescent="0.2">
      <c r="B71" s="203">
        <f>B70+1</f>
        <v>2</v>
      </c>
      <c r="C71" s="205" t="s">
        <v>207</v>
      </c>
      <c r="D71" s="15" t="s">
        <v>208</v>
      </c>
      <c r="E71" s="203"/>
      <c r="F71" s="201">
        <v>1</v>
      </c>
      <c r="G71" s="201">
        <v>1</v>
      </c>
      <c r="H71" s="201">
        <v>1</v>
      </c>
    </row>
    <row r="72" spans="2:8" ht="43" customHeight="1" x14ac:dyDescent="0.2">
      <c r="B72" s="204"/>
      <c r="C72" s="206"/>
      <c r="D72" s="67" t="s">
        <v>209</v>
      </c>
      <c r="E72" s="204"/>
      <c r="F72" s="202"/>
      <c r="G72" s="202"/>
      <c r="H72" s="202"/>
    </row>
    <row r="73" spans="2:8" ht="43" customHeight="1" x14ac:dyDescent="0.2">
      <c r="B73" s="42">
        <f>B71+1</f>
        <v>3</v>
      </c>
      <c r="C73" s="15" t="s">
        <v>210</v>
      </c>
      <c r="D73" s="67" t="s">
        <v>211</v>
      </c>
      <c r="E73" s="15"/>
      <c r="F73" s="55">
        <v>1</v>
      </c>
      <c r="G73" s="55">
        <v>1</v>
      </c>
      <c r="H73" s="55">
        <v>1</v>
      </c>
    </row>
    <row r="74" spans="2:8" ht="43" customHeight="1" x14ac:dyDescent="0.2">
      <c r="B74" s="42">
        <f>B73+1</f>
        <v>4</v>
      </c>
      <c r="C74" s="15" t="s">
        <v>212</v>
      </c>
      <c r="D74" s="67" t="s">
        <v>213</v>
      </c>
      <c r="E74" s="15"/>
      <c r="F74" s="55">
        <v>1</v>
      </c>
      <c r="G74" s="55">
        <v>1</v>
      </c>
      <c r="H74" s="55">
        <v>1</v>
      </c>
    </row>
    <row r="75" spans="2:8" ht="43" customHeight="1" thickBot="1" x14ac:dyDescent="0.25">
      <c r="B75" s="42">
        <f>B74+1</f>
        <v>5</v>
      </c>
      <c r="C75" s="15" t="s">
        <v>214</v>
      </c>
      <c r="D75" s="15"/>
      <c r="E75" s="15"/>
      <c r="F75" s="57">
        <v>1</v>
      </c>
      <c r="G75" s="57">
        <v>1</v>
      </c>
      <c r="H75" s="57">
        <v>1</v>
      </c>
    </row>
    <row r="76" spans="2:8" ht="15" thickTop="1" x14ac:dyDescent="0.2">
      <c r="F76" s="58">
        <f>SUM(F70:F75)</f>
        <v>5</v>
      </c>
      <c r="G76" s="58">
        <f>SUM(G70:G75)</f>
        <v>5</v>
      </c>
      <c r="H76" s="58">
        <f>SUM(H70:H75)</f>
        <v>5</v>
      </c>
    </row>
    <row r="78" spans="2:8" ht="15" x14ac:dyDescent="0.2">
      <c r="B78" s="9" t="s">
        <v>138</v>
      </c>
      <c r="C78" s="9" t="s">
        <v>139</v>
      </c>
      <c r="D78" s="9" t="s">
        <v>140</v>
      </c>
      <c r="E78" s="9" t="s">
        <v>141</v>
      </c>
      <c r="F78" s="9" t="s">
        <v>142</v>
      </c>
      <c r="G78" s="9" t="s">
        <v>143</v>
      </c>
      <c r="H78" s="9" t="s">
        <v>141</v>
      </c>
    </row>
    <row r="79" spans="2:8" ht="39.75" customHeight="1" x14ac:dyDescent="0.2">
      <c r="B79" s="42">
        <v>6</v>
      </c>
      <c r="C79" s="66" t="s">
        <v>215</v>
      </c>
      <c r="D79" s="67" t="s">
        <v>216</v>
      </c>
      <c r="E79" s="15"/>
      <c r="F79" s="55">
        <v>1</v>
      </c>
      <c r="G79" s="55">
        <v>1</v>
      </c>
      <c r="H79" s="55">
        <v>1</v>
      </c>
    </row>
    <row r="80" spans="2:8" ht="38.25" customHeight="1" x14ac:dyDescent="0.2">
      <c r="B80" s="42">
        <v>7</v>
      </c>
      <c r="C80" s="66" t="s">
        <v>217</v>
      </c>
      <c r="D80" s="67" t="s">
        <v>217</v>
      </c>
      <c r="E80" s="15"/>
      <c r="F80" s="55">
        <v>1</v>
      </c>
      <c r="G80" s="55">
        <v>1</v>
      </c>
      <c r="H80" s="55">
        <v>1</v>
      </c>
    </row>
    <row r="81" spans="2:8" ht="33" customHeight="1" x14ac:dyDescent="0.2">
      <c r="B81" s="42">
        <v>8</v>
      </c>
      <c r="C81" s="66" t="s">
        <v>218</v>
      </c>
      <c r="D81" s="67" t="s">
        <v>218</v>
      </c>
      <c r="E81" s="15"/>
      <c r="F81" s="55">
        <v>1</v>
      </c>
      <c r="G81" s="55">
        <v>1</v>
      </c>
      <c r="H81" s="55">
        <v>1</v>
      </c>
    </row>
    <row r="82" spans="2:8" ht="36" customHeight="1" x14ac:dyDescent="0.2">
      <c r="B82" s="42">
        <v>9</v>
      </c>
      <c r="C82" s="66" t="s">
        <v>219</v>
      </c>
      <c r="D82" s="67" t="s">
        <v>220</v>
      </c>
      <c r="E82" s="15"/>
      <c r="F82" s="55">
        <v>1</v>
      </c>
      <c r="G82" s="55">
        <v>1</v>
      </c>
      <c r="H82" s="55">
        <v>1</v>
      </c>
    </row>
    <row r="83" spans="2:8" ht="36" customHeight="1" x14ac:dyDescent="0.2">
      <c r="B83" s="42">
        <v>10</v>
      </c>
      <c r="C83" s="66" t="s">
        <v>221</v>
      </c>
      <c r="D83" s="15"/>
      <c r="E83" s="15"/>
      <c r="F83" s="55">
        <v>1</v>
      </c>
      <c r="G83" s="55">
        <v>1</v>
      </c>
      <c r="H83" s="55">
        <v>1</v>
      </c>
    </row>
    <row r="84" spans="2:8" x14ac:dyDescent="0.2">
      <c r="F84" s="58">
        <v>5</v>
      </c>
      <c r="G84" s="58">
        <v>5</v>
      </c>
      <c r="H84" s="58">
        <v>5</v>
      </c>
    </row>
    <row r="85" spans="2:8" x14ac:dyDescent="0.2">
      <c r="F85" s="68"/>
      <c r="G85" s="68"/>
      <c r="H85" s="68"/>
    </row>
    <row r="86" spans="2:8" ht="15" x14ac:dyDescent="0.2">
      <c r="B86" s="9" t="s">
        <v>138</v>
      </c>
      <c r="C86" s="9" t="s">
        <v>139</v>
      </c>
      <c r="D86" s="9" t="s">
        <v>140</v>
      </c>
      <c r="E86" s="9" t="s">
        <v>141</v>
      </c>
      <c r="F86" s="9" t="s">
        <v>142</v>
      </c>
      <c r="G86" s="9" t="s">
        <v>143</v>
      </c>
      <c r="H86" s="9" t="s">
        <v>141</v>
      </c>
    </row>
    <row r="87" spans="2:8" ht="19.5" customHeight="1" x14ac:dyDescent="0.2">
      <c r="B87" s="42">
        <v>11</v>
      </c>
      <c r="C87" s="66" t="s">
        <v>222</v>
      </c>
      <c r="D87" s="67" t="s">
        <v>223</v>
      </c>
      <c r="E87" s="15"/>
      <c r="F87" s="55">
        <v>1</v>
      </c>
      <c r="G87" s="55">
        <v>1</v>
      </c>
      <c r="H87" s="55">
        <v>2</v>
      </c>
    </row>
    <row r="88" spans="2:8" ht="20.25" customHeight="1" x14ac:dyDescent="0.2">
      <c r="B88" s="42">
        <v>12</v>
      </c>
      <c r="C88" s="66" t="s">
        <v>224</v>
      </c>
      <c r="D88" s="70" t="s">
        <v>225</v>
      </c>
      <c r="E88" s="15"/>
      <c r="F88" s="55">
        <v>1</v>
      </c>
      <c r="G88" s="55">
        <v>2</v>
      </c>
      <c r="H88" s="55">
        <v>1</v>
      </c>
    </row>
    <row r="89" spans="2:8" ht="19.5" customHeight="1" x14ac:dyDescent="0.2">
      <c r="B89" s="42">
        <v>13</v>
      </c>
      <c r="C89" s="66" t="s">
        <v>226</v>
      </c>
      <c r="D89" s="70" t="s">
        <v>227</v>
      </c>
      <c r="E89" s="15"/>
      <c r="F89" s="55">
        <v>1</v>
      </c>
      <c r="G89" s="55">
        <v>1</v>
      </c>
      <c r="H89" s="55">
        <v>1</v>
      </c>
    </row>
    <row r="90" spans="2:8" ht="30" customHeight="1" x14ac:dyDescent="0.2">
      <c r="B90" s="42">
        <v>14</v>
      </c>
      <c r="C90" s="66" t="s">
        <v>228</v>
      </c>
      <c r="D90" s="67" t="s">
        <v>229</v>
      </c>
      <c r="E90" s="15"/>
      <c r="F90" s="55">
        <v>1</v>
      </c>
      <c r="G90" s="55">
        <v>1</v>
      </c>
      <c r="H90" s="55">
        <v>1</v>
      </c>
    </row>
    <row r="91" spans="2:8" ht="27" customHeight="1" x14ac:dyDescent="0.2">
      <c r="B91" s="42">
        <v>15</v>
      </c>
      <c r="C91" s="66" t="s">
        <v>221</v>
      </c>
      <c r="D91" s="15"/>
      <c r="E91" s="15"/>
      <c r="F91" s="55">
        <v>1</v>
      </c>
      <c r="G91" s="55">
        <v>1</v>
      </c>
      <c r="H91" s="55">
        <v>1</v>
      </c>
    </row>
    <row r="92" spans="2:8" x14ac:dyDescent="0.2">
      <c r="F92" s="58">
        <v>5</v>
      </c>
      <c r="G92" s="58">
        <v>6</v>
      </c>
      <c r="H92" s="58">
        <v>6</v>
      </c>
    </row>
    <row r="93" spans="2:8" x14ac:dyDescent="0.2">
      <c r="F93" s="68"/>
      <c r="G93" s="68"/>
      <c r="H93" s="68"/>
    </row>
    <row r="94" spans="2:8" ht="15" x14ac:dyDescent="0.2">
      <c r="B94" s="9" t="s">
        <v>138</v>
      </c>
      <c r="C94" s="9" t="s">
        <v>139</v>
      </c>
      <c r="D94" s="9" t="s">
        <v>140</v>
      </c>
      <c r="E94" s="9" t="s">
        <v>141</v>
      </c>
      <c r="F94" s="9" t="s">
        <v>142</v>
      </c>
      <c r="G94" s="9" t="s">
        <v>143</v>
      </c>
      <c r="H94" s="9" t="s">
        <v>141</v>
      </c>
    </row>
    <row r="95" spans="2:8" x14ac:dyDescent="0.2">
      <c r="B95" s="42">
        <v>16</v>
      </c>
      <c r="C95" s="66" t="s">
        <v>230</v>
      </c>
      <c r="D95" s="78" t="s">
        <v>231</v>
      </c>
      <c r="E95" s="66"/>
      <c r="F95" s="55">
        <v>1</v>
      </c>
      <c r="G95" s="55">
        <v>1</v>
      </c>
      <c r="H95" s="55">
        <v>1</v>
      </c>
    </row>
    <row r="96" spans="2:8" ht="45" x14ac:dyDescent="0.2">
      <c r="B96" s="42">
        <v>17</v>
      </c>
      <c r="C96" s="66" t="s">
        <v>232</v>
      </c>
      <c r="D96" s="69" t="s">
        <v>233</v>
      </c>
      <c r="E96" s="66"/>
      <c r="F96" s="55">
        <v>1</v>
      </c>
      <c r="G96" s="55">
        <v>2</v>
      </c>
      <c r="H96" s="55">
        <v>1</v>
      </c>
    </row>
    <row r="97" spans="2:8" x14ac:dyDescent="0.2">
      <c r="B97" s="42">
        <v>18</v>
      </c>
      <c r="C97" s="66" t="s">
        <v>232</v>
      </c>
      <c r="D97" s="78" t="s">
        <v>234</v>
      </c>
      <c r="E97" s="66"/>
      <c r="F97" s="55">
        <v>1</v>
      </c>
      <c r="G97" s="55">
        <v>2</v>
      </c>
      <c r="H97" s="55">
        <v>1</v>
      </c>
    </row>
    <row r="98" spans="2:8" ht="30" x14ac:dyDescent="0.2">
      <c r="B98" s="42">
        <v>19</v>
      </c>
      <c r="C98" s="66" t="s">
        <v>235</v>
      </c>
      <c r="D98" s="69" t="s">
        <v>236</v>
      </c>
      <c r="E98" s="66"/>
      <c r="F98" s="55">
        <v>1</v>
      </c>
      <c r="G98" s="55">
        <v>1</v>
      </c>
      <c r="H98" s="55">
        <v>1</v>
      </c>
    </row>
    <row r="99" spans="2:8" x14ac:dyDescent="0.2">
      <c r="B99" s="42">
        <v>20</v>
      </c>
      <c r="C99" s="66" t="s">
        <v>221</v>
      </c>
      <c r="D99" s="66"/>
      <c r="E99" s="66"/>
      <c r="F99" s="55">
        <v>1</v>
      </c>
      <c r="G99" s="55">
        <v>1</v>
      </c>
      <c r="H99" s="55">
        <v>1</v>
      </c>
    </row>
    <row r="100" spans="2:8" x14ac:dyDescent="0.2">
      <c r="F100" s="58">
        <v>5</v>
      </c>
      <c r="G100" s="58">
        <v>7</v>
      </c>
      <c r="H100" s="58">
        <v>5</v>
      </c>
    </row>
    <row r="102" spans="2:8" ht="15" x14ac:dyDescent="0.2">
      <c r="B102" s="9" t="s">
        <v>138</v>
      </c>
      <c r="C102" s="9" t="s">
        <v>139</v>
      </c>
      <c r="D102" s="9" t="s">
        <v>140</v>
      </c>
      <c r="E102" s="9" t="s">
        <v>141</v>
      </c>
      <c r="F102" s="9" t="s">
        <v>142</v>
      </c>
      <c r="G102" s="9" t="s">
        <v>143</v>
      </c>
      <c r="H102" s="9" t="s">
        <v>141</v>
      </c>
    </row>
    <row r="103" spans="2:8" x14ac:dyDescent="0.2">
      <c r="B103" s="42">
        <v>21</v>
      </c>
      <c r="C103" s="66" t="s">
        <v>237</v>
      </c>
      <c r="D103" s="78" t="s">
        <v>238</v>
      </c>
      <c r="E103" s="66"/>
      <c r="F103" s="55">
        <v>1</v>
      </c>
      <c r="G103" s="55">
        <v>1</v>
      </c>
      <c r="H103" s="55">
        <v>1</v>
      </c>
    </row>
    <row r="104" spans="2:8" x14ac:dyDescent="0.2">
      <c r="B104" s="42">
        <v>22</v>
      </c>
      <c r="C104" s="66" t="s">
        <v>239</v>
      </c>
      <c r="D104" s="78" t="s">
        <v>240</v>
      </c>
      <c r="E104" s="66"/>
      <c r="F104" s="55">
        <v>1</v>
      </c>
      <c r="G104" s="55">
        <v>1</v>
      </c>
      <c r="H104" s="55">
        <v>1</v>
      </c>
    </row>
    <row r="105" spans="2:8" x14ac:dyDescent="0.2">
      <c r="B105" s="42">
        <v>23</v>
      </c>
      <c r="C105" s="66" t="s">
        <v>241</v>
      </c>
      <c r="D105" s="78" t="s">
        <v>242</v>
      </c>
      <c r="E105" s="66"/>
      <c r="F105" s="55">
        <v>1</v>
      </c>
      <c r="G105" s="55">
        <v>1</v>
      </c>
      <c r="H105" s="55">
        <v>1</v>
      </c>
    </row>
    <row r="106" spans="2:8" x14ac:dyDescent="0.2">
      <c r="B106" s="42">
        <v>24</v>
      </c>
      <c r="C106" s="66" t="s">
        <v>243</v>
      </c>
      <c r="D106" s="78" t="s">
        <v>244</v>
      </c>
      <c r="E106" s="66"/>
      <c r="F106" s="55">
        <v>1</v>
      </c>
      <c r="G106" s="55">
        <v>1</v>
      </c>
      <c r="H106" s="55">
        <v>1</v>
      </c>
    </row>
    <row r="107" spans="2:8" x14ac:dyDescent="0.2">
      <c r="B107" s="42">
        <v>25</v>
      </c>
      <c r="C107" s="66" t="s">
        <v>221</v>
      </c>
      <c r="D107" s="66"/>
      <c r="E107" s="66"/>
      <c r="F107" s="55">
        <v>1</v>
      </c>
      <c r="G107" s="55">
        <v>1</v>
      </c>
      <c r="H107" s="55">
        <v>1</v>
      </c>
    </row>
    <row r="108" spans="2:8" x14ac:dyDescent="0.2">
      <c r="F108" s="58">
        <v>5</v>
      </c>
      <c r="G108" s="58">
        <v>5</v>
      </c>
      <c r="H108" s="58">
        <v>5</v>
      </c>
    </row>
    <row r="110" spans="2:8" ht="15" x14ac:dyDescent="0.2">
      <c r="B110" s="9" t="s">
        <v>138</v>
      </c>
      <c r="C110" s="9" t="s">
        <v>139</v>
      </c>
      <c r="D110" s="9" t="s">
        <v>140</v>
      </c>
      <c r="E110" s="9" t="s">
        <v>141</v>
      </c>
      <c r="F110" s="9" t="s">
        <v>142</v>
      </c>
      <c r="G110" s="9" t="s">
        <v>143</v>
      </c>
      <c r="H110" s="9" t="s">
        <v>141</v>
      </c>
    </row>
    <row r="111" spans="2:8" x14ac:dyDescent="0.2">
      <c r="B111" s="42">
        <v>26</v>
      </c>
      <c r="C111" s="66" t="s">
        <v>245</v>
      </c>
      <c r="D111" s="78" t="s">
        <v>246</v>
      </c>
      <c r="E111" s="66"/>
      <c r="F111" s="42">
        <v>1</v>
      </c>
      <c r="G111" s="42">
        <v>1</v>
      </c>
      <c r="H111" s="42">
        <v>1</v>
      </c>
    </row>
    <row r="112" spans="2:8" x14ac:dyDescent="0.2">
      <c r="B112" s="42">
        <v>27</v>
      </c>
      <c r="C112" s="66" t="s">
        <v>247</v>
      </c>
      <c r="D112" s="78" t="s">
        <v>248</v>
      </c>
      <c r="E112" s="66"/>
      <c r="F112" s="42">
        <v>1</v>
      </c>
      <c r="G112" s="42">
        <v>1</v>
      </c>
      <c r="H112" s="42">
        <v>1</v>
      </c>
    </row>
    <row r="113" spans="2:10" x14ac:dyDescent="0.2">
      <c r="B113" s="42">
        <v>28</v>
      </c>
      <c r="C113" s="66" t="s">
        <v>249</v>
      </c>
      <c r="D113" s="78" t="s">
        <v>250</v>
      </c>
      <c r="E113" s="66"/>
      <c r="F113" s="42">
        <v>1</v>
      </c>
      <c r="G113" s="42">
        <v>1</v>
      </c>
      <c r="H113" s="42">
        <v>1</v>
      </c>
    </row>
    <row r="114" spans="2:10" x14ac:dyDescent="0.2">
      <c r="B114" s="42">
        <v>29</v>
      </c>
      <c r="C114" s="66" t="s">
        <v>221</v>
      </c>
      <c r="D114" s="66"/>
      <c r="E114" s="66"/>
      <c r="F114" s="42">
        <v>1</v>
      </c>
      <c r="G114" s="42">
        <v>1</v>
      </c>
      <c r="H114" s="42">
        <v>1</v>
      </c>
    </row>
    <row r="115" spans="2:10" x14ac:dyDescent="0.2">
      <c r="B115" s="42">
        <v>30</v>
      </c>
      <c r="C115" s="66" t="s">
        <v>221</v>
      </c>
      <c r="D115" s="66"/>
      <c r="E115" s="66"/>
      <c r="F115" s="42">
        <v>1</v>
      </c>
      <c r="G115" s="42">
        <v>1</v>
      </c>
      <c r="H115" s="42">
        <v>1</v>
      </c>
    </row>
    <row r="116" spans="2:10" x14ac:dyDescent="0.2">
      <c r="F116" s="58">
        <v>5</v>
      </c>
      <c r="G116" s="58">
        <v>5</v>
      </c>
      <c r="H116" s="58">
        <v>5</v>
      </c>
    </row>
    <row r="120" spans="2:10" ht="17" x14ac:dyDescent="0.2">
      <c r="B120" s="46" t="s">
        <v>130</v>
      </c>
      <c r="C120" s="46"/>
      <c r="D120" s="46"/>
      <c r="E120" s="46"/>
      <c r="F120" s="46"/>
      <c r="G120" s="47"/>
      <c r="H120" s="46"/>
      <c r="I120" s="46"/>
      <c r="J120" s="46"/>
    </row>
    <row r="122" spans="2:10" x14ac:dyDescent="0.2">
      <c r="B122" s="10" t="s">
        <v>0</v>
      </c>
      <c r="C122" s="48">
        <v>13</v>
      </c>
    </row>
    <row r="123" spans="2:10" x14ac:dyDescent="0.2">
      <c r="B123" s="11" t="s">
        <v>251</v>
      </c>
      <c r="C123" s="49">
        <v>26</v>
      </c>
    </row>
    <row r="124" spans="2:10" x14ac:dyDescent="0.2">
      <c r="B124" s="11" t="s">
        <v>134</v>
      </c>
      <c r="C124" s="49">
        <v>1</v>
      </c>
    </row>
    <row r="125" spans="2:10" x14ac:dyDescent="0.2">
      <c r="B125" s="11" t="s">
        <v>135</v>
      </c>
      <c r="C125" s="49">
        <f>C123*C124</f>
        <v>26</v>
      </c>
    </row>
    <row r="126" spans="2:10" x14ac:dyDescent="0.2">
      <c r="B126" s="12" t="s">
        <v>136</v>
      </c>
      <c r="C126" s="50">
        <f>(C123*2)+C125</f>
        <v>78</v>
      </c>
    </row>
    <row r="128" spans="2:10" ht="15" x14ac:dyDescent="0.2">
      <c r="F128" s="6" t="s">
        <v>137</v>
      </c>
      <c r="G128" s="56"/>
      <c r="H128" s="6"/>
    </row>
    <row r="129" spans="2:10" ht="15" x14ac:dyDescent="0.2">
      <c r="B129" s="9" t="s">
        <v>138</v>
      </c>
      <c r="C129" s="9" t="s">
        <v>139</v>
      </c>
      <c r="D129" s="9" t="s">
        <v>140</v>
      </c>
      <c r="E129" s="9" t="s">
        <v>141</v>
      </c>
      <c r="F129" s="4" t="s">
        <v>142</v>
      </c>
      <c r="G129" s="43" t="s">
        <v>143</v>
      </c>
      <c r="H129" s="43" t="s">
        <v>141</v>
      </c>
    </row>
    <row r="130" spans="2:10" ht="35" customHeight="1" x14ac:dyDescent="0.2">
      <c r="B130" s="42">
        <v>1</v>
      </c>
      <c r="C130" s="15"/>
      <c r="D130" s="15"/>
      <c r="E130" s="15"/>
      <c r="F130" s="55">
        <v>1</v>
      </c>
      <c r="G130" s="55">
        <v>1</v>
      </c>
      <c r="H130" s="55">
        <v>1</v>
      </c>
    </row>
    <row r="131" spans="2:10" ht="35" customHeight="1" x14ac:dyDescent="0.2">
      <c r="B131" s="42">
        <f>B130+1</f>
        <v>2</v>
      </c>
      <c r="C131" s="15"/>
      <c r="D131" s="15"/>
      <c r="E131" s="15"/>
      <c r="F131" s="55">
        <v>1</v>
      </c>
      <c r="G131" s="55">
        <v>1</v>
      </c>
      <c r="H131" s="55">
        <v>1</v>
      </c>
    </row>
    <row r="132" spans="2:10" ht="35" customHeight="1" x14ac:dyDescent="0.2">
      <c r="B132" s="42">
        <f>B131+1</f>
        <v>3</v>
      </c>
      <c r="C132" s="15"/>
      <c r="D132" s="15"/>
      <c r="E132" s="15"/>
      <c r="F132" s="55">
        <v>1</v>
      </c>
      <c r="G132" s="55">
        <v>1</v>
      </c>
      <c r="H132" s="55">
        <v>1</v>
      </c>
    </row>
    <row r="133" spans="2:10" ht="35" customHeight="1" x14ac:dyDescent="0.2">
      <c r="B133" s="42">
        <f>B132+1</f>
        <v>4</v>
      </c>
      <c r="C133" s="15"/>
      <c r="D133" s="15"/>
      <c r="E133" s="15"/>
      <c r="F133" s="55">
        <v>1</v>
      </c>
      <c r="G133" s="55">
        <v>1</v>
      </c>
      <c r="H133" s="55">
        <v>1</v>
      </c>
    </row>
    <row r="134" spans="2:10" ht="35" customHeight="1" x14ac:dyDescent="0.2">
      <c r="B134" s="42">
        <f>B133+1</f>
        <v>5</v>
      </c>
      <c r="C134" s="15"/>
      <c r="D134" s="15"/>
      <c r="E134" s="15"/>
      <c r="F134" s="57">
        <v>1</v>
      </c>
      <c r="G134" s="57">
        <v>1</v>
      </c>
      <c r="H134" s="57">
        <v>1</v>
      </c>
    </row>
    <row r="135" spans="2:10" x14ac:dyDescent="0.2">
      <c r="F135" s="58">
        <f>SUM(F130:F134)</f>
        <v>5</v>
      </c>
      <c r="G135" s="58">
        <f>SUM(G130:G134)</f>
        <v>5</v>
      </c>
      <c r="H135" s="58">
        <f>SUM(H130:H134)</f>
        <v>5</v>
      </c>
    </row>
    <row r="141" spans="2:10" ht="17" x14ac:dyDescent="0.2">
      <c r="B141" s="46" t="s">
        <v>131</v>
      </c>
      <c r="C141" s="46"/>
      <c r="D141" s="46"/>
      <c r="E141" s="46"/>
      <c r="F141" s="46"/>
      <c r="G141" s="47"/>
      <c r="H141" s="46"/>
      <c r="I141" s="46"/>
      <c r="J141" s="46"/>
    </row>
    <row r="143" spans="2:10" x14ac:dyDescent="0.2">
      <c r="B143" s="10" t="s">
        <v>0</v>
      </c>
      <c r="C143" s="48">
        <v>2</v>
      </c>
    </row>
    <row r="144" spans="2:10" x14ac:dyDescent="0.2">
      <c r="B144" s="11" t="s">
        <v>251</v>
      </c>
      <c r="C144" s="49">
        <v>5</v>
      </c>
      <c r="D144" s="79"/>
    </row>
    <row r="145" spans="2:8" x14ac:dyDescent="0.2">
      <c r="B145" s="11" t="s">
        <v>134</v>
      </c>
      <c r="C145" s="49">
        <v>1</v>
      </c>
      <c r="D145" s="79"/>
    </row>
    <row r="146" spans="2:8" x14ac:dyDescent="0.2">
      <c r="B146" s="11" t="s">
        <v>135</v>
      </c>
      <c r="C146" s="49">
        <f>C144*C145</f>
        <v>5</v>
      </c>
    </row>
    <row r="147" spans="2:8" x14ac:dyDescent="0.2">
      <c r="B147" s="12" t="s">
        <v>136</v>
      </c>
      <c r="C147" s="50">
        <f>(C144*2)+C146</f>
        <v>15</v>
      </c>
    </row>
    <row r="149" spans="2:8" ht="15" x14ac:dyDescent="0.2">
      <c r="F149" s="6" t="s">
        <v>137</v>
      </c>
      <c r="G149" s="56"/>
      <c r="H149" s="6"/>
    </row>
    <row r="150" spans="2:8" ht="15" x14ac:dyDescent="0.2">
      <c r="B150" s="9" t="s">
        <v>138</v>
      </c>
      <c r="C150" s="9" t="s">
        <v>139</v>
      </c>
      <c r="D150" s="9" t="s">
        <v>140</v>
      </c>
      <c r="E150" s="9" t="s">
        <v>141</v>
      </c>
      <c r="F150" s="4" t="s">
        <v>142</v>
      </c>
      <c r="G150" s="43" t="s">
        <v>143</v>
      </c>
      <c r="H150" s="43" t="s">
        <v>141</v>
      </c>
    </row>
    <row r="151" spans="2:8" ht="195" x14ac:dyDescent="0.2">
      <c r="B151" s="42">
        <v>1</v>
      </c>
      <c r="C151" s="71" t="s">
        <v>252</v>
      </c>
      <c r="D151" s="15"/>
      <c r="E151" s="15"/>
      <c r="F151" s="55">
        <f>160/60</f>
        <v>2.6666666666666665</v>
      </c>
      <c r="G151" s="55">
        <v>1</v>
      </c>
      <c r="H151" s="55">
        <f>80/60</f>
        <v>1.3333333333333333</v>
      </c>
    </row>
    <row r="152" spans="2:8" ht="135" x14ac:dyDescent="0.2">
      <c r="B152" s="42">
        <f>B151+1</f>
        <v>2</v>
      </c>
      <c r="C152" s="71" t="s">
        <v>253</v>
      </c>
      <c r="D152" s="15"/>
      <c r="E152" s="15"/>
      <c r="F152" s="55">
        <f>85/60</f>
        <v>1.4166666666666667</v>
      </c>
      <c r="G152" s="55">
        <v>1</v>
      </c>
      <c r="H152" s="55">
        <f>65/60</f>
        <v>1.0833333333333333</v>
      </c>
    </row>
    <row r="153" spans="2:8" ht="210" x14ac:dyDescent="0.2">
      <c r="B153" s="42">
        <f>B152+1</f>
        <v>3</v>
      </c>
      <c r="C153" s="71" t="s">
        <v>254</v>
      </c>
      <c r="D153" s="15"/>
      <c r="E153" s="15"/>
      <c r="F153" s="55">
        <f>155/60</f>
        <v>2.5833333333333335</v>
      </c>
      <c r="G153" s="55">
        <v>1</v>
      </c>
      <c r="H153" s="55">
        <f>115/60</f>
        <v>1.9166666666666667</v>
      </c>
    </row>
    <row r="154" spans="2:8" ht="42.75" customHeight="1" x14ac:dyDescent="0.2">
      <c r="B154" s="42">
        <f>B153+1</f>
        <v>4</v>
      </c>
      <c r="C154" s="15" t="s">
        <v>255</v>
      </c>
      <c r="D154" s="15"/>
      <c r="E154" s="15"/>
      <c r="F154" s="55">
        <v>1</v>
      </c>
      <c r="G154" s="55">
        <v>1</v>
      </c>
      <c r="H154" s="55">
        <v>1</v>
      </c>
    </row>
    <row r="155" spans="2:8" ht="39.5" customHeight="1" x14ac:dyDescent="0.2">
      <c r="B155" s="42">
        <f>B154+1</f>
        <v>5</v>
      </c>
      <c r="C155" s="15"/>
      <c r="D155" s="15"/>
      <c r="E155" s="15"/>
      <c r="F155" s="57"/>
      <c r="G155" s="57"/>
      <c r="H155" s="57"/>
    </row>
    <row r="156" spans="2:8" x14ac:dyDescent="0.2">
      <c r="F156" s="58">
        <f>SUM(F151:F155)</f>
        <v>7.6666666666666661</v>
      </c>
      <c r="G156" s="58">
        <f>SUM(G151:G155)</f>
        <v>4</v>
      </c>
      <c r="H156" s="58">
        <f>SUM(H151:H155)</f>
        <v>5.333333333333333</v>
      </c>
    </row>
    <row r="162" spans="2:10" ht="17" x14ac:dyDescent="0.2">
      <c r="B162" s="46" t="s">
        <v>256</v>
      </c>
      <c r="C162" s="46"/>
      <c r="D162" s="46"/>
      <c r="E162" s="46"/>
      <c r="F162" s="46"/>
      <c r="G162" s="47"/>
      <c r="H162" s="46"/>
      <c r="I162" s="46"/>
      <c r="J162" s="46"/>
    </row>
    <row r="164" spans="2:10" x14ac:dyDescent="0.2">
      <c r="B164" t="s">
        <v>257</v>
      </c>
    </row>
    <row r="165" spans="2:10" x14ac:dyDescent="0.2">
      <c r="B165" t="s">
        <v>258</v>
      </c>
    </row>
    <row r="166" spans="2:10" x14ac:dyDescent="0.2">
      <c r="B166" t="s">
        <v>259</v>
      </c>
    </row>
    <row r="167" spans="2:10" x14ac:dyDescent="0.2">
      <c r="B167" t="s">
        <v>260</v>
      </c>
    </row>
    <row r="174" spans="2:10" ht="20" x14ac:dyDescent="0.2">
      <c r="B174" s="44" t="s">
        <v>261</v>
      </c>
      <c r="C174" s="44"/>
      <c r="D174" s="44"/>
      <c r="E174" s="44"/>
      <c r="F174" s="44"/>
      <c r="G174" s="45"/>
      <c r="H174" s="44"/>
      <c r="I174" s="44"/>
      <c r="J174" s="44"/>
    </row>
  </sheetData>
  <mergeCells count="6">
    <mergeCell ref="G71:G72"/>
    <mergeCell ref="H71:H72"/>
    <mergeCell ref="B71:B72"/>
    <mergeCell ref="C71:C72"/>
    <mergeCell ref="E71:E72"/>
    <mergeCell ref="F71:F72"/>
  </mergeCells>
  <hyperlinks>
    <hyperlink ref="D72" r:id="rId1" xr:uid="{EAD993CC-3B74-4ECC-98E1-2573A52B9208}"/>
    <hyperlink ref="D73" r:id="rId2" xr:uid="{9A43F54C-D42A-42FF-87D0-54158BACA50E}"/>
    <hyperlink ref="D74" r:id="rId3" xr:uid="{F678CDA2-DE8B-4503-A1EB-33937C397118}"/>
    <hyperlink ref="D79" r:id="rId4" xr:uid="{FCBF8737-8663-4DAB-81E7-AB1F0DE2F035}"/>
    <hyperlink ref="D80" r:id="rId5" xr:uid="{1F78EF24-19D5-4045-8A8F-FE603178BD87}"/>
    <hyperlink ref="D81" r:id="rId6" xr:uid="{5DD4BC45-457B-4F4E-BFDF-9243811D70CB}"/>
    <hyperlink ref="D82" r:id="rId7" xr:uid="{96BBBE37-B584-4418-879D-D2F7AE42F29C}"/>
    <hyperlink ref="D87" r:id="rId8" xr:uid="{6ECF0074-9E72-4CBD-B88D-8C0F2B2B3E21}"/>
    <hyperlink ref="D44" r:id="rId9" display="https://www.youtube.com/watch?v=ShT3lNRnS_c&amp;list=PLWWFf_h_MQRpPvu24mBx006T17XsYXBLP" xr:uid="{089F0D29-F963-48C2-98FD-3021A7523997}"/>
    <hyperlink ref="D49" r:id="rId10" display="https://www.geeksforgeeks.org/binary-search-tree-data-structure/" xr:uid="{EE0888DC-B98D-488E-BAFD-75AB1606327C}"/>
    <hyperlink ref="D90" r:id="rId11" xr:uid="{6EFD55BD-448C-4962-A8D5-836EAC8D66D8}"/>
    <hyperlink ref="D97" r:id="rId12" xr:uid="{D7BADADF-9AD4-489B-B633-A8F7A08D8A33}"/>
    <hyperlink ref="D103" r:id="rId13" xr:uid="{C1BDDA93-20F2-4A05-BA76-706446437B37}"/>
    <hyperlink ref="D104" r:id="rId14" location=":~:text=Context%3A%20Code%20smells%20are%20associated,the%20occurrence%20of%20software%20bugs." xr:uid="{9D264B2B-ACDC-42FA-AD91-1FEADC984F6A}"/>
    <hyperlink ref="D105" r:id="rId15" location=":~:text=Identifying%20Code%20Smells%3A%20Tools%20and%20Techniques&amp;text=Manual%20Inspection%3A%20The%20human%20eye,they%20fester%20into%20larger%20issues." xr:uid="{94823C1F-7FCD-41E9-8C20-09A8C900DC05}"/>
    <hyperlink ref="D106" r:id="rId16" xr:uid="{C2E7C884-17B0-4FC4-B5F5-51D9B9D2E56D}"/>
    <hyperlink ref="D111" r:id="rId17" xr:uid="{2C421713-E61B-4B27-9ED7-E665E1FB5AB1}"/>
    <hyperlink ref="D112" r:id="rId18" location=":~:text=The%20first%20and%20foremost%20principle,the%20code's%20structure%20and%20design." xr:uid="{04E90881-23C0-41F9-91E1-C2AE4E733FFA}"/>
    <hyperlink ref="D113" r:id="rId19" xr:uid="{23C5B928-0FD5-4C4B-9E07-A0EBD48EBA1B}"/>
    <hyperlink ref="D95" r:id="rId20" xr:uid="{49FBB9CE-BD0F-462F-BEBA-4B93A1F7D5E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D5008-57D9-4658-963C-AD216F1B36D1}">
  <dimension ref="A1:G217"/>
  <sheetViews>
    <sheetView showGridLines="0" zoomScale="166" zoomScaleNormal="166" workbookViewId="0">
      <pane ySplit="1" topLeftCell="A15" activePane="bottomLeft" state="frozen"/>
      <selection pane="bottomLeft" activeCell="E15" sqref="E15"/>
    </sheetView>
  </sheetViews>
  <sheetFormatPr baseColWidth="10" defaultColWidth="9.19921875" defaultRowHeight="14" x14ac:dyDescent="0.2"/>
  <cols>
    <col min="1" max="1" width="3.19921875" style="90" customWidth="1"/>
    <col min="2" max="3" width="9.19921875" style="90"/>
    <col min="4" max="4" width="13.3984375" style="90" customWidth="1"/>
    <col min="5" max="5" width="8.796875" style="90" customWidth="1"/>
    <col min="6" max="6" width="21.19921875" style="90" customWidth="1"/>
    <col min="7" max="7" width="22" style="90" customWidth="1"/>
    <col min="8" max="16384" width="9.19921875" style="91"/>
  </cols>
  <sheetData>
    <row r="1" spans="1:7" ht="15" x14ac:dyDescent="0.2">
      <c r="A1" s="108"/>
      <c r="B1" s="109" t="s">
        <v>10</v>
      </c>
      <c r="C1" s="109" t="s">
        <v>11</v>
      </c>
      <c r="D1" s="109" t="s">
        <v>12</v>
      </c>
      <c r="E1" s="109" t="s">
        <v>13</v>
      </c>
      <c r="F1" s="109" t="s">
        <v>14</v>
      </c>
      <c r="G1" s="109" t="s">
        <v>262</v>
      </c>
    </row>
    <row r="2" spans="1:7" x14ac:dyDescent="0.2">
      <c r="B2" s="92">
        <f t="shared" ref="B2:B7" si="0">WEEKNUM(D2,2)</f>
        <v>14</v>
      </c>
      <c r="C2" s="92">
        <v>1</v>
      </c>
      <c r="D2" s="93">
        <v>45748</v>
      </c>
      <c r="E2" s="94" t="str">
        <f t="shared" ref="E2:E7" si="1">TEXT(D2,"ddd")</f>
        <v>Tue</v>
      </c>
      <c r="G2" s="208" t="s">
        <v>1</v>
      </c>
    </row>
    <row r="3" spans="1:7" x14ac:dyDescent="0.2">
      <c r="B3" s="92">
        <f t="shared" si="0"/>
        <v>14</v>
      </c>
      <c r="C3" s="92">
        <v>1</v>
      </c>
      <c r="D3" s="93">
        <v>45749</v>
      </c>
      <c r="E3" s="94" t="str">
        <f t="shared" si="1"/>
        <v>Wed</v>
      </c>
      <c r="G3" s="208"/>
    </row>
    <row r="4" spans="1:7" x14ac:dyDescent="0.2">
      <c r="B4" s="92">
        <f t="shared" si="0"/>
        <v>14</v>
      </c>
      <c r="C4" s="92">
        <v>1</v>
      </c>
      <c r="D4" s="93">
        <v>45750</v>
      </c>
      <c r="E4" s="94" t="str">
        <f t="shared" si="1"/>
        <v>Thu</v>
      </c>
      <c r="G4" s="208"/>
    </row>
    <row r="5" spans="1:7" x14ac:dyDescent="0.2">
      <c r="B5" s="92">
        <f t="shared" si="0"/>
        <v>14</v>
      </c>
      <c r="C5" s="92">
        <v>1</v>
      </c>
      <c r="D5" s="93">
        <v>45751</v>
      </c>
      <c r="E5" s="94" t="str">
        <f t="shared" si="1"/>
        <v>Fri</v>
      </c>
      <c r="G5" s="208"/>
    </row>
    <row r="6" spans="1:7" x14ac:dyDescent="0.2">
      <c r="B6" s="94">
        <f t="shared" si="0"/>
        <v>14</v>
      </c>
      <c r="C6" s="94">
        <v>1</v>
      </c>
      <c r="D6" s="96">
        <v>45752</v>
      </c>
      <c r="E6" s="94" t="str">
        <f t="shared" si="1"/>
        <v>Sat</v>
      </c>
      <c r="F6" s="97"/>
      <c r="G6" s="208"/>
    </row>
    <row r="7" spans="1:7" x14ac:dyDescent="0.2">
      <c r="A7" s="98"/>
      <c r="B7" s="99">
        <f t="shared" si="0"/>
        <v>14</v>
      </c>
      <c r="C7" s="99">
        <v>1</v>
      </c>
      <c r="D7" s="100">
        <v>45753</v>
      </c>
      <c r="E7" s="99" t="str">
        <f t="shared" si="1"/>
        <v>Sun</v>
      </c>
      <c r="F7" s="101"/>
      <c r="G7" s="209"/>
    </row>
    <row r="8" spans="1:7" x14ac:dyDescent="0.2">
      <c r="B8" s="92">
        <f t="shared" ref="B8:B21" si="2">WEEKNUM(D8,2)</f>
        <v>15</v>
      </c>
      <c r="C8" s="92">
        <v>2</v>
      </c>
      <c r="D8" s="93">
        <v>45754</v>
      </c>
      <c r="E8" s="94" t="str">
        <f>TEXT(D8,"ddd")</f>
        <v>Mon</v>
      </c>
      <c r="F8" s="95"/>
      <c r="G8" s="207" t="s">
        <v>1</v>
      </c>
    </row>
    <row r="9" spans="1:7" x14ac:dyDescent="0.2">
      <c r="B9" s="92">
        <f t="shared" si="2"/>
        <v>15</v>
      </c>
      <c r="C9" s="92">
        <f>C2+1</f>
        <v>2</v>
      </c>
      <c r="D9" s="102">
        <f>D8+1</f>
        <v>45755</v>
      </c>
      <c r="E9" s="94" t="str">
        <f t="shared" ref="E9:E72" si="3">TEXT(D9,"ddd")</f>
        <v>Tue</v>
      </c>
      <c r="G9" s="208"/>
    </row>
    <row r="10" spans="1:7" x14ac:dyDescent="0.2">
      <c r="B10" s="92">
        <f t="shared" si="2"/>
        <v>15</v>
      </c>
      <c r="C10" s="92">
        <f t="shared" ref="C10:C14" si="4">C3+1</f>
        <v>2</v>
      </c>
      <c r="D10" s="102">
        <f t="shared" ref="D10:D70" si="5">D9+1</f>
        <v>45756</v>
      </c>
      <c r="E10" s="94" t="str">
        <f t="shared" si="3"/>
        <v>Wed</v>
      </c>
      <c r="G10" s="208"/>
    </row>
    <row r="11" spans="1:7" x14ac:dyDescent="0.2">
      <c r="B11" s="92">
        <f t="shared" si="2"/>
        <v>15</v>
      </c>
      <c r="C11" s="92">
        <f t="shared" si="4"/>
        <v>2</v>
      </c>
      <c r="D11" s="102">
        <f t="shared" si="5"/>
        <v>45757</v>
      </c>
      <c r="E11" s="94" t="str">
        <f t="shared" si="3"/>
        <v>Thu</v>
      </c>
      <c r="G11" s="208"/>
    </row>
    <row r="12" spans="1:7" x14ac:dyDescent="0.2">
      <c r="B12" s="92">
        <f t="shared" si="2"/>
        <v>15</v>
      </c>
      <c r="C12" s="92">
        <f t="shared" si="4"/>
        <v>2</v>
      </c>
      <c r="D12" s="102">
        <f t="shared" si="5"/>
        <v>45758</v>
      </c>
      <c r="E12" s="94" t="str">
        <f t="shared" si="3"/>
        <v>Fri</v>
      </c>
      <c r="G12" s="208"/>
    </row>
    <row r="13" spans="1:7" x14ac:dyDescent="0.2">
      <c r="B13" s="92">
        <f t="shared" si="2"/>
        <v>15</v>
      </c>
      <c r="C13" s="92">
        <f t="shared" si="4"/>
        <v>2</v>
      </c>
      <c r="D13" s="103">
        <f t="shared" si="5"/>
        <v>45759</v>
      </c>
      <c r="E13" s="94" t="str">
        <f t="shared" si="3"/>
        <v>Sat</v>
      </c>
      <c r="F13" s="104"/>
      <c r="G13" s="208"/>
    </row>
    <row r="14" spans="1:7" x14ac:dyDescent="0.2">
      <c r="A14" s="98"/>
      <c r="B14" s="105">
        <f t="shared" si="2"/>
        <v>15</v>
      </c>
      <c r="C14" s="105">
        <f t="shared" si="4"/>
        <v>2</v>
      </c>
      <c r="D14" s="106">
        <f t="shared" si="5"/>
        <v>45760</v>
      </c>
      <c r="E14" s="99" t="str">
        <f t="shared" si="3"/>
        <v>Sun</v>
      </c>
      <c r="F14" s="107"/>
      <c r="G14" s="209"/>
    </row>
    <row r="15" spans="1:7" x14ac:dyDescent="0.2">
      <c r="B15" s="92">
        <f t="shared" si="2"/>
        <v>16</v>
      </c>
      <c r="C15" s="92">
        <f>C8+1</f>
        <v>3</v>
      </c>
      <c r="D15" s="102">
        <f t="shared" si="5"/>
        <v>45761</v>
      </c>
      <c r="E15" s="94" t="str">
        <f t="shared" si="3"/>
        <v>Mon</v>
      </c>
      <c r="G15" s="207" t="s">
        <v>1</v>
      </c>
    </row>
    <row r="16" spans="1:7" x14ac:dyDescent="0.2">
      <c r="B16" s="92">
        <f t="shared" si="2"/>
        <v>16</v>
      </c>
      <c r="C16" s="92">
        <f>C9+1</f>
        <v>3</v>
      </c>
      <c r="D16" s="102">
        <f t="shared" si="5"/>
        <v>45762</v>
      </c>
      <c r="E16" s="94" t="str">
        <f t="shared" si="3"/>
        <v>Tue</v>
      </c>
      <c r="G16" s="208"/>
    </row>
    <row r="17" spans="1:7" x14ac:dyDescent="0.2">
      <c r="B17" s="92">
        <f t="shared" si="2"/>
        <v>16</v>
      </c>
      <c r="C17" s="92">
        <f t="shared" ref="C17:C21" si="6">C10+1</f>
        <v>3</v>
      </c>
      <c r="D17" s="102">
        <f t="shared" si="5"/>
        <v>45763</v>
      </c>
      <c r="E17" s="94" t="str">
        <f t="shared" si="3"/>
        <v>Wed</v>
      </c>
      <c r="G17" s="208"/>
    </row>
    <row r="18" spans="1:7" x14ac:dyDescent="0.2">
      <c r="B18" s="92">
        <f t="shared" si="2"/>
        <v>16</v>
      </c>
      <c r="C18" s="92">
        <f t="shared" si="6"/>
        <v>3</v>
      </c>
      <c r="D18" s="102">
        <f t="shared" si="5"/>
        <v>45764</v>
      </c>
      <c r="E18" s="94" t="str">
        <f t="shared" si="3"/>
        <v>Thu</v>
      </c>
      <c r="G18" s="208"/>
    </row>
    <row r="19" spans="1:7" x14ac:dyDescent="0.2">
      <c r="B19" s="92">
        <f t="shared" si="2"/>
        <v>16</v>
      </c>
      <c r="C19" s="92">
        <f t="shared" si="6"/>
        <v>3</v>
      </c>
      <c r="D19" s="102">
        <f t="shared" si="5"/>
        <v>45765</v>
      </c>
      <c r="E19" s="94" t="str">
        <f t="shared" si="3"/>
        <v>Fri</v>
      </c>
      <c r="G19" s="208"/>
    </row>
    <row r="20" spans="1:7" x14ac:dyDescent="0.2">
      <c r="B20" s="92">
        <f t="shared" si="2"/>
        <v>16</v>
      </c>
      <c r="C20" s="92">
        <f t="shared" si="6"/>
        <v>3</v>
      </c>
      <c r="D20" s="103">
        <f t="shared" si="5"/>
        <v>45766</v>
      </c>
      <c r="E20" s="94" t="str">
        <f t="shared" si="3"/>
        <v>Sat</v>
      </c>
      <c r="F20" s="104"/>
      <c r="G20" s="208"/>
    </row>
    <row r="21" spans="1:7" x14ac:dyDescent="0.2">
      <c r="A21" s="98"/>
      <c r="B21" s="105">
        <f t="shared" si="2"/>
        <v>16</v>
      </c>
      <c r="C21" s="105">
        <f t="shared" si="6"/>
        <v>3</v>
      </c>
      <c r="D21" s="106">
        <f t="shared" si="5"/>
        <v>45767</v>
      </c>
      <c r="E21" s="99" t="str">
        <f t="shared" si="3"/>
        <v>Sun</v>
      </c>
      <c r="F21" s="107"/>
      <c r="G21" s="209"/>
    </row>
    <row r="22" spans="1:7" x14ac:dyDescent="0.2">
      <c r="B22" s="92">
        <f t="shared" ref="B22:B35" si="7">WEEKNUM(D22,2)</f>
        <v>17</v>
      </c>
      <c r="C22" s="92">
        <f>C15+1</f>
        <v>4</v>
      </c>
      <c r="D22" s="102">
        <f t="shared" ref="D22:D35" si="8">D21+1</f>
        <v>45768</v>
      </c>
      <c r="E22" s="94" t="str">
        <f t="shared" si="3"/>
        <v>Mon</v>
      </c>
      <c r="G22" s="207" t="s">
        <v>1</v>
      </c>
    </row>
    <row r="23" spans="1:7" x14ac:dyDescent="0.2">
      <c r="B23" s="92">
        <f t="shared" si="7"/>
        <v>17</v>
      </c>
      <c r="C23" s="92">
        <f>C16+1</f>
        <v>4</v>
      </c>
      <c r="D23" s="102">
        <f t="shared" si="8"/>
        <v>45769</v>
      </c>
      <c r="E23" s="94" t="str">
        <f t="shared" si="3"/>
        <v>Tue</v>
      </c>
      <c r="G23" s="208"/>
    </row>
    <row r="24" spans="1:7" x14ac:dyDescent="0.2">
      <c r="B24" s="92">
        <f t="shared" si="7"/>
        <v>17</v>
      </c>
      <c r="C24" s="92">
        <f t="shared" ref="C24:C28" si="9">C17+1</f>
        <v>4</v>
      </c>
      <c r="D24" s="102">
        <f t="shared" si="8"/>
        <v>45770</v>
      </c>
      <c r="E24" s="94" t="str">
        <f t="shared" si="3"/>
        <v>Wed</v>
      </c>
      <c r="G24" s="208"/>
    </row>
    <row r="25" spans="1:7" x14ac:dyDescent="0.2">
      <c r="B25" s="92">
        <f t="shared" si="7"/>
        <v>17</v>
      </c>
      <c r="C25" s="92">
        <f t="shared" si="9"/>
        <v>4</v>
      </c>
      <c r="D25" s="102">
        <f t="shared" si="8"/>
        <v>45771</v>
      </c>
      <c r="E25" s="94" t="str">
        <f t="shared" si="3"/>
        <v>Thu</v>
      </c>
      <c r="G25" s="208"/>
    </row>
    <row r="26" spans="1:7" x14ac:dyDescent="0.2">
      <c r="B26" s="92">
        <f t="shared" si="7"/>
        <v>17</v>
      </c>
      <c r="C26" s="92">
        <f t="shared" si="9"/>
        <v>4</v>
      </c>
      <c r="D26" s="102">
        <f t="shared" si="8"/>
        <v>45772</v>
      </c>
      <c r="E26" s="94" t="str">
        <f t="shared" si="3"/>
        <v>Fri</v>
      </c>
      <c r="G26" s="208"/>
    </row>
    <row r="27" spans="1:7" x14ac:dyDescent="0.2">
      <c r="B27" s="92">
        <f t="shared" si="7"/>
        <v>17</v>
      </c>
      <c r="C27" s="92">
        <f t="shared" si="9"/>
        <v>4</v>
      </c>
      <c r="D27" s="103">
        <f t="shared" si="8"/>
        <v>45773</v>
      </c>
      <c r="E27" s="94" t="str">
        <f t="shared" si="3"/>
        <v>Sat</v>
      </c>
      <c r="F27" s="104"/>
      <c r="G27" s="208"/>
    </row>
    <row r="28" spans="1:7" x14ac:dyDescent="0.2">
      <c r="A28" s="98"/>
      <c r="B28" s="105">
        <f t="shared" si="7"/>
        <v>17</v>
      </c>
      <c r="C28" s="105">
        <f t="shared" si="9"/>
        <v>4</v>
      </c>
      <c r="D28" s="106">
        <f t="shared" si="8"/>
        <v>45774</v>
      </c>
      <c r="E28" s="99" t="str">
        <f t="shared" si="3"/>
        <v>Sun</v>
      </c>
      <c r="F28" s="107"/>
      <c r="G28" s="209"/>
    </row>
    <row r="29" spans="1:7" x14ac:dyDescent="0.2">
      <c r="B29" s="92">
        <f t="shared" si="7"/>
        <v>18</v>
      </c>
      <c r="C29" s="92">
        <f>C22+1</f>
        <v>5</v>
      </c>
      <c r="D29" s="102">
        <f t="shared" si="8"/>
        <v>45775</v>
      </c>
      <c r="E29" s="94" t="str">
        <f t="shared" si="3"/>
        <v>Mon</v>
      </c>
      <c r="G29" s="207" t="s">
        <v>1</v>
      </c>
    </row>
    <row r="30" spans="1:7" x14ac:dyDescent="0.2">
      <c r="B30" s="92">
        <f t="shared" si="7"/>
        <v>18</v>
      </c>
      <c r="C30" s="92">
        <f>C23+1</f>
        <v>5</v>
      </c>
      <c r="D30" s="102">
        <f t="shared" si="8"/>
        <v>45776</v>
      </c>
      <c r="E30" s="94" t="str">
        <f t="shared" si="3"/>
        <v>Tue</v>
      </c>
      <c r="G30" s="208"/>
    </row>
    <row r="31" spans="1:7" x14ac:dyDescent="0.2">
      <c r="B31" s="92">
        <f t="shared" si="7"/>
        <v>18</v>
      </c>
      <c r="C31" s="92">
        <f t="shared" ref="C31:C35" si="10">C24+1</f>
        <v>5</v>
      </c>
      <c r="D31" s="102">
        <f t="shared" si="8"/>
        <v>45777</v>
      </c>
      <c r="E31" s="94" t="str">
        <f t="shared" si="3"/>
        <v>Wed</v>
      </c>
      <c r="G31" s="208"/>
    </row>
    <row r="32" spans="1:7" x14ac:dyDescent="0.2">
      <c r="B32" s="92">
        <f t="shared" si="7"/>
        <v>18</v>
      </c>
      <c r="C32" s="92">
        <f t="shared" si="10"/>
        <v>5</v>
      </c>
      <c r="D32" s="102">
        <f t="shared" si="8"/>
        <v>45778</v>
      </c>
      <c r="E32" s="94" t="str">
        <f t="shared" si="3"/>
        <v>Thu</v>
      </c>
      <c r="G32" s="208"/>
    </row>
    <row r="33" spans="1:7" x14ac:dyDescent="0.2">
      <c r="B33" s="92">
        <f t="shared" si="7"/>
        <v>18</v>
      </c>
      <c r="C33" s="92">
        <f t="shared" si="10"/>
        <v>5</v>
      </c>
      <c r="D33" s="102">
        <f t="shared" si="8"/>
        <v>45779</v>
      </c>
      <c r="E33" s="94" t="str">
        <f t="shared" si="3"/>
        <v>Fri</v>
      </c>
      <c r="G33" s="208"/>
    </row>
    <row r="34" spans="1:7" x14ac:dyDescent="0.2">
      <c r="B34" s="92">
        <f t="shared" si="7"/>
        <v>18</v>
      </c>
      <c r="C34" s="92">
        <f t="shared" si="10"/>
        <v>5</v>
      </c>
      <c r="D34" s="103">
        <f t="shared" si="8"/>
        <v>45780</v>
      </c>
      <c r="E34" s="94" t="str">
        <f t="shared" si="3"/>
        <v>Sat</v>
      </c>
      <c r="F34" s="104"/>
      <c r="G34" s="208"/>
    </row>
    <row r="35" spans="1:7" x14ac:dyDescent="0.2">
      <c r="A35" s="98"/>
      <c r="B35" s="105">
        <f t="shared" si="7"/>
        <v>18</v>
      </c>
      <c r="C35" s="105">
        <f t="shared" si="10"/>
        <v>5</v>
      </c>
      <c r="D35" s="106">
        <f t="shared" si="8"/>
        <v>45781</v>
      </c>
      <c r="E35" s="99" t="str">
        <f t="shared" si="3"/>
        <v>Sun</v>
      </c>
      <c r="F35" s="107"/>
      <c r="G35" s="209"/>
    </row>
    <row r="36" spans="1:7" x14ac:dyDescent="0.2">
      <c r="B36" s="92">
        <f t="shared" ref="B36:B56" si="11">WEEKNUM(D36,2)</f>
        <v>19</v>
      </c>
      <c r="C36" s="92">
        <f>C29+1</f>
        <v>6</v>
      </c>
      <c r="D36" s="102">
        <f t="shared" ref="D36:D56" si="12">D35+1</f>
        <v>45782</v>
      </c>
      <c r="E36" s="94" t="str">
        <f t="shared" si="3"/>
        <v>Mon</v>
      </c>
      <c r="G36" s="207" t="s">
        <v>1</v>
      </c>
    </row>
    <row r="37" spans="1:7" x14ac:dyDescent="0.2">
      <c r="B37" s="92">
        <f t="shared" si="11"/>
        <v>19</v>
      </c>
      <c r="C37" s="92">
        <f>C30+1</f>
        <v>6</v>
      </c>
      <c r="D37" s="102">
        <f t="shared" si="12"/>
        <v>45783</v>
      </c>
      <c r="E37" s="94" t="str">
        <f t="shared" si="3"/>
        <v>Tue</v>
      </c>
      <c r="G37" s="208"/>
    </row>
    <row r="38" spans="1:7" x14ac:dyDescent="0.2">
      <c r="B38" s="92">
        <f t="shared" si="11"/>
        <v>19</v>
      </c>
      <c r="C38" s="92">
        <f t="shared" ref="C38:C42" si="13">C31+1</f>
        <v>6</v>
      </c>
      <c r="D38" s="102">
        <f t="shared" si="12"/>
        <v>45784</v>
      </c>
      <c r="E38" s="94" t="str">
        <f t="shared" si="3"/>
        <v>Wed</v>
      </c>
      <c r="G38" s="208"/>
    </row>
    <row r="39" spans="1:7" x14ac:dyDescent="0.2">
      <c r="B39" s="92">
        <f t="shared" si="11"/>
        <v>19</v>
      </c>
      <c r="C39" s="92">
        <f t="shared" si="13"/>
        <v>6</v>
      </c>
      <c r="D39" s="102">
        <f t="shared" si="12"/>
        <v>45785</v>
      </c>
      <c r="E39" s="94" t="str">
        <f t="shared" si="3"/>
        <v>Thu</v>
      </c>
      <c r="G39" s="208"/>
    </row>
    <row r="40" spans="1:7" x14ac:dyDescent="0.2">
      <c r="B40" s="92">
        <f t="shared" si="11"/>
        <v>19</v>
      </c>
      <c r="C40" s="92">
        <f t="shared" si="13"/>
        <v>6</v>
      </c>
      <c r="D40" s="102">
        <f t="shared" si="12"/>
        <v>45786</v>
      </c>
      <c r="E40" s="94" t="str">
        <f t="shared" si="3"/>
        <v>Fri</v>
      </c>
      <c r="G40" s="208"/>
    </row>
    <row r="41" spans="1:7" x14ac:dyDescent="0.2">
      <c r="B41" s="92">
        <f t="shared" si="11"/>
        <v>19</v>
      </c>
      <c r="C41" s="92">
        <f t="shared" si="13"/>
        <v>6</v>
      </c>
      <c r="D41" s="103">
        <f t="shared" si="12"/>
        <v>45787</v>
      </c>
      <c r="E41" s="94" t="str">
        <f t="shared" si="3"/>
        <v>Sat</v>
      </c>
      <c r="F41" s="104"/>
      <c r="G41" s="208"/>
    </row>
    <row r="42" spans="1:7" x14ac:dyDescent="0.2">
      <c r="A42" s="98"/>
      <c r="B42" s="105">
        <f t="shared" si="11"/>
        <v>19</v>
      </c>
      <c r="C42" s="105">
        <f t="shared" si="13"/>
        <v>6</v>
      </c>
      <c r="D42" s="106">
        <f t="shared" si="12"/>
        <v>45788</v>
      </c>
      <c r="E42" s="99" t="str">
        <f t="shared" si="3"/>
        <v>Sun</v>
      </c>
      <c r="F42" s="107"/>
      <c r="G42" s="209"/>
    </row>
    <row r="43" spans="1:7" x14ac:dyDescent="0.2">
      <c r="B43" s="92">
        <f t="shared" si="11"/>
        <v>20</v>
      </c>
      <c r="C43" s="92">
        <f>C36+1</f>
        <v>7</v>
      </c>
      <c r="D43" s="102">
        <f t="shared" si="12"/>
        <v>45789</v>
      </c>
      <c r="E43" s="94" t="str">
        <f t="shared" si="3"/>
        <v>Mon</v>
      </c>
      <c r="G43" s="207" t="s">
        <v>1</v>
      </c>
    </row>
    <row r="44" spans="1:7" x14ac:dyDescent="0.2">
      <c r="B44" s="92">
        <f t="shared" si="11"/>
        <v>20</v>
      </c>
      <c r="C44" s="92">
        <f>C37+1</f>
        <v>7</v>
      </c>
      <c r="D44" s="102">
        <f t="shared" si="12"/>
        <v>45790</v>
      </c>
      <c r="E44" s="94" t="str">
        <f t="shared" si="3"/>
        <v>Tue</v>
      </c>
      <c r="G44" s="208"/>
    </row>
    <row r="45" spans="1:7" x14ac:dyDescent="0.2">
      <c r="B45" s="92">
        <f t="shared" si="11"/>
        <v>20</v>
      </c>
      <c r="C45" s="92">
        <f t="shared" ref="C45:C49" si="14">C38+1</f>
        <v>7</v>
      </c>
      <c r="D45" s="102">
        <f t="shared" si="12"/>
        <v>45791</v>
      </c>
      <c r="E45" s="94" t="str">
        <f t="shared" si="3"/>
        <v>Wed</v>
      </c>
      <c r="G45" s="208"/>
    </row>
    <row r="46" spans="1:7" x14ac:dyDescent="0.2">
      <c r="B46" s="92">
        <f t="shared" si="11"/>
        <v>20</v>
      </c>
      <c r="C46" s="92">
        <f t="shared" si="14"/>
        <v>7</v>
      </c>
      <c r="D46" s="102">
        <f t="shared" si="12"/>
        <v>45792</v>
      </c>
      <c r="E46" s="94" t="str">
        <f t="shared" si="3"/>
        <v>Thu</v>
      </c>
      <c r="G46" s="208"/>
    </row>
    <row r="47" spans="1:7" x14ac:dyDescent="0.2">
      <c r="B47" s="92">
        <f t="shared" si="11"/>
        <v>20</v>
      </c>
      <c r="C47" s="92">
        <f t="shared" si="14"/>
        <v>7</v>
      </c>
      <c r="D47" s="102">
        <f t="shared" si="12"/>
        <v>45793</v>
      </c>
      <c r="E47" s="94" t="str">
        <f t="shared" si="3"/>
        <v>Fri</v>
      </c>
      <c r="G47" s="208"/>
    </row>
    <row r="48" spans="1:7" x14ac:dyDescent="0.2">
      <c r="B48" s="92">
        <f t="shared" si="11"/>
        <v>20</v>
      </c>
      <c r="C48" s="92">
        <f t="shared" si="14"/>
        <v>7</v>
      </c>
      <c r="D48" s="103">
        <f t="shared" si="12"/>
        <v>45794</v>
      </c>
      <c r="E48" s="94" t="str">
        <f t="shared" si="3"/>
        <v>Sat</v>
      </c>
      <c r="F48" s="104"/>
      <c r="G48" s="208"/>
    </row>
    <row r="49" spans="1:7" x14ac:dyDescent="0.2">
      <c r="A49" s="98"/>
      <c r="B49" s="105">
        <f t="shared" si="11"/>
        <v>20</v>
      </c>
      <c r="C49" s="105">
        <f t="shared" si="14"/>
        <v>7</v>
      </c>
      <c r="D49" s="106">
        <f t="shared" si="12"/>
        <v>45795</v>
      </c>
      <c r="E49" s="99" t="str">
        <f t="shared" si="3"/>
        <v>Sun</v>
      </c>
      <c r="F49" s="107"/>
      <c r="G49" s="209"/>
    </row>
    <row r="50" spans="1:7" x14ac:dyDescent="0.2">
      <c r="B50" s="92">
        <f t="shared" si="11"/>
        <v>21</v>
      </c>
      <c r="C50" s="92">
        <f>C43+1</f>
        <v>8</v>
      </c>
      <c r="D50" s="102">
        <f t="shared" si="12"/>
        <v>45796</v>
      </c>
      <c r="E50" s="94" t="str">
        <f t="shared" si="3"/>
        <v>Mon</v>
      </c>
      <c r="G50" s="207" t="s">
        <v>263</v>
      </c>
    </row>
    <row r="51" spans="1:7" ht="12" customHeight="1" x14ac:dyDescent="0.2">
      <c r="B51" s="92">
        <f t="shared" si="11"/>
        <v>21</v>
      </c>
      <c r="C51" s="92">
        <f>C44+1</f>
        <v>8</v>
      </c>
      <c r="D51" s="102">
        <f t="shared" si="12"/>
        <v>45797</v>
      </c>
      <c r="E51" s="94" t="str">
        <f t="shared" si="3"/>
        <v>Tue</v>
      </c>
      <c r="G51" s="208"/>
    </row>
    <row r="52" spans="1:7" x14ac:dyDescent="0.2">
      <c r="B52" s="92">
        <f t="shared" si="11"/>
        <v>21</v>
      </c>
      <c r="C52" s="92">
        <f t="shared" ref="C52:C56" si="15">C45+1</f>
        <v>8</v>
      </c>
      <c r="D52" s="102">
        <f t="shared" si="12"/>
        <v>45798</v>
      </c>
      <c r="E52" s="94" t="str">
        <f t="shared" si="3"/>
        <v>Wed</v>
      </c>
      <c r="G52" s="208"/>
    </row>
    <row r="53" spans="1:7" x14ac:dyDescent="0.2">
      <c r="B53" s="92">
        <f t="shared" si="11"/>
        <v>21</v>
      </c>
      <c r="C53" s="92">
        <f t="shared" si="15"/>
        <v>8</v>
      </c>
      <c r="D53" s="102">
        <f t="shared" si="12"/>
        <v>45799</v>
      </c>
      <c r="E53" s="94" t="str">
        <f t="shared" si="3"/>
        <v>Thu</v>
      </c>
      <c r="G53" s="208"/>
    </row>
    <row r="54" spans="1:7" x14ac:dyDescent="0.2">
      <c r="B54" s="92">
        <f t="shared" si="11"/>
        <v>21</v>
      </c>
      <c r="C54" s="92">
        <f t="shared" si="15"/>
        <v>8</v>
      </c>
      <c r="D54" s="102">
        <f t="shared" si="12"/>
        <v>45800</v>
      </c>
      <c r="E54" s="94" t="str">
        <f t="shared" si="3"/>
        <v>Fri</v>
      </c>
      <c r="G54" s="208"/>
    </row>
    <row r="55" spans="1:7" x14ac:dyDescent="0.2">
      <c r="B55" s="92">
        <f t="shared" si="11"/>
        <v>21</v>
      </c>
      <c r="C55" s="92">
        <f t="shared" si="15"/>
        <v>8</v>
      </c>
      <c r="D55" s="103">
        <f t="shared" si="12"/>
        <v>45801</v>
      </c>
      <c r="E55" s="94" t="str">
        <f t="shared" si="3"/>
        <v>Sat</v>
      </c>
      <c r="F55" s="104"/>
      <c r="G55" s="208"/>
    </row>
    <row r="56" spans="1:7" x14ac:dyDescent="0.2">
      <c r="A56" s="98"/>
      <c r="B56" s="105">
        <f t="shared" si="11"/>
        <v>21</v>
      </c>
      <c r="C56" s="105">
        <f t="shared" si="15"/>
        <v>8</v>
      </c>
      <c r="D56" s="106">
        <f t="shared" si="12"/>
        <v>45802</v>
      </c>
      <c r="E56" s="99" t="str">
        <f t="shared" si="3"/>
        <v>Sun</v>
      </c>
      <c r="F56" s="107"/>
      <c r="G56" s="209"/>
    </row>
    <row r="57" spans="1:7" x14ac:dyDescent="0.2">
      <c r="B57" s="92">
        <f t="shared" ref="B57:B70" si="16">WEEKNUM(D57,2)</f>
        <v>22</v>
      </c>
      <c r="C57" s="92">
        <f>C50+1</f>
        <v>9</v>
      </c>
      <c r="D57" s="93">
        <f t="shared" si="5"/>
        <v>45803</v>
      </c>
      <c r="E57" s="94" t="str">
        <f t="shared" si="3"/>
        <v>Mon</v>
      </c>
      <c r="F57" s="95"/>
      <c r="G57" s="207" t="s">
        <v>2</v>
      </c>
    </row>
    <row r="58" spans="1:7" x14ac:dyDescent="0.2">
      <c r="B58" s="92">
        <f t="shared" si="16"/>
        <v>22</v>
      </c>
      <c r="C58" s="92">
        <f>C51+1</f>
        <v>9</v>
      </c>
      <c r="D58" s="93">
        <f t="shared" si="5"/>
        <v>45804</v>
      </c>
      <c r="E58" s="94" t="str">
        <f t="shared" si="3"/>
        <v>Tue</v>
      </c>
      <c r="F58" s="95"/>
      <c r="G58" s="208"/>
    </row>
    <row r="59" spans="1:7" x14ac:dyDescent="0.2">
      <c r="B59" s="92">
        <f t="shared" si="16"/>
        <v>22</v>
      </c>
      <c r="C59" s="92">
        <f t="shared" ref="C59:C63" si="17">C52+1</f>
        <v>9</v>
      </c>
      <c r="D59" s="93">
        <f t="shared" si="5"/>
        <v>45805</v>
      </c>
      <c r="E59" s="94" t="str">
        <f t="shared" si="3"/>
        <v>Wed</v>
      </c>
      <c r="F59" s="95"/>
      <c r="G59" s="208"/>
    </row>
    <row r="60" spans="1:7" x14ac:dyDescent="0.2">
      <c r="B60" s="92">
        <f t="shared" si="16"/>
        <v>22</v>
      </c>
      <c r="C60" s="92">
        <f t="shared" si="17"/>
        <v>9</v>
      </c>
      <c r="D60" s="93">
        <f t="shared" si="5"/>
        <v>45806</v>
      </c>
      <c r="E60" s="94" t="str">
        <f t="shared" si="3"/>
        <v>Thu</v>
      </c>
      <c r="F60" s="95"/>
      <c r="G60" s="208"/>
    </row>
    <row r="61" spans="1:7" x14ac:dyDescent="0.2">
      <c r="B61" s="92">
        <f t="shared" si="16"/>
        <v>22</v>
      </c>
      <c r="C61" s="92">
        <f t="shared" si="17"/>
        <v>9</v>
      </c>
      <c r="D61" s="93">
        <f t="shared" si="5"/>
        <v>45807</v>
      </c>
      <c r="E61" s="94" t="str">
        <f t="shared" si="3"/>
        <v>Fri</v>
      </c>
      <c r="F61" s="95"/>
      <c r="G61" s="208"/>
    </row>
    <row r="62" spans="1:7" x14ac:dyDescent="0.2">
      <c r="B62" s="92">
        <f t="shared" si="16"/>
        <v>22</v>
      </c>
      <c r="C62" s="92">
        <f t="shared" si="17"/>
        <v>9</v>
      </c>
      <c r="D62" s="103">
        <f t="shared" si="5"/>
        <v>45808</v>
      </c>
      <c r="E62" s="94" t="str">
        <f t="shared" si="3"/>
        <v>Sat</v>
      </c>
      <c r="F62" s="104"/>
      <c r="G62" s="208"/>
    </row>
    <row r="63" spans="1:7" x14ac:dyDescent="0.2">
      <c r="A63" s="98"/>
      <c r="B63" s="105">
        <f t="shared" si="16"/>
        <v>22</v>
      </c>
      <c r="C63" s="105">
        <f t="shared" si="17"/>
        <v>9</v>
      </c>
      <c r="D63" s="106">
        <f t="shared" si="5"/>
        <v>45809</v>
      </c>
      <c r="E63" s="99" t="str">
        <f t="shared" si="3"/>
        <v>Sun</v>
      </c>
      <c r="F63" s="107"/>
      <c r="G63" s="209"/>
    </row>
    <row r="64" spans="1:7" x14ac:dyDescent="0.2">
      <c r="B64" s="92">
        <f t="shared" si="16"/>
        <v>23</v>
      </c>
      <c r="C64" s="92">
        <f>C57+1</f>
        <v>10</v>
      </c>
      <c r="D64" s="102">
        <f t="shared" si="5"/>
        <v>45810</v>
      </c>
      <c r="E64" s="94" t="str">
        <f t="shared" si="3"/>
        <v>Mon</v>
      </c>
      <c r="G64" s="207" t="s">
        <v>2</v>
      </c>
    </row>
    <row r="65" spans="1:7" x14ac:dyDescent="0.2">
      <c r="B65" s="92">
        <f t="shared" si="16"/>
        <v>23</v>
      </c>
      <c r="C65" s="92">
        <f>C58+1</f>
        <v>10</v>
      </c>
      <c r="D65" s="102">
        <f t="shared" si="5"/>
        <v>45811</v>
      </c>
      <c r="E65" s="94" t="str">
        <f t="shared" si="3"/>
        <v>Tue</v>
      </c>
      <c r="G65" s="208"/>
    </row>
    <row r="66" spans="1:7" x14ac:dyDescent="0.2">
      <c r="B66" s="92">
        <f t="shared" si="16"/>
        <v>23</v>
      </c>
      <c r="C66" s="92">
        <f t="shared" ref="C66:C70" si="18">C59+1</f>
        <v>10</v>
      </c>
      <c r="D66" s="102">
        <f t="shared" si="5"/>
        <v>45812</v>
      </c>
      <c r="E66" s="94" t="str">
        <f t="shared" si="3"/>
        <v>Wed</v>
      </c>
      <c r="G66" s="208"/>
    </row>
    <row r="67" spans="1:7" x14ac:dyDescent="0.2">
      <c r="B67" s="92">
        <f t="shared" si="16"/>
        <v>23</v>
      </c>
      <c r="C67" s="92">
        <f t="shared" si="18"/>
        <v>10</v>
      </c>
      <c r="D67" s="102">
        <f t="shared" si="5"/>
        <v>45813</v>
      </c>
      <c r="E67" s="94" t="str">
        <f t="shared" si="3"/>
        <v>Thu</v>
      </c>
      <c r="G67" s="208"/>
    </row>
    <row r="68" spans="1:7" x14ac:dyDescent="0.2">
      <c r="B68" s="92">
        <f t="shared" si="16"/>
        <v>23</v>
      </c>
      <c r="C68" s="92">
        <f t="shared" si="18"/>
        <v>10</v>
      </c>
      <c r="D68" s="102">
        <f t="shared" si="5"/>
        <v>45814</v>
      </c>
      <c r="E68" s="94" t="str">
        <f t="shared" si="3"/>
        <v>Fri</v>
      </c>
      <c r="G68" s="208"/>
    </row>
    <row r="69" spans="1:7" x14ac:dyDescent="0.2">
      <c r="B69" s="92">
        <f t="shared" si="16"/>
        <v>23</v>
      </c>
      <c r="C69" s="92">
        <f t="shared" si="18"/>
        <v>10</v>
      </c>
      <c r="D69" s="103">
        <f t="shared" si="5"/>
        <v>45815</v>
      </c>
      <c r="E69" s="94" t="str">
        <f t="shared" si="3"/>
        <v>Sat</v>
      </c>
      <c r="F69" s="104"/>
      <c r="G69" s="208"/>
    </row>
    <row r="70" spans="1:7" x14ac:dyDescent="0.2">
      <c r="A70" s="98"/>
      <c r="B70" s="105">
        <f t="shared" si="16"/>
        <v>23</v>
      </c>
      <c r="C70" s="105">
        <f t="shared" si="18"/>
        <v>10</v>
      </c>
      <c r="D70" s="106">
        <f t="shared" si="5"/>
        <v>45816</v>
      </c>
      <c r="E70" s="99" t="str">
        <f t="shared" si="3"/>
        <v>Sun</v>
      </c>
      <c r="F70" s="107"/>
      <c r="G70" s="209"/>
    </row>
    <row r="71" spans="1:7" x14ac:dyDescent="0.2">
      <c r="B71" s="92">
        <f t="shared" ref="B71:B119" si="19">WEEKNUM(D71,2)</f>
        <v>24</v>
      </c>
      <c r="C71" s="92">
        <f>C64+1</f>
        <v>11</v>
      </c>
      <c r="D71" s="102">
        <f t="shared" ref="D71:D119" si="20">D70+1</f>
        <v>45817</v>
      </c>
      <c r="E71" s="94" t="str">
        <f t="shared" si="3"/>
        <v>Mon</v>
      </c>
      <c r="G71" s="207" t="s">
        <v>2</v>
      </c>
    </row>
    <row r="72" spans="1:7" x14ac:dyDescent="0.2">
      <c r="B72" s="92">
        <f t="shared" si="19"/>
        <v>24</v>
      </c>
      <c r="C72" s="92">
        <f>C65+1</f>
        <v>11</v>
      </c>
      <c r="D72" s="102">
        <f t="shared" si="20"/>
        <v>45818</v>
      </c>
      <c r="E72" s="94" t="str">
        <f t="shared" si="3"/>
        <v>Tue</v>
      </c>
      <c r="G72" s="208"/>
    </row>
    <row r="73" spans="1:7" x14ac:dyDescent="0.2">
      <c r="B73" s="92">
        <f t="shared" si="19"/>
        <v>24</v>
      </c>
      <c r="C73" s="92">
        <f t="shared" ref="C73:C77" si="21">C66+1</f>
        <v>11</v>
      </c>
      <c r="D73" s="102">
        <f t="shared" si="20"/>
        <v>45819</v>
      </c>
      <c r="E73" s="94" t="str">
        <f t="shared" ref="E73:E136" si="22">TEXT(D73,"ddd")</f>
        <v>Wed</v>
      </c>
      <c r="G73" s="208"/>
    </row>
    <row r="74" spans="1:7" x14ac:dyDescent="0.2">
      <c r="B74" s="92">
        <f t="shared" si="19"/>
        <v>24</v>
      </c>
      <c r="C74" s="92">
        <f t="shared" si="21"/>
        <v>11</v>
      </c>
      <c r="D74" s="102">
        <f t="shared" si="20"/>
        <v>45820</v>
      </c>
      <c r="E74" s="94" t="str">
        <f t="shared" si="22"/>
        <v>Thu</v>
      </c>
      <c r="G74" s="208"/>
    </row>
    <row r="75" spans="1:7" x14ac:dyDescent="0.2">
      <c r="B75" s="92">
        <f t="shared" si="19"/>
        <v>24</v>
      </c>
      <c r="C75" s="92">
        <f t="shared" si="21"/>
        <v>11</v>
      </c>
      <c r="D75" s="102">
        <f t="shared" si="20"/>
        <v>45821</v>
      </c>
      <c r="E75" s="94" t="str">
        <f t="shared" si="22"/>
        <v>Fri</v>
      </c>
      <c r="G75" s="208"/>
    </row>
    <row r="76" spans="1:7" x14ac:dyDescent="0.2">
      <c r="B76" s="92">
        <f t="shared" si="19"/>
        <v>24</v>
      </c>
      <c r="C76" s="92">
        <f t="shared" si="21"/>
        <v>11</v>
      </c>
      <c r="D76" s="103">
        <f t="shared" si="20"/>
        <v>45822</v>
      </c>
      <c r="E76" s="94" t="str">
        <f t="shared" si="22"/>
        <v>Sat</v>
      </c>
      <c r="F76" s="104"/>
      <c r="G76" s="208"/>
    </row>
    <row r="77" spans="1:7" x14ac:dyDescent="0.2">
      <c r="A77" s="98"/>
      <c r="B77" s="105">
        <f t="shared" si="19"/>
        <v>24</v>
      </c>
      <c r="C77" s="105">
        <f t="shared" si="21"/>
        <v>11</v>
      </c>
      <c r="D77" s="106">
        <f t="shared" si="20"/>
        <v>45823</v>
      </c>
      <c r="E77" s="99" t="str">
        <f t="shared" si="22"/>
        <v>Sun</v>
      </c>
      <c r="F77" s="107"/>
      <c r="G77" s="209"/>
    </row>
    <row r="78" spans="1:7" x14ac:dyDescent="0.2">
      <c r="B78" s="92">
        <f t="shared" si="19"/>
        <v>25</v>
      </c>
      <c r="C78" s="92">
        <f>C71+1</f>
        <v>12</v>
      </c>
      <c r="D78" s="102">
        <f t="shared" si="20"/>
        <v>45824</v>
      </c>
      <c r="E78" s="94" t="str">
        <f t="shared" si="22"/>
        <v>Mon</v>
      </c>
      <c r="G78" s="207" t="s">
        <v>2</v>
      </c>
    </row>
    <row r="79" spans="1:7" x14ac:dyDescent="0.2">
      <c r="B79" s="92">
        <f t="shared" si="19"/>
        <v>25</v>
      </c>
      <c r="C79" s="92">
        <f>C72+1</f>
        <v>12</v>
      </c>
      <c r="D79" s="102">
        <f t="shared" si="20"/>
        <v>45825</v>
      </c>
      <c r="E79" s="94" t="str">
        <f t="shared" si="22"/>
        <v>Tue</v>
      </c>
      <c r="G79" s="208"/>
    </row>
    <row r="80" spans="1:7" x14ac:dyDescent="0.2">
      <c r="B80" s="92">
        <f t="shared" si="19"/>
        <v>25</v>
      </c>
      <c r="C80" s="92">
        <f t="shared" ref="C80:C84" si="23">C73+1</f>
        <v>12</v>
      </c>
      <c r="D80" s="102">
        <f t="shared" si="20"/>
        <v>45826</v>
      </c>
      <c r="E80" s="94" t="str">
        <f t="shared" si="22"/>
        <v>Wed</v>
      </c>
      <c r="G80" s="208"/>
    </row>
    <row r="81" spans="1:7" x14ac:dyDescent="0.2">
      <c r="B81" s="92">
        <f t="shared" si="19"/>
        <v>25</v>
      </c>
      <c r="C81" s="92">
        <f t="shared" si="23"/>
        <v>12</v>
      </c>
      <c r="D81" s="102">
        <f t="shared" si="20"/>
        <v>45827</v>
      </c>
      <c r="E81" s="94" t="str">
        <f t="shared" si="22"/>
        <v>Thu</v>
      </c>
      <c r="G81" s="208"/>
    </row>
    <row r="82" spans="1:7" x14ac:dyDescent="0.2">
      <c r="B82" s="92">
        <f t="shared" si="19"/>
        <v>25</v>
      </c>
      <c r="C82" s="92">
        <f t="shared" si="23"/>
        <v>12</v>
      </c>
      <c r="D82" s="102">
        <f t="shared" si="20"/>
        <v>45828</v>
      </c>
      <c r="E82" s="94" t="str">
        <f t="shared" si="22"/>
        <v>Fri</v>
      </c>
      <c r="G82" s="208"/>
    </row>
    <row r="83" spans="1:7" x14ac:dyDescent="0.2">
      <c r="B83" s="92">
        <f t="shared" si="19"/>
        <v>25</v>
      </c>
      <c r="C83" s="92">
        <f t="shared" si="23"/>
        <v>12</v>
      </c>
      <c r="D83" s="103">
        <f t="shared" si="20"/>
        <v>45829</v>
      </c>
      <c r="E83" s="94" t="str">
        <f t="shared" si="22"/>
        <v>Sat</v>
      </c>
      <c r="F83" s="104"/>
      <c r="G83" s="208"/>
    </row>
    <row r="84" spans="1:7" x14ac:dyDescent="0.2">
      <c r="A84" s="98"/>
      <c r="B84" s="105">
        <f t="shared" si="19"/>
        <v>25</v>
      </c>
      <c r="C84" s="105">
        <f t="shared" si="23"/>
        <v>12</v>
      </c>
      <c r="D84" s="106">
        <f t="shared" si="20"/>
        <v>45830</v>
      </c>
      <c r="E84" s="99" t="str">
        <f t="shared" si="22"/>
        <v>Sun</v>
      </c>
      <c r="F84" s="107"/>
      <c r="G84" s="209"/>
    </row>
    <row r="85" spans="1:7" x14ac:dyDescent="0.2">
      <c r="B85" s="92">
        <f t="shared" si="19"/>
        <v>26</v>
      </c>
      <c r="C85" s="92">
        <f>C78+1</f>
        <v>13</v>
      </c>
      <c r="D85" s="102">
        <f t="shared" si="20"/>
        <v>45831</v>
      </c>
      <c r="E85" s="94" t="str">
        <f t="shared" si="22"/>
        <v>Mon</v>
      </c>
      <c r="G85" s="207" t="s">
        <v>2</v>
      </c>
    </row>
    <row r="86" spans="1:7" x14ac:dyDescent="0.2">
      <c r="B86" s="92">
        <f t="shared" si="19"/>
        <v>26</v>
      </c>
      <c r="C86" s="92">
        <f>C79+1</f>
        <v>13</v>
      </c>
      <c r="D86" s="102">
        <f t="shared" si="20"/>
        <v>45832</v>
      </c>
      <c r="E86" s="94" t="str">
        <f t="shared" si="22"/>
        <v>Tue</v>
      </c>
      <c r="G86" s="208"/>
    </row>
    <row r="87" spans="1:7" x14ac:dyDescent="0.2">
      <c r="B87" s="92">
        <f t="shared" si="19"/>
        <v>26</v>
      </c>
      <c r="C87" s="92">
        <f t="shared" ref="C87:C91" si="24">C80+1</f>
        <v>13</v>
      </c>
      <c r="D87" s="102">
        <f t="shared" si="20"/>
        <v>45833</v>
      </c>
      <c r="E87" s="94" t="str">
        <f t="shared" si="22"/>
        <v>Wed</v>
      </c>
      <c r="G87" s="208"/>
    </row>
    <row r="88" spans="1:7" x14ac:dyDescent="0.2">
      <c r="B88" s="92">
        <f t="shared" si="19"/>
        <v>26</v>
      </c>
      <c r="C88" s="92">
        <f t="shared" si="24"/>
        <v>13</v>
      </c>
      <c r="D88" s="102">
        <f t="shared" si="20"/>
        <v>45834</v>
      </c>
      <c r="E88" s="94" t="str">
        <f t="shared" si="22"/>
        <v>Thu</v>
      </c>
      <c r="G88" s="208"/>
    </row>
    <row r="89" spans="1:7" x14ac:dyDescent="0.2">
      <c r="B89" s="92">
        <f t="shared" si="19"/>
        <v>26</v>
      </c>
      <c r="C89" s="92">
        <f t="shared" si="24"/>
        <v>13</v>
      </c>
      <c r="D89" s="102">
        <f t="shared" si="20"/>
        <v>45835</v>
      </c>
      <c r="E89" s="94" t="str">
        <f t="shared" si="22"/>
        <v>Fri</v>
      </c>
      <c r="G89" s="208"/>
    </row>
    <row r="90" spans="1:7" x14ac:dyDescent="0.2">
      <c r="B90" s="92">
        <f t="shared" si="19"/>
        <v>26</v>
      </c>
      <c r="C90" s="92">
        <f t="shared" si="24"/>
        <v>13</v>
      </c>
      <c r="D90" s="103">
        <f t="shared" si="20"/>
        <v>45836</v>
      </c>
      <c r="E90" s="94" t="str">
        <f t="shared" si="22"/>
        <v>Sat</v>
      </c>
      <c r="F90" s="104"/>
      <c r="G90" s="208"/>
    </row>
    <row r="91" spans="1:7" x14ac:dyDescent="0.2">
      <c r="A91" s="98"/>
      <c r="B91" s="105">
        <f t="shared" si="19"/>
        <v>26</v>
      </c>
      <c r="C91" s="105">
        <f t="shared" si="24"/>
        <v>13</v>
      </c>
      <c r="D91" s="106">
        <f t="shared" si="20"/>
        <v>45837</v>
      </c>
      <c r="E91" s="99" t="str">
        <f t="shared" si="22"/>
        <v>Sun</v>
      </c>
      <c r="F91" s="107"/>
      <c r="G91" s="209"/>
    </row>
    <row r="92" spans="1:7" x14ac:dyDescent="0.2">
      <c r="B92" s="92">
        <f t="shared" si="19"/>
        <v>27</v>
      </c>
      <c r="C92" s="92">
        <f>C85+1</f>
        <v>14</v>
      </c>
      <c r="D92" s="102">
        <f t="shared" si="20"/>
        <v>45838</v>
      </c>
      <c r="E92" s="94" t="str">
        <f t="shared" si="22"/>
        <v>Mon</v>
      </c>
      <c r="G92" s="207" t="s">
        <v>2</v>
      </c>
    </row>
    <row r="93" spans="1:7" x14ac:dyDescent="0.2">
      <c r="B93" s="92">
        <f t="shared" si="19"/>
        <v>27</v>
      </c>
      <c r="C93" s="92">
        <f>C86+1</f>
        <v>14</v>
      </c>
      <c r="D93" s="102">
        <f t="shared" si="20"/>
        <v>45839</v>
      </c>
      <c r="E93" s="94" t="str">
        <f t="shared" si="22"/>
        <v>Tue</v>
      </c>
      <c r="G93" s="208"/>
    </row>
    <row r="94" spans="1:7" x14ac:dyDescent="0.2">
      <c r="B94" s="92">
        <f t="shared" si="19"/>
        <v>27</v>
      </c>
      <c r="C94" s="92">
        <f t="shared" ref="C94:C157" si="25">C87+1</f>
        <v>14</v>
      </c>
      <c r="D94" s="102">
        <f t="shared" si="20"/>
        <v>45840</v>
      </c>
      <c r="E94" s="94" t="str">
        <f t="shared" si="22"/>
        <v>Wed</v>
      </c>
      <c r="G94" s="208"/>
    </row>
    <row r="95" spans="1:7" x14ac:dyDescent="0.2">
      <c r="B95" s="92">
        <f t="shared" si="19"/>
        <v>27</v>
      </c>
      <c r="C95" s="92">
        <f t="shared" si="25"/>
        <v>14</v>
      </c>
      <c r="D95" s="102">
        <f t="shared" si="20"/>
        <v>45841</v>
      </c>
      <c r="E95" s="94" t="str">
        <f t="shared" si="22"/>
        <v>Thu</v>
      </c>
      <c r="G95" s="208"/>
    </row>
    <row r="96" spans="1:7" x14ac:dyDescent="0.2">
      <c r="B96" s="92">
        <f t="shared" si="19"/>
        <v>27</v>
      </c>
      <c r="C96" s="92">
        <f t="shared" si="25"/>
        <v>14</v>
      </c>
      <c r="D96" s="102">
        <f t="shared" si="20"/>
        <v>45842</v>
      </c>
      <c r="E96" s="94" t="str">
        <f t="shared" si="22"/>
        <v>Fri</v>
      </c>
      <c r="G96" s="208"/>
    </row>
    <row r="97" spans="1:7" x14ac:dyDescent="0.2">
      <c r="B97" s="92">
        <f t="shared" si="19"/>
        <v>27</v>
      </c>
      <c r="C97" s="92">
        <f t="shared" si="25"/>
        <v>14</v>
      </c>
      <c r="D97" s="103">
        <f t="shared" si="20"/>
        <v>45843</v>
      </c>
      <c r="E97" s="94" t="str">
        <f t="shared" si="22"/>
        <v>Sat</v>
      </c>
      <c r="F97" s="104"/>
      <c r="G97" s="208"/>
    </row>
    <row r="98" spans="1:7" x14ac:dyDescent="0.2">
      <c r="A98" s="98"/>
      <c r="B98" s="105">
        <f t="shared" si="19"/>
        <v>27</v>
      </c>
      <c r="C98" s="105">
        <f t="shared" si="25"/>
        <v>14</v>
      </c>
      <c r="D98" s="106">
        <f t="shared" si="20"/>
        <v>45844</v>
      </c>
      <c r="E98" s="99" t="str">
        <f t="shared" si="22"/>
        <v>Sun</v>
      </c>
      <c r="F98" s="107"/>
      <c r="G98" s="209"/>
    </row>
    <row r="99" spans="1:7" x14ac:dyDescent="0.2">
      <c r="B99" s="92">
        <f t="shared" si="19"/>
        <v>28</v>
      </c>
      <c r="C99" s="92">
        <f t="shared" si="25"/>
        <v>15</v>
      </c>
      <c r="D99" s="102">
        <f t="shared" si="20"/>
        <v>45845</v>
      </c>
      <c r="E99" s="94" t="str">
        <f t="shared" si="22"/>
        <v>Mon</v>
      </c>
      <c r="G99" s="207" t="s">
        <v>2</v>
      </c>
    </row>
    <row r="100" spans="1:7" x14ac:dyDescent="0.2">
      <c r="B100" s="92">
        <f t="shared" si="19"/>
        <v>28</v>
      </c>
      <c r="C100" s="92">
        <f t="shared" si="25"/>
        <v>15</v>
      </c>
      <c r="D100" s="102">
        <f t="shared" si="20"/>
        <v>45846</v>
      </c>
      <c r="E100" s="94" t="str">
        <f t="shared" si="22"/>
        <v>Tue</v>
      </c>
      <c r="G100" s="208"/>
    </row>
    <row r="101" spans="1:7" x14ac:dyDescent="0.2">
      <c r="B101" s="92">
        <f t="shared" si="19"/>
        <v>28</v>
      </c>
      <c r="C101" s="92">
        <f t="shared" si="25"/>
        <v>15</v>
      </c>
      <c r="D101" s="102">
        <f t="shared" si="20"/>
        <v>45847</v>
      </c>
      <c r="E101" s="94" t="str">
        <f t="shared" si="22"/>
        <v>Wed</v>
      </c>
      <c r="G101" s="208"/>
    </row>
    <row r="102" spans="1:7" x14ac:dyDescent="0.2">
      <c r="B102" s="92">
        <f t="shared" si="19"/>
        <v>28</v>
      </c>
      <c r="C102" s="92">
        <f t="shared" si="25"/>
        <v>15</v>
      </c>
      <c r="D102" s="102">
        <f t="shared" si="20"/>
        <v>45848</v>
      </c>
      <c r="E102" s="94" t="str">
        <f t="shared" si="22"/>
        <v>Thu</v>
      </c>
      <c r="G102" s="208"/>
    </row>
    <row r="103" spans="1:7" x14ac:dyDescent="0.2">
      <c r="B103" s="92">
        <f t="shared" si="19"/>
        <v>28</v>
      </c>
      <c r="C103" s="92">
        <f t="shared" si="25"/>
        <v>15</v>
      </c>
      <c r="D103" s="102">
        <f t="shared" si="20"/>
        <v>45849</v>
      </c>
      <c r="E103" s="94" t="str">
        <f t="shared" si="22"/>
        <v>Fri</v>
      </c>
      <c r="G103" s="208"/>
    </row>
    <row r="104" spans="1:7" x14ac:dyDescent="0.2">
      <c r="B104" s="92">
        <f t="shared" si="19"/>
        <v>28</v>
      </c>
      <c r="C104" s="92">
        <f t="shared" si="25"/>
        <v>15</v>
      </c>
      <c r="D104" s="103">
        <f t="shared" si="20"/>
        <v>45850</v>
      </c>
      <c r="E104" s="94" t="str">
        <f t="shared" si="22"/>
        <v>Sat</v>
      </c>
      <c r="F104" s="104"/>
      <c r="G104" s="208"/>
    </row>
    <row r="105" spans="1:7" x14ac:dyDescent="0.2">
      <c r="A105" s="98"/>
      <c r="B105" s="105">
        <f t="shared" si="19"/>
        <v>28</v>
      </c>
      <c r="C105" s="105">
        <f t="shared" si="25"/>
        <v>15</v>
      </c>
      <c r="D105" s="106">
        <f t="shared" si="20"/>
        <v>45851</v>
      </c>
      <c r="E105" s="99" t="str">
        <f t="shared" si="22"/>
        <v>Sun</v>
      </c>
      <c r="F105" s="107"/>
      <c r="G105" s="209"/>
    </row>
    <row r="106" spans="1:7" ht="13.5" customHeight="1" x14ac:dyDescent="0.2">
      <c r="B106" s="92">
        <f t="shared" si="19"/>
        <v>29</v>
      </c>
      <c r="C106" s="92">
        <f t="shared" si="25"/>
        <v>16</v>
      </c>
      <c r="D106" s="102">
        <f t="shared" si="20"/>
        <v>45852</v>
      </c>
      <c r="E106" s="94" t="str">
        <f t="shared" si="22"/>
        <v>Mon</v>
      </c>
      <c r="G106" s="207" t="s">
        <v>264</v>
      </c>
    </row>
    <row r="107" spans="1:7" x14ac:dyDescent="0.2">
      <c r="B107" s="92">
        <f t="shared" si="19"/>
        <v>29</v>
      </c>
      <c r="C107" s="92">
        <f t="shared" si="25"/>
        <v>16</v>
      </c>
      <c r="D107" s="102">
        <f t="shared" si="20"/>
        <v>45853</v>
      </c>
      <c r="E107" s="94" t="str">
        <f t="shared" si="22"/>
        <v>Tue</v>
      </c>
      <c r="G107" s="208"/>
    </row>
    <row r="108" spans="1:7" x14ac:dyDescent="0.2">
      <c r="B108" s="92">
        <f t="shared" si="19"/>
        <v>29</v>
      </c>
      <c r="C108" s="92">
        <f t="shared" si="25"/>
        <v>16</v>
      </c>
      <c r="D108" s="102">
        <f t="shared" si="20"/>
        <v>45854</v>
      </c>
      <c r="E108" s="94" t="str">
        <f t="shared" si="22"/>
        <v>Wed</v>
      </c>
      <c r="G108" s="208"/>
    </row>
    <row r="109" spans="1:7" x14ac:dyDescent="0.2">
      <c r="B109" s="92">
        <f t="shared" si="19"/>
        <v>29</v>
      </c>
      <c r="C109" s="92">
        <f t="shared" si="25"/>
        <v>16</v>
      </c>
      <c r="D109" s="102">
        <f t="shared" si="20"/>
        <v>45855</v>
      </c>
      <c r="E109" s="94" t="str">
        <f t="shared" si="22"/>
        <v>Thu</v>
      </c>
      <c r="G109" s="208"/>
    </row>
    <row r="110" spans="1:7" x14ac:dyDescent="0.2">
      <c r="B110" s="92">
        <f t="shared" si="19"/>
        <v>29</v>
      </c>
      <c r="C110" s="92">
        <f t="shared" si="25"/>
        <v>16</v>
      </c>
      <c r="D110" s="102">
        <f t="shared" si="20"/>
        <v>45856</v>
      </c>
      <c r="E110" s="94" t="str">
        <f t="shared" si="22"/>
        <v>Fri</v>
      </c>
      <c r="G110" s="208"/>
    </row>
    <row r="111" spans="1:7" x14ac:dyDescent="0.2">
      <c r="B111" s="92">
        <f t="shared" si="19"/>
        <v>29</v>
      </c>
      <c r="C111" s="92">
        <f t="shared" si="25"/>
        <v>16</v>
      </c>
      <c r="D111" s="103">
        <f t="shared" si="20"/>
        <v>45857</v>
      </c>
      <c r="E111" s="94" t="str">
        <f t="shared" si="22"/>
        <v>Sat</v>
      </c>
      <c r="F111" s="104"/>
      <c r="G111" s="208"/>
    </row>
    <row r="112" spans="1:7" x14ac:dyDescent="0.2">
      <c r="A112" s="98"/>
      <c r="B112" s="105">
        <f t="shared" si="19"/>
        <v>29</v>
      </c>
      <c r="C112" s="105">
        <f t="shared" si="25"/>
        <v>16</v>
      </c>
      <c r="D112" s="106">
        <f t="shared" si="20"/>
        <v>45858</v>
      </c>
      <c r="E112" s="99" t="str">
        <f t="shared" si="22"/>
        <v>Sun</v>
      </c>
      <c r="F112" s="107"/>
      <c r="G112" s="209"/>
    </row>
    <row r="113" spans="1:7" x14ac:dyDescent="0.2">
      <c r="B113" s="92">
        <f t="shared" si="19"/>
        <v>30</v>
      </c>
      <c r="C113" s="92">
        <f t="shared" si="25"/>
        <v>17</v>
      </c>
      <c r="D113" s="102">
        <f t="shared" si="20"/>
        <v>45859</v>
      </c>
      <c r="E113" s="94" t="str">
        <f t="shared" si="22"/>
        <v>Mon</v>
      </c>
      <c r="G113" s="210" t="s">
        <v>265</v>
      </c>
    </row>
    <row r="114" spans="1:7" x14ac:dyDescent="0.2">
      <c r="B114" s="92">
        <f t="shared" si="19"/>
        <v>30</v>
      </c>
      <c r="C114" s="92">
        <f t="shared" si="25"/>
        <v>17</v>
      </c>
      <c r="D114" s="102">
        <f t="shared" si="20"/>
        <v>45860</v>
      </c>
      <c r="E114" s="94" t="str">
        <f t="shared" si="22"/>
        <v>Tue</v>
      </c>
      <c r="G114" s="211"/>
    </row>
    <row r="115" spans="1:7" x14ac:dyDescent="0.2">
      <c r="B115" s="92">
        <f t="shared" si="19"/>
        <v>30</v>
      </c>
      <c r="C115" s="92">
        <f t="shared" si="25"/>
        <v>17</v>
      </c>
      <c r="D115" s="102">
        <f t="shared" si="20"/>
        <v>45861</v>
      </c>
      <c r="E115" s="94" t="str">
        <f t="shared" si="22"/>
        <v>Wed</v>
      </c>
      <c r="G115" s="211"/>
    </row>
    <row r="116" spans="1:7" x14ac:dyDescent="0.2">
      <c r="B116" s="92">
        <f t="shared" si="19"/>
        <v>30</v>
      </c>
      <c r="C116" s="92">
        <f t="shared" si="25"/>
        <v>17</v>
      </c>
      <c r="D116" s="102">
        <f t="shared" si="20"/>
        <v>45862</v>
      </c>
      <c r="E116" s="94" t="str">
        <f t="shared" si="22"/>
        <v>Thu</v>
      </c>
      <c r="G116" s="211"/>
    </row>
    <row r="117" spans="1:7" x14ac:dyDescent="0.2">
      <c r="B117" s="92">
        <f t="shared" si="19"/>
        <v>30</v>
      </c>
      <c r="C117" s="92">
        <f t="shared" si="25"/>
        <v>17</v>
      </c>
      <c r="D117" s="102">
        <f t="shared" si="20"/>
        <v>45863</v>
      </c>
      <c r="E117" s="94" t="str">
        <f t="shared" si="22"/>
        <v>Fri</v>
      </c>
      <c r="G117" s="211"/>
    </row>
    <row r="118" spans="1:7" x14ac:dyDescent="0.2">
      <c r="B118" s="92">
        <f t="shared" si="19"/>
        <v>30</v>
      </c>
      <c r="C118" s="92">
        <f t="shared" si="25"/>
        <v>17</v>
      </c>
      <c r="D118" s="103">
        <f t="shared" si="20"/>
        <v>45864</v>
      </c>
      <c r="E118" s="94" t="str">
        <f t="shared" si="22"/>
        <v>Sat</v>
      </c>
      <c r="F118" s="104"/>
      <c r="G118" s="211"/>
    </row>
    <row r="119" spans="1:7" x14ac:dyDescent="0.2">
      <c r="A119" s="98"/>
      <c r="B119" s="105">
        <f t="shared" si="19"/>
        <v>30</v>
      </c>
      <c r="C119" s="105">
        <f t="shared" si="25"/>
        <v>17</v>
      </c>
      <c r="D119" s="106">
        <f t="shared" si="20"/>
        <v>45865</v>
      </c>
      <c r="E119" s="99" t="str">
        <f t="shared" si="22"/>
        <v>Sun</v>
      </c>
      <c r="F119" s="107"/>
      <c r="G119" s="212"/>
    </row>
    <row r="120" spans="1:7" x14ac:dyDescent="0.2">
      <c r="B120" s="92">
        <f t="shared" ref="B120:B136" si="26">WEEKNUM(D120,2)</f>
        <v>31</v>
      </c>
      <c r="C120" s="92">
        <f t="shared" si="25"/>
        <v>18</v>
      </c>
      <c r="D120" s="93">
        <f t="shared" ref="D120:D139" si="27">D119+1</f>
        <v>45866</v>
      </c>
      <c r="E120" s="94" t="str">
        <f t="shared" si="22"/>
        <v>Mon</v>
      </c>
      <c r="G120" s="207" t="s">
        <v>266</v>
      </c>
    </row>
    <row r="121" spans="1:7" ht="13" customHeight="1" x14ac:dyDescent="0.2">
      <c r="B121" s="92">
        <f t="shared" si="26"/>
        <v>31</v>
      </c>
      <c r="C121" s="92">
        <f t="shared" si="25"/>
        <v>18</v>
      </c>
      <c r="D121" s="93">
        <f t="shared" si="27"/>
        <v>45867</v>
      </c>
      <c r="E121" s="94" t="str">
        <f t="shared" si="22"/>
        <v>Tue</v>
      </c>
      <c r="G121" s="208"/>
    </row>
    <row r="122" spans="1:7" x14ac:dyDescent="0.2">
      <c r="B122" s="92">
        <f t="shared" si="26"/>
        <v>31</v>
      </c>
      <c r="C122" s="92">
        <f t="shared" si="25"/>
        <v>18</v>
      </c>
      <c r="D122" s="93">
        <f t="shared" si="27"/>
        <v>45868</v>
      </c>
      <c r="E122" s="94" t="str">
        <f t="shared" si="22"/>
        <v>Wed</v>
      </c>
      <c r="G122" s="208"/>
    </row>
    <row r="123" spans="1:7" x14ac:dyDescent="0.2">
      <c r="B123" s="92">
        <f t="shared" si="26"/>
        <v>31</v>
      </c>
      <c r="C123" s="92">
        <f t="shared" si="25"/>
        <v>18</v>
      </c>
      <c r="D123" s="93">
        <f t="shared" si="27"/>
        <v>45869</v>
      </c>
      <c r="E123" s="94" t="str">
        <f t="shared" si="22"/>
        <v>Thu</v>
      </c>
      <c r="G123" s="208"/>
    </row>
    <row r="124" spans="1:7" x14ac:dyDescent="0.2">
      <c r="B124" s="92">
        <f t="shared" si="26"/>
        <v>31</v>
      </c>
      <c r="C124" s="92">
        <f t="shared" si="25"/>
        <v>18</v>
      </c>
      <c r="D124" s="93">
        <f t="shared" si="27"/>
        <v>45870</v>
      </c>
      <c r="E124" s="94" t="str">
        <f t="shared" si="22"/>
        <v>Fri</v>
      </c>
      <c r="G124" s="208"/>
    </row>
    <row r="125" spans="1:7" x14ac:dyDescent="0.2">
      <c r="B125" s="92">
        <f t="shared" si="26"/>
        <v>31</v>
      </c>
      <c r="C125" s="92">
        <f t="shared" si="25"/>
        <v>18</v>
      </c>
      <c r="D125" s="103">
        <f t="shared" si="27"/>
        <v>45871</v>
      </c>
      <c r="E125" s="94" t="str">
        <f t="shared" si="22"/>
        <v>Sat</v>
      </c>
      <c r="F125" s="104"/>
      <c r="G125" s="208"/>
    </row>
    <row r="126" spans="1:7" x14ac:dyDescent="0.2">
      <c r="A126" s="98"/>
      <c r="B126" s="105">
        <f t="shared" si="26"/>
        <v>31</v>
      </c>
      <c r="C126" s="105">
        <f t="shared" si="25"/>
        <v>18</v>
      </c>
      <c r="D126" s="106">
        <f t="shared" si="27"/>
        <v>45872</v>
      </c>
      <c r="E126" s="99" t="str">
        <f t="shared" si="22"/>
        <v>Sun</v>
      </c>
      <c r="F126" s="107"/>
      <c r="G126" s="209"/>
    </row>
    <row r="127" spans="1:7" x14ac:dyDescent="0.2">
      <c r="B127" s="92">
        <f t="shared" si="26"/>
        <v>32</v>
      </c>
      <c r="C127" s="92">
        <f t="shared" si="25"/>
        <v>19</v>
      </c>
      <c r="D127" s="93">
        <f t="shared" si="27"/>
        <v>45873</v>
      </c>
      <c r="E127" s="94" t="str">
        <f t="shared" si="22"/>
        <v>Mon</v>
      </c>
      <c r="F127" s="95"/>
      <c r="G127" s="207" t="s">
        <v>3</v>
      </c>
    </row>
    <row r="128" spans="1:7" x14ac:dyDescent="0.2">
      <c r="B128" s="92">
        <f t="shared" si="26"/>
        <v>32</v>
      </c>
      <c r="C128" s="92">
        <f t="shared" si="25"/>
        <v>19</v>
      </c>
      <c r="D128" s="93">
        <f t="shared" si="27"/>
        <v>45874</v>
      </c>
      <c r="E128" s="94" t="str">
        <f t="shared" si="22"/>
        <v>Tue</v>
      </c>
      <c r="F128" s="95"/>
      <c r="G128" s="208"/>
    </row>
    <row r="129" spans="1:7" x14ac:dyDescent="0.2">
      <c r="B129" s="92">
        <f t="shared" si="26"/>
        <v>32</v>
      </c>
      <c r="C129" s="92">
        <f t="shared" si="25"/>
        <v>19</v>
      </c>
      <c r="D129" s="93">
        <f t="shared" si="27"/>
        <v>45875</v>
      </c>
      <c r="E129" s="94" t="str">
        <f t="shared" si="22"/>
        <v>Wed</v>
      </c>
      <c r="F129" s="95"/>
      <c r="G129" s="208"/>
    </row>
    <row r="130" spans="1:7" x14ac:dyDescent="0.2">
      <c r="B130" s="92">
        <f t="shared" si="26"/>
        <v>32</v>
      </c>
      <c r="C130" s="92">
        <f t="shared" si="25"/>
        <v>19</v>
      </c>
      <c r="D130" s="93">
        <f t="shared" si="27"/>
        <v>45876</v>
      </c>
      <c r="E130" s="94" t="str">
        <f t="shared" si="22"/>
        <v>Thu</v>
      </c>
      <c r="F130" s="95"/>
      <c r="G130" s="208"/>
    </row>
    <row r="131" spans="1:7" x14ac:dyDescent="0.2">
      <c r="B131" s="92">
        <f t="shared" si="26"/>
        <v>32</v>
      </c>
      <c r="C131" s="92">
        <f t="shared" si="25"/>
        <v>19</v>
      </c>
      <c r="D131" s="93">
        <f t="shared" si="27"/>
        <v>45877</v>
      </c>
      <c r="E131" s="94" t="str">
        <f t="shared" si="22"/>
        <v>Fri</v>
      </c>
      <c r="F131" s="95"/>
      <c r="G131" s="208"/>
    </row>
    <row r="132" spans="1:7" x14ac:dyDescent="0.2">
      <c r="B132" s="92">
        <f t="shared" si="26"/>
        <v>32</v>
      </c>
      <c r="C132" s="92">
        <f t="shared" si="25"/>
        <v>19</v>
      </c>
      <c r="D132" s="103">
        <f t="shared" si="27"/>
        <v>45878</v>
      </c>
      <c r="E132" s="94" t="str">
        <f t="shared" si="22"/>
        <v>Sat</v>
      </c>
      <c r="F132" s="104"/>
      <c r="G132" s="208"/>
    </row>
    <row r="133" spans="1:7" x14ac:dyDescent="0.2">
      <c r="A133" s="98"/>
      <c r="B133" s="105">
        <f t="shared" si="26"/>
        <v>32</v>
      </c>
      <c r="C133" s="105">
        <f t="shared" si="25"/>
        <v>19</v>
      </c>
      <c r="D133" s="106">
        <f t="shared" si="27"/>
        <v>45879</v>
      </c>
      <c r="E133" s="99" t="str">
        <f t="shared" si="22"/>
        <v>Sun</v>
      </c>
      <c r="F133" s="107"/>
      <c r="G133" s="209"/>
    </row>
    <row r="134" spans="1:7" x14ac:dyDescent="0.2">
      <c r="B134" s="92">
        <f t="shared" si="26"/>
        <v>33</v>
      </c>
      <c r="C134" s="92">
        <f t="shared" si="25"/>
        <v>20</v>
      </c>
      <c r="D134" s="102">
        <f t="shared" si="27"/>
        <v>45880</v>
      </c>
      <c r="E134" s="94" t="str">
        <f t="shared" si="22"/>
        <v>Mon</v>
      </c>
      <c r="G134" s="207" t="s">
        <v>3</v>
      </c>
    </row>
    <row r="135" spans="1:7" x14ac:dyDescent="0.2">
      <c r="B135" s="92">
        <f t="shared" si="26"/>
        <v>33</v>
      </c>
      <c r="C135" s="92">
        <f t="shared" si="25"/>
        <v>20</v>
      </c>
      <c r="D135" s="102">
        <f t="shared" si="27"/>
        <v>45881</v>
      </c>
      <c r="E135" s="94" t="str">
        <f t="shared" si="22"/>
        <v>Tue</v>
      </c>
      <c r="G135" s="208"/>
    </row>
    <row r="136" spans="1:7" x14ac:dyDescent="0.2">
      <c r="B136" s="92">
        <f t="shared" si="26"/>
        <v>33</v>
      </c>
      <c r="C136" s="92">
        <f t="shared" si="25"/>
        <v>20</v>
      </c>
      <c r="D136" s="102">
        <f t="shared" si="27"/>
        <v>45882</v>
      </c>
      <c r="E136" s="94" t="str">
        <f t="shared" si="22"/>
        <v>Wed</v>
      </c>
      <c r="G136" s="208"/>
    </row>
    <row r="137" spans="1:7" x14ac:dyDescent="0.2">
      <c r="B137" s="92">
        <f t="shared" ref="B137:B195" si="28">WEEKNUM(D137,2)</f>
        <v>33</v>
      </c>
      <c r="C137" s="92">
        <f t="shared" si="25"/>
        <v>20</v>
      </c>
      <c r="D137" s="102">
        <f t="shared" si="27"/>
        <v>45883</v>
      </c>
      <c r="E137" s="94" t="str">
        <f t="shared" ref="E137:E200" si="29">TEXT(D137,"ddd")</f>
        <v>Thu</v>
      </c>
      <c r="G137" s="208"/>
    </row>
    <row r="138" spans="1:7" x14ac:dyDescent="0.2">
      <c r="B138" s="92">
        <f t="shared" si="28"/>
        <v>33</v>
      </c>
      <c r="C138" s="92">
        <f t="shared" si="25"/>
        <v>20</v>
      </c>
      <c r="D138" s="102">
        <f t="shared" si="27"/>
        <v>45884</v>
      </c>
      <c r="E138" s="94" t="str">
        <f t="shared" si="29"/>
        <v>Fri</v>
      </c>
      <c r="G138" s="208"/>
    </row>
    <row r="139" spans="1:7" x14ac:dyDescent="0.2">
      <c r="B139" s="92">
        <f t="shared" si="28"/>
        <v>33</v>
      </c>
      <c r="C139" s="92">
        <f t="shared" si="25"/>
        <v>20</v>
      </c>
      <c r="D139" s="103">
        <f t="shared" si="27"/>
        <v>45885</v>
      </c>
      <c r="E139" s="94" t="str">
        <f t="shared" si="29"/>
        <v>Sat</v>
      </c>
      <c r="F139" s="104"/>
      <c r="G139" s="208"/>
    </row>
    <row r="140" spans="1:7" x14ac:dyDescent="0.2">
      <c r="A140" s="98"/>
      <c r="B140" s="105">
        <f t="shared" si="28"/>
        <v>33</v>
      </c>
      <c r="C140" s="105">
        <f t="shared" si="25"/>
        <v>20</v>
      </c>
      <c r="D140" s="106">
        <f t="shared" ref="D140:D154" si="30">D139+1</f>
        <v>45886</v>
      </c>
      <c r="E140" s="99" t="str">
        <f t="shared" si="29"/>
        <v>Sun</v>
      </c>
      <c r="F140" s="107"/>
      <c r="G140" s="209"/>
    </row>
    <row r="141" spans="1:7" x14ac:dyDescent="0.2">
      <c r="B141" s="92">
        <f t="shared" si="28"/>
        <v>34</v>
      </c>
      <c r="C141" s="92">
        <f t="shared" si="25"/>
        <v>21</v>
      </c>
      <c r="D141" s="102">
        <f t="shared" si="30"/>
        <v>45887</v>
      </c>
      <c r="E141" s="94" t="str">
        <f t="shared" si="29"/>
        <v>Mon</v>
      </c>
      <c r="G141" s="207" t="s">
        <v>3</v>
      </c>
    </row>
    <row r="142" spans="1:7" x14ac:dyDescent="0.2">
      <c r="B142" s="92">
        <f t="shared" si="28"/>
        <v>34</v>
      </c>
      <c r="C142" s="92">
        <f t="shared" si="25"/>
        <v>21</v>
      </c>
      <c r="D142" s="102">
        <f t="shared" si="30"/>
        <v>45888</v>
      </c>
      <c r="E142" s="94" t="str">
        <f t="shared" si="29"/>
        <v>Tue</v>
      </c>
      <c r="G142" s="208"/>
    </row>
    <row r="143" spans="1:7" x14ac:dyDescent="0.2">
      <c r="B143" s="92">
        <f t="shared" si="28"/>
        <v>34</v>
      </c>
      <c r="C143" s="92">
        <f t="shared" si="25"/>
        <v>21</v>
      </c>
      <c r="D143" s="102">
        <f t="shared" si="30"/>
        <v>45889</v>
      </c>
      <c r="E143" s="94" t="str">
        <f t="shared" si="29"/>
        <v>Wed</v>
      </c>
      <c r="G143" s="208"/>
    </row>
    <row r="144" spans="1:7" x14ac:dyDescent="0.2">
      <c r="B144" s="92">
        <f t="shared" si="28"/>
        <v>34</v>
      </c>
      <c r="C144" s="92">
        <f t="shared" si="25"/>
        <v>21</v>
      </c>
      <c r="D144" s="102">
        <f t="shared" si="30"/>
        <v>45890</v>
      </c>
      <c r="E144" s="94" t="str">
        <f t="shared" si="29"/>
        <v>Thu</v>
      </c>
      <c r="G144" s="208"/>
    </row>
    <row r="145" spans="1:7" x14ac:dyDescent="0.2">
      <c r="B145" s="92">
        <f t="shared" si="28"/>
        <v>34</v>
      </c>
      <c r="C145" s="92">
        <f t="shared" si="25"/>
        <v>21</v>
      </c>
      <c r="D145" s="102">
        <f t="shared" si="30"/>
        <v>45891</v>
      </c>
      <c r="E145" s="94" t="str">
        <f t="shared" si="29"/>
        <v>Fri</v>
      </c>
      <c r="G145" s="208"/>
    </row>
    <row r="146" spans="1:7" x14ac:dyDescent="0.2">
      <c r="B146" s="92">
        <f t="shared" si="28"/>
        <v>34</v>
      </c>
      <c r="C146" s="92">
        <f t="shared" si="25"/>
        <v>21</v>
      </c>
      <c r="D146" s="103">
        <f t="shared" si="30"/>
        <v>45892</v>
      </c>
      <c r="E146" s="94" t="str">
        <f t="shared" si="29"/>
        <v>Sat</v>
      </c>
      <c r="F146" s="104"/>
      <c r="G146" s="208"/>
    </row>
    <row r="147" spans="1:7" x14ac:dyDescent="0.2">
      <c r="A147" s="98"/>
      <c r="B147" s="105">
        <f t="shared" si="28"/>
        <v>34</v>
      </c>
      <c r="C147" s="105">
        <f t="shared" si="25"/>
        <v>21</v>
      </c>
      <c r="D147" s="106">
        <f t="shared" si="30"/>
        <v>45893</v>
      </c>
      <c r="E147" s="99" t="str">
        <f t="shared" si="29"/>
        <v>Sun</v>
      </c>
      <c r="F147" s="107"/>
      <c r="G147" s="209"/>
    </row>
    <row r="148" spans="1:7" x14ac:dyDescent="0.2">
      <c r="B148" s="92">
        <f t="shared" si="28"/>
        <v>35</v>
      </c>
      <c r="C148" s="92">
        <f t="shared" si="25"/>
        <v>22</v>
      </c>
      <c r="D148" s="102">
        <f t="shared" si="30"/>
        <v>45894</v>
      </c>
      <c r="E148" s="94" t="str">
        <f t="shared" si="29"/>
        <v>Mon</v>
      </c>
      <c r="G148" s="207" t="s">
        <v>3</v>
      </c>
    </row>
    <row r="149" spans="1:7" x14ac:dyDescent="0.2">
      <c r="B149" s="92">
        <f t="shared" si="28"/>
        <v>35</v>
      </c>
      <c r="C149" s="92">
        <f t="shared" si="25"/>
        <v>22</v>
      </c>
      <c r="D149" s="102">
        <f t="shared" si="30"/>
        <v>45895</v>
      </c>
      <c r="E149" s="94" t="str">
        <f t="shared" si="29"/>
        <v>Tue</v>
      </c>
      <c r="G149" s="208"/>
    </row>
    <row r="150" spans="1:7" x14ac:dyDescent="0.2">
      <c r="B150" s="92">
        <f t="shared" si="28"/>
        <v>35</v>
      </c>
      <c r="C150" s="92">
        <f t="shared" si="25"/>
        <v>22</v>
      </c>
      <c r="D150" s="102">
        <f t="shared" si="30"/>
        <v>45896</v>
      </c>
      <c r="E150" s="94" t="str">
        <f t="shared" si="29"/>
        <v>Wed</v>
      </c>
      <c r="G150" s="208"/>
    </row>
    <row r="151" spans="1:7" x14ac:dyDescent="0.2">
      <c r="B151" s="92">
        <f t="shared" si="28"/>
        <v>35</v>
      </c>
      <c r="C151" s="92">
        <f t="shared" si="25"/>
        <v>22</v>
      </c>
      <c r="D151" s="102">
        <f t="shared" si="30"/>
        <v>45897</v>
      </c>
      <c r="E151" s="94" t="str">
        <f t="shared" si="29"/>
        <v>Thu</v>
      </c>
      <c r="G151" s="208"/>
    </row>
    <row r="152" spans="1:7" x14ac:dyDescent="0.2">
      <c r="B152" s="92">
        <f t="shared" si="28"/>
        <v>35</v>
      </c>
      <c r="C152" s="92">
        <f t="shared" si="25"/>
        <v>22</v>
      </c>
      <c r="D152" s="102">
        <f t="shared" si="30"/>
        <v>45898</v>
      </c>
      <c r="E152" s="94" t="str">
        <f t="shared" si="29"/>
        <v>Fri</v>
      </c>
      <c r="G152" s="208"/>
    </row>
    <row r="153" spans="1:7" x14ac:dyDescent="0.2">
      <c r="B153" s="92">
        <f t="shared" si="28"/>
        <v>35</v>
      </c>
      <c r="C153" s="92">
        <f t="shared" si="25"/>
        <v>22</v>
      </c>
      <c r="D153" s="103">
        <f t="shared" si="30"/>
        <v>45899</v>
      </c>
      <c r="E153" s="94" t="str">
        <f t="shared" si="29"/>
        <v>Sat</v>
      </c>
      <c r="F153" s="104"/>
      <c r="G153" s="208"/>
    </row>
    <row r="154" spans="1:7" x14ac:dyDescent="0.2">
      <c r="A154" s="98"/>
      <c r="B154" s="105">
        <f t="shared" si="28"/>
        <v>35</v>
      </c>
      <c r="C154" s="105">
        <f t="shared" si="25"/>
        <v>22</v>
      </c>
      <c r="D154" s="106">
        <f t="shared" si="30"/>
        <v>45900</v>
      </c>
      <c r="E154" s="99" t="str">
        <f t="shared" si="29"/>
        <v>Sun</v>
      </c>
      <c r="F154" s="107"/>
      <c r="G154" s="209"/>
    </row>
    <row r="155" spans="1:7" x14ac:dyDescent="0.2">
      <c r="B155" s="92">
        <f t="shared" si="28"/>
        <v>36</v>
      </c>
      <c r="C155" s="92">
        <f t="shared" si="25"/>
        <v>23</v>
      </c>
      <c r="D155" s="102">
        <f t="shared" ref="D155:D187" si="31">D154+1</f>
        <v>45901</v>
      </c>
      <c r="E155" s="94" t="str">
        <f t="shared" si="29"/>
        <v>Mon</v>
      </c>
      <c r="G155" s="207" t="s">
        <v>3</v>
      </c>
    </row>
    <row r="156" spans="1:7" x14ac:dyDescent="0.2">
      <c r="B156" s="92">
        <f t="shared" si="28"/>
        <v>36</v>
      </c>
      <c r="C156" s="92">
        <f t="shared" si="25"/>
        <v>23</v>
      </c>
      <c r="D156" s="102">
        <f t="shared" si="31"/>
        <v>45902</v>
      </c>
      <c r="E156" s="94" t="str">
        <f t="shared" si="29"/>
        <v>Tue</v>
      </c>
      <c r="G156" s="208"/>
    </row>
    <row r="157" spans="1:7" x14ac:dyDescent="0.2">
      <c r="B157" s="92">
        <f t="shared" si="28"/>
        <v>36</v>
      </c>
      <c r="C157" s="92">
        <f t="shared" si="25"/>
        <v>23</v>
      </c>
      <c r="D157" s="102">
        <f t="shared" si="31"/>
        <v>45903</v>
      </c>
      <c r="E157" s="94" t="str">
        <f t="shared" si="29"/>
        <v>Wed</v>
      </c>
      <c r="G157" s="208"/>
    </row>
    <row r="158" spans="1:7" x14ac:dyDescent="0.2">
      <c r="B158" s="92">
        <f t="shared" si="28"/>
        <v>36</v>
      </c>
      <c r="C158" s="92">
        <f t="shared" ref="C158:C217" si="32">C151+1</f>
        <v>23</v>
      </c>
      <c r="D158" s="102">
        <f t="shared" si="31"/>
        <v>45904</v>
      </c>
      <c r="E158" s="94" t="str">
        <f t="shared" si="29"/>
        <v>Thu</v>
      </c>
      <c r="G158" s="208"/>
    </row>
    <row r="159" spans="1:7" x14ac:dyDescent="0.2">
      <c r="B159" s="92">
        <f t="shared" si="28"/>
        <v>36</v>
      </c>
      <c r="C159" s="92">
        <f t="shared" si="32"/>
        <v>23</v>
      </c>
      <c r="D159" s="102">
        <f t="shared" si="31"/>
        <v>45905</v>
      </c>
      <c r="E159" s="94" t="str">
        <f t="shared" si="29"/>
        <v>Fri</v>
      </c>
      <c r="G159" s="208"/>
    </row>
    <row r="160" spans="1:7" x14ac:dyDescent="0.2">
      <c r="B160" s="92">
        <f t="shared" si="28"/>
        <v>36</v>
      </c>
      <c r="C160" s="92">
        <f t="shared" si="32"/>
        <v>23</v>
      </c>
      <c r="D160" s="103">
        <f t="shared" si="31"/>
        <v>45906</v>
      </c>
      <c r="E160" s="94" t="str">
        <f t="shared" si="29"/>
        <v>Sat</v>
      </c>
      <c r="F160" s="104"/>
      <c r="G160" s="208"/>
    </row>
    <row r="161" spans="1:7" x14ac:dyDescent="0.2">
      <c r="A161" s="98"/>
      <c r="B161" s="105">
        <f t="shared" si="28"/>
        <v>36</v>
      </c>
      <c r="C161" s="105">
        <f t="shared" si="32"/>
        <v>23</v>
      </c>
      <c r="D161" s="106">
        <f t="shared" si="31"/>
        <v>45907</v>
      </c>
      <c r="E161" s="99" t="str">
        <f t="shared" si="29"/>
        <v>Sun</v>
      </c>
      <c r="F161" s="107"/>
      <c r="G161" s="209"/>
    </row>
    <row r="162" spans="1:7" x14ac:dyDescent="0.2">
      <c r="B162" s="92">
        <f t="shared" si="28"/>
        <v>37</v>
      </c>
      <c r="C162" s="92">
        <f t="shared" si="32"/>
        <v>24</v>
      </c>
      <c r="D162" s="102">
        <f t="shared" si="31"/>
        <v>45908</v>
      </c>
      <c r="E162" s="94" t="str">
        <f t="shared" si="29"/>
        <v>Mon</v>
      </c>
      <c r="G162" s="207" t="s">
        <v>3</v>
      </c>
    </row>
    <row r="163" spans="1:7" x14ac:dyDescent="0.2">
      <c r="B163" s="92">
        <f t="shared" si="28"/>
        <v>37</v>
      </c>
      <c r="C163" s="92">
        <f t="shared" si="32"/>
        <v>24</v>
      </c>
      <c r="D163" s="102">
        <f t="shared" si="31"/>
        <v>45909</v>
      </c>
      <c r="E163" s="94" t="str">
        <f t="shared" si="29"/>
        <v>Tue</v>
      </c>
      <c r="G163" s="208"/>
    </row>
    <row r="164" spans="1:7" x14ac:dyDescent="0.2">
      <c r="B164" s="92">
        <f t="shared" si="28"/>
        <v>37</v>
      </c>
      <c r="C164" s="92">
        <f t="shared" si="32"/>
        <v>24</v>
      </c>
      <c r="D164" s="102">
        <f t="shared" si="31"/>
        <v>45910</v>
      </c>
      <c r="E164" s="94" t="str">
        <f t="shared" si="29"/>
        <v>Wed</v>
      </c>
      <c r="G164" s="208"/>
    </row>
    <row r="165" spans="1:7" x14ac:dyDescent="0.2">
      <c r="B165" s="92">
        <f t="shared" si="28"/>
        <v>37</v>
      </c>
      <c r="C165" s="92">
        <f t="shared" si="32"/>
        <v>24</v>
      </c>
      <c r="D165" s="102">
        <f t="shared" si="31"/>
        <v>45911</v>
      </c>
      <c r="E165" s="94" t="str">
        <f t="shared" si="29"/>
        <v>Thu</v>
      </c>
      <c r="G165" s="208"/>
    </row>
    <row r="166" spans="1:7" x14ac:dyDescent="0.2">
      <c r="B166" s="92">
        <f t="shared" si="28"/>
        <v>37</v>
      </c>
      <c r="C166" s="92">
        <f t="shared" si="32"/>
        <v>24</v>
      </c>
      <c r="D166" s="102">
        <f t="shared" si="31"/>
        <v>45912</v>
      </c>
      <c r="E166" s="94" t="str">
        <f t="shared" si="29"/>
        <v>Fri</v>
      </c>
      <c r="G166" s="208"/>
    </row>
    <row r="167" spans="1:7" x14ac:dyDescent="0.2">
      <c r="B167" s="92">
        <f t="shared" si="28"/>
        <v>37</v>
      </c>
      <c r="C167" s="92">
        <f t="shared" si="32"/>
        <v>24</v>
      </c>
      <c r="D167" s="103">
        <f t="shared" si="31"/>
        <v>45913</v>
      </c>
      <c r="E167" s="94" t="str">
        <f t="shared" si="29"/>
        <v>Sat</v>
      </c>
      <c r="F167" s="104"/>
      <c r="G167" s="208"/>
    </row>
    <row r="168" spans="1:7" x14ac:dyDescent="0.2">
      <c r="B168" s="105">
        <f t="shared" si="28"/>
        <v>37</v>
      </c>
      <c r="C168" s="105">
        <f t="shared" si="32"/>
        <v>24</v>
      </c>
      <c r="D168" s="106">
        <f t="shared" si="31"/>
        <v>45914</v>
      </c>
      <c r="E168" s="99" t="str">
        <f t="shared" si="29"/>
        <v>Sun</v>
      </c>
      <c r="F168" s="107"/>
      <c r="G168" s="209"/>
    </row>
    <row r="169" spans="1:7" x14ac:dyDescent="0.2">
      <c r="B169" s="92">
        <f t="shared" si="28"/>
        <v>38</v>
      </c>
      <c r="C169" s="92">
        <f t="shared" si="32"/>
        <v>25</v>
      </c>
      <c r="D169" s="102">
        <f t="shared" si="31"/>
        <v>45915</v>
      </c>
      <c r="E169" s="94" t="str">
        <f t="shared" si="29"/>
        <v>Mon</v>
      </c>
      <c r="G169" s="207" t="s">
        <v>267</v>
      </c>
    </row>
    <row r="170" spans="1:7" x14ac:dyDescent="0.2">
      <c r="B170" s="92">
        <f t="shared" si="28"/>
        <v>38</v>
      </c>
      <c r="C170" s="92">
        <f t="shared" si="32"/>
        <v>25</v>
      </c>
      <c r="D170" s="102">
        <f t="shared" si="31"/>
        <v>45916</v>
      </c>
      <c r="E170" s="94" t="str">
        <f t="shared" si="29"/>
        <v>Tue</v>
      </c>
      <c r="G170" s="208"/>
    </row>
    <row r="171" spans="1:7" x14ac:dyDescent="0.2">
      <c r="B171" s="92">
        <f t="shared" si="28"/>
        <v>38</v>
      </c>
      <c r="C171" s="92">
        <f t="shared" si="32"/>
        <v>25</v>
      </c>
      <c r="D171" s="102">
        <f t="shared" si="31"/>
        <v>45917</v>
      </c>
      <c r="E171" s="94" t="str">
        <f t="shared" si="29"/>
        <v>Wed</v>
      </c>
      <c r="G171" s="208"/>
    </row>
    <row r="172" spans="1:7" x14ac:dyDescent="0.2">
      <c r="B172" s="92">
        <f t="shared" si="28"/>
        <v>38</v>
      </c>
      <c r="C172" s="92">
        <f t="shared" si="32"/>
        <v>25</v>
      </c>
      <c r="D172" s="102">
        <f t="shared" si="31"/>
        <v>45918</v>
      </c>
      <c r="E172" s="94" t="str">
        <f t="shared" si="29"/>
        <v>Thu</v>
      </c>
      <c r="G172" s="208"/>
    </row>
    <row r="173" spans="1:7" x14ac:dyDescent="0.2">
      <c r="B173" s="92">
        <f t="shared" si="28"/>
        <v>38</v>
      </c>
      <c r="C173" s="92">
        <f t="shared" si="32"/>
        <v>25</v>
      </c>
      <c r="D173" s="102">
        <f t="shared" si="31"/>
        <v>45919</v>
      </c>
      <c r="E173" s="94" t="str">
        <f t="shared" si="29"/>
        <v>Fri</v>
      </c>
      <c r="G173" s="208"/>
    </row>
    <row r="174" spans="1:7" x14ac:dyDescent="0.2">
      <c r="B174" s="92">
        <f t="shared" si="28"/>
        <v>38</v>
      </c>
      <c r="C174" s="92">
        <f t="shared" si="32"/>
        <v>25</v>
      </c>
      <c r="D174" s="103">
        <f t="shared" si="31"/>
        <v>45920</v>
      </c>
      <c r="E174" s="94" t="str">
        <f t="shared" si="29"/>
        <v>Sat</v>
      </c>
      <c r="F174" s="104"/>
      <c r="G174" s="208"/>
    </row>
    <row r="175" spans="1:7" x14ac:dyDescent="0.2">
      <c r="A175" s="98"/>
      <c r="B175" s="105">
        <f t="shared" si="28"/>
        <v>38</v>
      </c>
      <c r="C175" s="105">
        <f t="shared" si="32"/>
        <v>25</v>
      </c>
      <c r="D175" s="106">
        <f t="shared" si="31"/>
        <v>45921</v>
      </c>
      <c r="E175" s="99" t="str">
        <f t="shared" si="29"/>
        <v>Sun</v>
      </c>
      <c r="F175" s="107"/>
      <c r="G175" s="209"/>
    </row>
    <row r="176" spans="1:7" x14ac:dyDescent="0.2">
      <c r="B176" s="92">
        <f t="shared" si="28"/>
        <v>39</v>
      </c>
      <c r="C176" s="92">
        <f t="shared" si="32"/>
        <v>26</v>
      </c>
      <c r="D176" s="102">
        <f t="shared" si="31"/>
        <v>45922</v>
      </c>
      <c r="E176" s="94" t="str">
        <f t="shared" si="29"/>
        <v>Mon</v>
      </c>
      <c r="G176" s="207" t="s">
        <v>4</v>
      </c>
    </row>
    <row r="177" spans="1:7" x14ac:dyDescent="0.2">
      <c r="B177" s="92">
        <f t="shared" si="28"/>
        <v>39</v>
      </c>
      <c r="C177" s="92">
        <f t="shared" si="32"/>
        <v>26</v>
      </c>
      <c r="D177" s="102">
        <f t="shared" si="31"/>
        <v>45923</v>
      </c>
      <c r="E177" s="94" t="str">
        <f t="shared" si="29"/>
        <v>Tue</v>
      </c>
      <c r="G177" s="208"/>
    </row>
    <row r="178" spans="1:7" x14ac:dyDescent="0.2">
      <c r="B178" s="92">
        <f t="shared" si="28"/>
        <v>39</v>
      </c>
      <c r="C178" s="92">
        <f t="shared" si="32"/>
        <v>26</v>
      </c>
      <c r="D178" s="102">
        <f t="shared" si="31"/>
        <v>45924</v>
      </c>
      <c r="E178" s="94" t="str">
        <f t="shared" si="29"/>
        <v>Wed</v>
      </c>
      <c r="G178" s="208"/>
    </row>
    <row r="179" spans="1:7" x14ac:dyDescent="0.2">
      <c r="B179" s="92">
        <f t="shared" si="28"/>
        <v>39</v>
      </c>
      <c r="C179" s="92">
        <f t="shared" si="32"/>
        <v>26</v>
      </c>
      <c r="D179" s="102">
        <f t="shared" si="31"/>
        <v>45925</v>
      </c>
      <c r="E179" s="94" t="str">
        <f t="shared" si="29"/>
        <v>Thu</v>
      </c>
      <c r="G179" s="208"/>
    </row>
    <row r="180" spans="1:7" x14ac:dyDescent="0.2">
      <c r="B180" s="92">
        <f t="shared" si="28"/>
        <v>39</v>
      </c>
      <c r="C180" s="92">
        <f t="shared" si="32"/>
        <v>26</v>
      </c>
      <c r="D180" s="102">
        <f t="shared" si="31"/>
        <v>45926</v>
      </c>
      <c r="E180" s="94" t="str">
        <f t="shared" si="29"/>
        <v>Fri</v>
      </c>
      <c r="G180" s="208"/>
    </row>
    <row r="181" spans="1:7" x14ac:dyDescent="0.2">
      <c r="B181" s="92">
        <f t="shared" si="28"/>
        <v>39</v>
      </c>
      <c r="C181" s="92">
        <f t="shared" si="32"/>
        <v>26</v>
      </c>
      <c r="D181" s="103">
        <f t="shared" si="31"/>
        <v>45927</v>
      </c>
      <c r="E181" s="94" t="str">
        <f t="shared" si="29"/>
        <v>Sat</v>
      </c>
      <c r="F181" s="104"/>
      <c r="G181" s="208"/>
    </row>
    <row r="182" spans="1:7" x14ac:dyDescent="0.2">
      <c r="A182" s="98"/>
      <c r="B182" s="105">
        <f t="shared" si="28"/>
        <v>39</v>
      </c>
      <c r="C182" s="105">
        <f t="shared" si="32"/>
        <v>26</v>
      </c>
      <c r="D182" s="106">
        <f t="shared" si="31"/>
        <v>45928</v>
      </c>
      <c r="E182" s="99" t="str">
        <f t="shared" si="29"/>
        <v>Sun</v>
      </c>
      <c r="F182" s="107"/>
      <c r="G182" s="209"/>
    </row>
    <row r="183" spans="1:7" x14ac:dyDescent="0.2">
      <c r="B183" s="92">
        <f t="shared" si="28"/>
        <v>40</v>
      </c>
      <c r="C183" s="92">
        <f t="shared" si="32"/>
        <v>27</v>
      </c>
      <c r="D183" s="102">
        <f t="shared" si="31"/>
        <v>45929</v>
      </c>
      <c r="E183" s="94" t="str">
        <f t="shared" si="29"/>
        <v>Mon</v>
      </c>
      <c r="G183" s="207" t="s">
        <v>4</v>
      </c>
    </row>
    <row r="184" spans="1:7" x14ac:dyDescent="0.2">
      <c r="B184" s="92">
        <f t="shared" si="28"/>
        <v>40</v>
      </c>
      <c r="C184" s="92">
        <f t="shared" si="32"/>
        <v>27</v>
      </c>
      <c r="D184" s="102">
        <f t="shared" si="31"/>
        <v>45930</v>
      </c>
      <c r="E184" s="94" t="str">
        <f t="shared" si="29"/>
        <v>Tue</v>
      </c>
      <c r="G184" s="208"/>
    </row>
    <row r="185" spans="1:7" x14ac:dyDescent="0.2">
      <c r="B185" s="92">
        <f t="shared" si="28"/>
        <v>40</v>
      </c>
      <c r="C185" s="92">
        <f t="shared" si="32"/>
        <v>27</v>
      </c>
      <c r="D185" s="102">
        <f t="shared" si="31"/>
        <v>45931</v>
      </c>
      <c r="E185" s="94" t="str">
        <f t="shared" si="29"/>
        <v>Wed</v>
      </c>
      <c r="G185" s="208"/>
    </row>
    <row r="186" spans="1:7" x14ac:dyDescent="0.2">
      <c r="B186" s="92">
        <f t="shared" si="28"/>
        <v>40</v>
      </c>
      <c r="C186" s="92">
        <f t="shared" si="32"/>
        <v>27</v>
      </c>
      <c r="D186" s="102">
        <f t="shared" si="31"/>
        <v>45932</v>
      </c>
      <c r="E186" s="94" t="str">
        <f t="shared" si="29"/>
        <v>Thu</v>
      </c>
      <c r="G186" s="208"/>
    </row>
    <row r="187" spans="1:7" x14ac:dyDescent="0.2">
      <c r="B187" s="92">
        <f t="shared" si="28"/>
        <v>40</v>
      </c>
      <c r="C187" s="92">
        <f t="shared" si="32"/>
        <v>27</v>
      </c>
      <c r="D187" s="102">
        <f t="shared" si="31"/>
        <v>45933</v>
      </c>
      <c r="E187" s="94" t="str">
        <f t="shared" si="29"/>
        <v>Fri</v>
      </c>
      <c r="G187" s="208"/>
    </row>
    <row r="188" spans="1:7" x14ac:dyDescent="0.2">
      <c r="B188" s="92">
        <f t="shared" si="28"/>
        <v>40</v>
      </c>
      <c r="C188" s="92">
        <f t="shared" si="32"/>
        <v>27</v>
      </c>
      <c r="D188" s="103">
        <f t="shared" ref="D188:D195" si="33">D187+1</f>
        <v>45934</v>
      </c>
      <c r="E188" s="94" t="str">
        <f t="shared" si="29"/>
        <v>Sat</v>
      </c>
      <c r="F188" s="104"/>
      <c r="G188" s="208"/>
    </row>
    <row r="189" spans="1:7" x14ac:dyDescent="0.2">
      <c r="A189" s="98"/>
      <c r="B189" s="105">
        <f t="shared" si="28"/>
        <v>40</v>
      </c>
      <c r="C189" s="105">
        <f t="shared" si="32"/>
        <v>27</v>
      </c>
      <c r="D189" s="106">
        <f t="shared" si="33"/>
        <v>45935</v>
      </c>
      <c r="E189" s="99" t="str">
        <f t="shared" si="29"/>
        <v>Sun</v>
      </c>
      <c r="F189" s="107"/>
      <c r="G189" s="209"/>
    </row>
    <row r="190" spans="1:7" x14ac:dyDescent="0.2">
      <c r="B190" s="92">
        <f t="shared" si="28"/>
        <v>41</v>
      </c>
      <c r="C190" s="92">
        <f t="shared" si="32"/>
        <v>28</v>
      </c>
      <c r="D190" s="102">
        <f t="shared" si="33"/>
        <v>45936</v>
      </c>
      <c r="E190" s="94" t="str">
        <f t="shared" si="29"/>
        <v>Mon</v>
      </c>
      <c r="G190" s="207" t="s">
        <v>4</v>
      </c>
    </row>
    <row r="191" spans="1:7" x14ac:dyDescent="0.2">
      <c r="B191" s="92">
        <f t="shared" si="28"/>
        <v>41</v>
      </c>
      <c r="C191" s="92">
        <f t="shared" si="32"/>
        <v>28</v>
      </c>
      <c r="D191" s="102">
        <f t="shared" si="33"/>
        <v>45937</v>
      </c>
      <c r="E191" s="94" t="str">
        <f t="shared" si="29"/>
        <v>Tue</v>
      </c>
      <c r="G191" s="208"/>
    </row>
    <row r="192" spans="1:7" x14ac:dyDescent="0.2">
      <c r="B192" s="92">
        <f t="shared" si="28"/>
        <v>41</v>
      </c>
      <c r="C192" s="92">
        <f t="shared" si="32"/>
        <v>28</v>
      </c>
      <c r="D192" s="102">
        <f t="shared" si="33"/>
        <v>45938</v>
      </c>
      <c r="E192" s="94" t="str">
        <f t="shared" si="29"/>
        <v>Wed</v>
      </c>
      <c r="G192" s="208"/>
    </row>
    <row r="193" spans="1:7" x14ac:dyDescent="0.2">
      <c r="B193" s="92">
        <f t="shared" si="28"/>
        <v>41</v>
      </c>
      <c r="C193" s="92">
        <f t="shared" si="32"/>
        <v>28</v>
      </c>
      <c r="D193" s="102">
        <f t="shared" si="33"/>
        <v>45939</v>
      </c>
      <c r="E193" s="94" t="str">
        <f t="shared" si="29"/>
        <v>Thu</v>
      </c>
      <c r="G193" s="208"/>
    </row>
    <row r="194" spans="1:7" x14ac:dyDescent="0.2">
      <c r="B194" s="92">
        <f t="shared" si="28"/>
        <v>41</v>
      </c>
      <c r="C194" s="92">
        <f t="shared" si="32"/>
        <v>28</v>
      </c>
      <c r="D194" s="102">
        <f t="shared" si="33"/>
        <v>45940</v>
      </c>
      <c r="E194" s="94" t="str">
        <f t="shared" si="29"/>
        <v>Fri</v>
      </c>
      <c r="G194" s="208"/>
    </row>
    <row r="195" spans="1:7" x14ac:dyDescent="0.2">
      <c r="B195" s="92">
        <f t="shared" si="28"/>
        <v>41</v>
      </c>
      <c r="C195" s="92">
        <f t="shared" si="32"/>
        <v>28</v>
      </c>
      <c r="D195" s="103">
        <f t="shared" si="33"/>
        <v>45941</v>
      </c>
      <c r="E195" s="94" t="str">
        <f t="shared" si="29"/>
        <v>Sat</v>
      </c>
      <c r="F195" s="104"/>
      <c r="G195" s="208"/>
    </row>
    <row r="196" spans="1:7" x14ac:dyDescent="0.2">
      <c r="A196" s="98"/>
      <c r="B196" s="105">
        <f t="shared" ref="B196:B202" si="34">WEEKNUM(D196,2)</f>
        <v>41</v>
      </c>
      <c r="C196" s="105">
        <f t="shared" si="32"/>
        <v>28</v>
      </c>
      <c r="D196" s="106">
        <f t="shared" ref="D196:D202" si="35">D195+1</f>
        <v>45942</v>
      </c>
      <c r="E196" s="99" t="str">
        <f t="shared" si="29"/>
        <v>Sun</v>
      </c>
      <c r="F196" s="107"/>
      <c r="G196" s="209"/>
    </row>
    <row r="197" spans="1:7" x14ac:dyDescent="0.2">
      <c r="B197" s="92">
        <f t="shared" si="34"/>
        <v>42</v>
      </c>
      <c r="C197" s="92">
        <f t="shared" si="32"/>
        <v>29</v>
      </c>
      <c r="D197" s="102">
        <f t="shared" si="35"/>
        <v>45943</v>
      </c>
      <c r="E197" s="94" t="str">
        <f t="shared" si="29"/>
        <v>Mon</v>
      </c>
      <c r="G197" s="207" t="s">
        <v>4</v>
      </c>
    </row>
    <row r="198" spans="1:7" x14ac:dyDescent="0.2">
      <c r="B198" s="92">
        <f t="shared" si="34"/>
        <v>42</v>
      </c>
      <c r="C198" s="92">
        <f t="shared" si="32"/>
        <v>29</v>
      </c>
      <c r="D198" s="102">
        <f t="shared" si="35"/>
        <v>45944</v>
      </c>
      <c r="E198" s="94" t="str">
        <f t="shared" si="29"/>
        <v>Tue</v>
      </c>
      <c r="G198" s="208"/>
    </row>
    <row r="199" spans="1:7" x14ac:dyDescent="0.2">
      <c r="B199" s="92">
        <f t="shared" si="34"/>
        <v>42</v>
      </c>
      <c r="C199" s="92">
        <f t="shared" si="32"/>
        <v>29</v>
      </c>
      <c r="D199" s="102">
        <f t="shared" si="35"/>
        <v>45945</v>
      </c>
      <c r="E199" s="94" t="str">
        <f t="shared" si="29"/>
        <v>Wed</v>
      </c>
      <c r="G199" s="208"/>
    </row>
    <row r="200" spans="1:7" x14ac:dyDescent="0.2">
      <c r="B200" s="92">
        <f t="shared" si="34"/>
        <v>42</v>
      </c>
      <c r="C200" s="92">
        <f t="shared" si="32"/>
        <v>29</v>
      </c>
      <c r="D200" s="102">
        <f t="shared" si="35"/>
        <v>45946</v>
      </c>
      <c r="E200" s="94" t="str">
        <f t="shared" si="29"/>
        <v>Thu</v>
      </c>
      <c r="G200" s="208"/>
    </row>
    <row r="201" spans="1:7" x14ac:dyDescent="0.2">
      <c r="B201" s="92">
        <f t="shared" si="34"/>
        <v>42</v>
      </c>
      <c r="C201" s="92">
        <f t="shared" si="32"/>
        <v>29</v>
      </c>
      <c r="D201" s="102">
        <f t="shared" si="35"/>
        <v>45947</v>
      </c>
      <c r="E201" s="94" t="str">
        <f t="shared" ref="E201:E217" si="36">TEXT(D201,"ddd")</f>
        <v>Fri</v>
      </c>
      <c r="G201" s="208"/>
    </row>
    <row r="202" spans="1:7" x14ac:dyDescent="0.2">
      <c r="B202" s="92">
        <f t="shared" si="34"/>
        <v>42</v>
      </c>
      <c r="C202" s="92">
        <f t="shared" si="32"/>
        <v>29</v>
      </c>
      <c r="D202" s="103">
        <f t="shared" si="35"/>
        <v>45948</v>
      </c>
      <c r="E202" s="94" t="str">
        <f t="shared" si="36"/>
        <v>Sat</v>
      </c>
      <c r="F202" s="104"/>
      <c r="G202" s="208"/>
    </row>
    <row r="203" spans="1:7" x14ac:dyDescent="0.2">
      <c r="B203" s="105">
        <f t="shared" ref="B203:B209" si="37">WEEKNUM(D203,2)</f>
        <v>42</v>
      </c>
      <c r="C203" s="105">
        <f t="shared" si="32"/>
        <v>29</v>
      </c>
      <c r="D203" s="106">
        <f t="shared" ref="D203:D209" si="38">D202+1</f>
        <v>45949</v>
      </c>
      <c r="E203" s="99" t="str">
        <f t="shared" si="36"/>
        <v>Sun</v>
      </c>
      <c r="F203" s="107"/>
      <c r="G203" s="209"/>
    </row>
    <row r="204" spans="1:7" x14ac:dyDescent="0.2">
      <c r="B204" s="92">
        <f t="shared" si="37"/>
        <v>43</v>
      </c>
      <c r="C204" s="92">
        <f t="shared" si="32"/>
        <v>30</v>
      </c>
      <c r="D204" s="102">
        <f t="shared" si="38"/>
        <v>45950</v>
      </c>
      <c r="E204" s="94" t="str">
        <f t="shared" si="36"/>
        <v>Mon</v>
      </c>
      <c r="G204" s="207" t="s">
        <v>4</v>
      </c>
    </row>
    <row r="205" spans="1:7" x14ac:dyDescent="0.2">
      <c r="B205" s="92">
        <f t="shared" si="37"/>
        <v>43</v>
      </c>
      <c r="C205" s="92">
        <f t="shared" si="32"/>
        <v>30</v>
      </c>
      <c r="D205" s="102">
        <f t="shared" si="38"/>
        <v>45951</v>
      </c>
      <c r="E205" s="94" t="str">
        <f t="shared" si="36"/>
        <v>Tue</v>
      </c>
      <c r="G205" s="208"/>
    </row>
    <row r="206" spans="1:7" x14ac:dyDescent="0.2">
      <c r="B206" s="92">
        <f t="shared" si="37"/>
        <v>43</v>
      </c>
      <c r="C206" s="92">
        <f t="shared" si="32"/>
        <v>30</v>
      </c>
      <c r="D206" s="102">
        <f t="shared" si="38"/>
        <v>45952</v>
      </c>
      <c r="E206" s="94" t="str">
        <f t="shared" si="36"/>
        <v>Wed</v>
      </c>
      <c r="G206" s="208"/>
    </row>
    <row r="207" spans="1:7" x14ac:dyDescent="0.2">
      <c r="B207" s="92">
        <f t="shared" si="37"/>
        <v>43</v>
      </c>
      <c r="C207" s="92">
        <f t="shared" si="32"/>
        <v>30</v>
      </c>
      <c r="D207" s="102">
        <f t="shared" si="38"/>
        <v>45953</v>
      </c>
      <c r="E207" s="94" t="str">
        <f t="shared" si="36"/>
        <v>Thu</v>
      </c>
      <c r="G207" s="208"/>
    </row>
    <row r="208" spans="1:7" x14ac:dyDescent="0.2">
      <c r="B208" s="92">
        <f t="shared" si="37"/>
        <v>43</v>
      </c>
      <c r="C208" s="92">
        <f t="shared" si="32"/>
        <v>30</v>
      </c>
      <c r="D208" s="102">
        <f t="shared" si="38"/>
        <v>45954</v>
      </c>
      <c r="E208" s="94" t="str">
        <f t="shared" si="36"/>
        <v>Fri</v>
      </c>
      <c r="G208" s="208"/>
    </row>
    <row r="209" spans="1:7" x14ac:dyDescent="0.2">
      <c r="B209" s="92">
        <f t="shared" si="37"/>
        <v>43</v>
      </c>
      <c r="C209" s="92">
        <f t="shared" si="32"/>
        <v>30</v>
      </c>
      <c r="D209" s="103">
        <f t="shared" si="38"/>
        <v>45955</v>
      </c>
      <c r="E209" s="94" t="str">
        <f t="shared" si="36"/>
        <v>Sat</v>
      </c>
      <c r="F209" s="104"/>
      <c r="G209" s="208"/>
    </row>
    <row r="210" spans="1:7" x14ac:dyDescent="0.2">
      <c r="B210" s="105">
        <f t="shared" ref="B210:B216" si="39">WEEKNUM(D210,2)</f>
        <v>43</v>
      </c>
      <c r="C210" s="105">
        <f t="shared" si="32"/>
        <v>30</v>
      </c>
      <c r="D210" s="106">
        <f t="shared" ref="D210:D216" si="40">D209+1</f>
        <v>45956</v>
      </c>
      <c r="E210" s="99" t="str">
        <f t="shared" si="36"/>
        <v>Sun</v>
      </c>
      <c r="F210" s="107"/>
      <c r="G210" s="209"/>
    </row>
    <row r="211" spans="1:7" x14ac:dyDescent="0.2">
      <c r="B211" s="92">
        <f t="shared" si="39"/>
        <v>44</v>
      </c>
      <c r="C211" s="92">
        <f t="shared" si="32"/>
        <v>31</v>
      </c>
      <c r="D211" s="102">
        <f t="shared" si="40"/>
        <v>45957</v>
      </c>
      <c r="E211" s="94" t="str">
        <f t="shared" si="36"/>
        <v>Mon</v>
      </c>
      <c r="G211" s="207" t="s">
        <v>4</v>
      </c>
    </row>
    <row r="212" spans="1:7" x14ac:dyDescent="0.2">
      <c r="B212" s="92">
        <f t="shared" si="39"/>
        <v>44</v>
      </c>
      <c r="C212" s="92">
        <f t="shared" si="32"/>
        <v>31</v>
      </c>
      <c r="D212" s="102">
        <f t="shared" si="40"/>
        <v>45958</v>
      </c>
      <c r="E212" s="94" t="str">
        <f t="shared" si="36"/>
        <v>Tue</v>
      </c>
      <c r="G212" s="208"/>
    </row>
    <row r="213" spans="1:7" x14ac:dyDescent="0.2">
      <c r="B213" s="92">
        <f t="shared" si="39"/>
        <v>44</v>
      </c>
      <c r="C213" s="92">
        <f t="shared" si="32"/>
        <v>31</v>
      </c>
      <c r="D213" s="102">
        <f t="shared" si="40"/>
        <v>45959</v>
      </c>
      <c r="E213" s="94" t="str">
        <f t="shared" si="36"/>
        <v>Wed</v>
      </c>
      <c r="G213" s="208"/>
    </row>
    <row r="214" spans="1:7" x14ac:dyDescent="0.2">
      <c r="B214" s="92">
        <f t="shared" si="39"/>
        <v>44</v>
      </c>
      <c r="C214" s="92">
        <f t="shared" si="32"/>
        <v>31</v>
      </c>
      <c r="D214" s="102">
        <f t="shared" si="40"/>
        <v>45960</v>
      </c>
      <c r="E214" s="94" t="str">
        <f t="shared" si="36"/>
        <v>Thu</v>
      </c>
      <c r="G214" s="208"/>
    </row>
    <row r="215" spans="1:7" x14ac:dyDescent="0.2">
      <c r="B215" s="92">
        <f t="shared" si="39"/>
        <v>44</v>
      </c>
      <c r="C215" s="92">
        <f t="shared" si="32"/>
        <v>31</v>
      </c>
      <c r="D215" s="102">
        <f t="shared" si="40"/>
        <v>45961</v>
      </c>
      <c r="E215" s="94" t="str">
        <f t="shared" si="36"/>
        <v>Fri</v>
      </c>
      <c r="G215" s="208"/>
    </row>
    <row r="216" spans="1:7" x14ac:dyDescent="0.2">
      <c r="B216" s="92">
        <f t="shared" si="39"/>
        <v>44</v>
      </c>
      <c r="C216" s="92">
        <f t="shared" si="32"/>
        <v>31</v>
      </c>
      <c r="D216" s="103">
        <f t="shared" si="40"/>
        <v>45962</v>
      </c>
      <c r="E216" s="94" t="str">
        <f t="shared" si="36"/>
        <v>Sat</v>
      </c>
      <c r="F216" s="104"/>
      <c r="G216" s="208"/>
    </row>
    <row r="217" spans="1:7" x14ac:dyDescent="0.2">
      <c r="A217" s="98"/>
      <c r="B217" s="105">
        <f t="shared" ref="B217" si="41">WEEKNUM(D217,2)</f>
        <v>44</v>
      </c>
      <c r="C217" s="105">
        <f t="shared" si="32"/>
        <v>31</v>
      </c>
      <c r="D217" s="106">
        <f t="shared" ref="D217" si="42">D216+1</f>
        <v>45963</v>
      </c>
      <c r="E217" s="99" t="str">
        <f t="shared" si="36"/>
        <v>Sun</v>
      </c>
      <c r="F217" s="107"/>
      <c r="G217" s="209"/>
    </row>
  </sheetData>
  <mergeCells count="31">
    <mergeCell ref="G190:G196"/>
    <mergeCell ref="G197:G203"/>
    <mergeCell ref="G204:G210"/>
    <mergeCell ref="G211:G217"/>
    <mergeCell ref="G155:G161"/>
    <mergeCell ref="G162:G168"/>
    <mergeCell ref="G169:G175"/>
    <mergeCell ref="G176:G182"/>
    <mergeCell ref="G183:G189"/>
    <mergeCell ref="G120:G126"/>
    <mergeCell ref="G127:G133"/>
    <mergeCell ref="G134:G140"/>
    <mergeCell ref="G141:G147"/>
    <mergeCell ref="G148:G154"/>
    <mergeCell ref="G85:G91"/>
    <mergeCell ref="G92:G98"/>
    <mergeCell ref="G99:G105"/>
    <mergeCell ref="G106:G112"/>
    <mergeCell ref="G113:G119"/>
    <mergeCell ref="G2:G7"/>
    <mergeCell ref="G8:G14"/>
    <mergeCell ref="G15:G21"/>
    <mergeCell ref="G22:G28"/>
    <mergeCell ref="G29:G35"/>
    <mergeCell ref="G71:G77"/>
    <mergeCell ref="G78:G84"/>
    <mergeCell ref="G36:G42"/>
    <mergeCell ref="G43:G49"/>
    <mergeCell ref="G50:G56"/>
    <mergeCell ref="G57:G63"/>
    <mergeCell ref="G64:G7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AE7B4-7AF8-456E-88FB-50F018F986F6}">
  <dimension ref="A1:AO23"/>
  <sheetViews>
    <sheetView showGridLines="0" zoomScale="98" zoomScaleNormal="98" workbookViewId="0">
      <pane xSplit="1" topLeftCell="B1" activePane="topRight" state="frozen"/>
      <selection pane="topRight" activeCell="E14" sqref="E14:E17"/>
    </sheetView>
  </sheetViews>
  <sheetFormatPr baseColWidth="10" defaultColWidth="9.19921875" defaultRowHeight="14" x14ac:dyDescent="0.2"/>
  <cols>
    <col min="1" max="1" width="9.796875" style="91" bestFit="1" customWidth="1"/>
    <col min="2" max="2" width="15.59765625" style="91" customWidth="1"/>
    <col min="3" max="3" width="35.796875" style="91" bestFit="1" customWidth="1"/>
    <col min="4" max="4" width="44" style="91" customWidth="1"/>
    <col min="5" max="5" width="42.19921875" style="91" bestFit="1" customWidth="1"/>
    <col min="6" max="6" width="14" style="95" customWidth="1"/>
    <col min="7" max="7" width="30.19921875" style="91" customWidth="1"/>
    <col min="8" max="11" width="35.796875" style="91" bestFit="1" customWidth="1"/>
    <col min="12" max="12" width="9.3984375" style="116" customWidth="1"/>
    <col min="13" max="13" width="32" style="91" customWidth="1"/>
    <col min="14" max="17" width="35.796875" style="91" bestFit="1" customWidth="1"/>
    <col min="18" max="18" width="12.796875" style="95" customWidth="1"/>
    <col min="19" max="19" width="25.796875" style="91" customWidth="1"/>
    <col min="20" max="23" width="34.19921875" style="91" bestFit="1" customWidth="1"/>
    <col min="24" max="24" width="12.19921875" style="91" customWidth="1"/>
    <col min="25" max="25" width="31.19921875" style="91" customWidth="1"/>
    <col min="26" max="29" width="35.796875" style="91" bestFit="1" customWidth="1"/>
    <col min="30" max="30" width="15.19921875" style="95" customWidth="1"/>
    <col min="31" max="31" width="34.19921875" style="91" customWidth="1"/>
    <col min="32" max="35" width="35.796875" style="91" bestFit="1" customWidth="1"/>
    <col min="36" max="36" width="15.3984375" style="95" customWidth="1"/>
    <col min="37" max="37" width="37.3984375" style="91" customWidth="1"/>
    <col min="38" max="41" width="35.796875" style="91" bestFit="1" customWidth="1"/>
    <col min="42" max="42" width="12.59765625" style="91" customWidth="1"/>
    <col min="43" max="72" width="13.796875" style="91" customWidth="1"/>
    <col min="73" max="16384" width="9.19921875" style="91"/>
  </cols>
  <sheetData>
    <row r="1" spans="1:41" ht="21" customHeight="1" x14ac:dyDescent="0.2">
      <c r="A1" s="111"/>
      <c r="B1" s="134" t="s">
        <v>268</v>
      </c>
      <c r="C1" s="132"/>
      <c r="D1" s="132"/>
      <c r="E1" s="132"/>
      <c r="F1" s="128"/>
      <c r="G1" s="134" t="s">
        <v>269</v>
      </c>
      <c r="H1" s="132"/>
      <c r="I1" s="132"/>
      <c r="J1" s="132"/>
      <c r="K1" s="132"/>
      <c r="L1" s="129"/>
      <c r="M1" s="134" t="s">
        <v>270</v>
      </c>
      <c r="N1" s="132"/>
      <c r="O1" s="132"/>
      <c r="P1" s="132"/>
      <c r="Q1" s="132"/>
      <c r="R1" s="128"/>
      <c r="S1" s="134" t="s">
        <v>271</v>
      </c>
      <c r="T1" s="132"/>
      <c r="U1" s="132"/>
      <c r="V1" s="132"/>
      <c r="W1" s="132"/>
      <c r="Y1" s="134" t="s">
        <v>272</v>
      </c>
      <c r="Z1" s="132"/>
      <c r="AA1" s="132"/>
      <c r="AB1" s="132"/>
      <c r="AC1" s="132"/>
      <c r="AD1" s="128"/>
      <c r="AE1" s="134" t="s">
        <v>273</v>
      </c>
      <c r="AF1" s="132"/>
      <c r="AG1" s="132"/>
      <c r="AH1" s="132"/>
      <c r="AI1" s="132"/>
      <c r="AJ1" s="128"/>
      <c r="AK1" s="134" t="s">
        <v>274</v>
      </c>
      <c r="AL1" s="132"/>
      <c r="AM1" s="132"/>
      <c r="AN1" s="132"/>
      <c r="AO1" s="132"/>
    </row>
    <row r="2" spans="1:41" ht="22.5" customHeight="1" x14ac:dyDescent="0.2">
      <c r="A2" s="111"/>
      <c r="B2" s="133" t="str">
        <f>TEXT(B3,"ddd")</f>
        <v>Tue</v>
      </c>
      <c r="C2" s="133" t="str">
        <f t="shared" ref="C2:E2" si="0">TEXT(C3,"ddd")</f>
        <v>Wed</v>
      </c>
      <c r="D2" s="133" t="str">
        <f t="shared" si="0"/>
        <v>Thu</v>
      </c>
      <c r="E2" s="133" t="str">
        <f t="shared" si="0"/>
        <v>Fri</v>
      </c>
      <c r="F2" s="130"/>
      <c r="G2" s="133" t="str">
        <f>TEXT(G3,"ddd")</f>
        <v>Mon</v>
      </c>
      <c r="H2" s="133" t="str">
        <f t="shared" ref="H2" si="1">TEXT(H3,"ddd")</f>
        <v>Tue</v>
      </c>
      <c r="I2" s="133" t="str">
        <f t="shared" ref="I2" si="2">TEXT(I3,"ddd")</f>
        <v>Wed</v>
      </c>
      <c r="J2" s="133" t="str">
        <f t="shared" ref="J2" si="3">TEXT(J3,"ddd")</f>
        <v>Thu</v>
      </c>
      <c r="K2" s="133" t="str">
        <f t="shared" ref="K2" si="4">TEXT(K3,"ddd")</f>
        <v>Fri</v>
      </c>
      <c r="L2" s="131"/>
      <c r="M2" s="133" t="str">
        <f>TEXT(M3,"ddd")</f>
        <v>Mon</v>
      </c>
      <c r="N2" s="133" t="str">
        <f t="shared" ref="N2" si="5">TEXT(N3,"ddd")</f>
        <v>Tue</v>
      </c>
      <c r="O2" s="133" t="str">
        <f t="shared" ref="O2" si="6">TEXT(O3,"ddd")</f>
        <v>Wed</v>
      </c>
      <c r="P2" s="133" t="str">
        <f t="shared" ref="P2" si="7">TEXT(P3,"ddd")</f>
        <v>Thu</v>
      </c>
      <c r="Q2" s="133" t="str">
        <f t="shared" ref="Q2" si="8">TEXT(Q3,"ddd")</f>
        <v>Fri</v>
      </c>
      <c r="R2" s="130"/>
      <c r="S2" s="133" t="str">
        <f>TEXT(S3,"ddd")</f>
        <v>Mon</v>
      </c>
      <c r="T2" s="133" t="str">
        <f t="shared" ref="T2" si="9">TEXT(T3,"ddd")</f>
        <v>Tue</v>
      </c>
      <c r="U2" s="133" t="str">
        <f t="shared" ref="U2" si="10">TEXT(U3,"ddd")</f>
        <v>Wed</v>
      </c>
      <c r="V2" s="133" t="str">
        <f t="shared" ref="V2" si="11">TEXT(V3,"ddd")</f>
        <v>Thu</v>
      </c>
      <c r="W2" s="133" t="str">
        <f t="shared" ref="W2" si="12">TEXT(W3,"ddd")</f>
        <v>Fri</v>
      </c>
      <c r="Y2" s="133" t="str">
        <f>TEXT(Y3,"ddd")</f>
        <v>Mon</v>
      </c>
      <c r="Z2" s="133" t="str">
        <f t="shared" ref="Z2" si="13">TEXT(Z3,"ddd")</f>
        <v>Tue</v>
      </c>
      <c r="AA2" s="133" t="str">
        <f t="shared" ref="AA2" si="14">TEXT(AA3,"ddd")</f>
        <v>Wed</v>
      </c>
      <c r="AB2" s="133" t="str">
        <f t="shared" ref="AB2" si="15">TEXT(AB3,"ddd")</f>
        <v>Thu</v>
      </c>
      <c r="AC2" s="133" t="str">
        <f t="shared" ref="AC2" si="16">TEXT(AC3,"ddd")</f>
        <v>Fri</v>
      </c>
      <c r="AD2" s="130"/>
      <c r="AE2" s="133" t="str">
        <f>TEXT(AE3,"ddd")</f>
        <v>Mon</v>
      </c>
      <c r="AF2" s="133" t="str">
        <f t="shared" ref="AF2" si="17">TEXT(AF3,"ddd")</f>
        <v>Tue</v>
      </c>
      <c r="AG2" s="133" t="str">
        <f t="shared" ref="AG2" si="18">TEXT(AG3,"ddd")</f>
        <v>Wed</v>
      </c>
      <c r="AH2" s="133" t="str">
        <f t="shared" ref="AH2" si="19">TEXT(AH3,"ddd")</f>
        <v>Thu</v>
      </c>
      <c r="AI2" s="133" t="str">
        <f t="shared" ref="AI2" si="20">TEXT(AI3,"ddd")</f>
        <v>Fri</v>
      </c>
      <c r="AJ2" s="130"/>
      <c r="AK2" s="133" t="str">
        <f>TEXT(AK3,"ddd")</f>
        <v>Mon</v>
      </c>
      <c r="AL2" s="133" t="str">
        <f t="shared" ref="AL2" si="21">TEXT(AL3,"ddd")</f>
        <v>Tue</v>
      </c>
      <c r="AM2" s="133" t="str">
        <f t="shared" ref="AM2" si="22">TEXT(AM3,"ddd")</f>
        <v>Wed</v>
      </c>
      <c r="AN2" s="133" t="str">
        <f t="shared" ref="AN2" si="23">TEXT(AN3,"ddd")</f>
        <v>Thu</v>
      </c>
      <c r="AO2" s="133" t="str">
        <f t="shared" ref="AO2" si="24">TEXT(AO3,"ddd")</f>
        <v>Fri</v>
      </c>
    </row>
    <row r="3" spans="1:41" s="114" customFormat="1" ht="18.75" customHeight="1" x14ac:dyDescent="0.2">
      <c r="A3" s="112"/>
      <c r="B3" s="135">
        <f>Timeline!D2</f>
        <v>45748</v>
      </c>
      <c r="C3" s="135">
        <f>B3+1</f>
        <v>45749</v>
      </c>
      <c r="D3" s="135">
        <f t="shared" ref="D3:E3" si="25">C3+1</f>
        <v>45750</v>
      </c>
      <c r="E3" s="135">
        <f t="shared" si="25"/>
        <v>45751</v>
      </c>
      <c r="F3" s="113"/>
      <c r="G3" s="135">
        <f>Timeline!D8</f>
        <v>45754</v>
      </c>
      <c r="H3" s="135">
        <f>G3+1</f>
        <v>45755</v>
      </c>
      <c r="I3" s="135">
        <f t="shared" ref="I3" si="26">H3+1</f>
        <v>45756</v>
      </c>
      <c r="J3" s="135">
        <f t="shared" ref="J3" si="27">I3+1</f>
        <v>45757</v>
      </c>
      <c r="K3" s="135">
        <f t="shared" ref="K3" si="28">J3+1</f>
        <v>45758</v>
      </c>
      <c r="L3" s="113"/>
      <c r="M3" s="135">
        <f>G3+7</f>
        <v>45761</v>
      </c>
      <c r="N3" s="135">
        <f>M3+1</f>
        <v>45762</v>
      </c>
      <c r="O3" s="135">
        <f t="shared" ref="O3" si="29">N3+1</f>
        <v>45763</v>
      </c>
      <c r="P3" s="135">
        <f t="shared" ref="P3" si="30">O3+1</f>
        <v>45764</v>
      </c>
      <c r="Q3" s="135">
        <f t="shared" ref="Q3" si="31">P3+1</f>
        <v>45765</v>
      </c>
      <c r="R3" s="113"/>
      <c r="S3" s="135">
        <f>M3+7</f>
        <v>45768</v>
      </c>
      <c r="T3" s="135">
        <f>S3+1</f>
        <v>45769</v>
      </c>
      <c r="U3" s="135">
        <f t="shared" ref="U3" si="32">T3+1</f>
        <v>45770</v>
      </c>
      <c r="V3" s="135">
        <f t="shared" ref="V3" si="33">U3+1</f>
        <v>45771</v>
      </c>
      <c r="W3" s="135">
        <f t="shared" ref="W3" si="34">V3+1</f>
        <v>45772</v>
      </c>
      <c r="Y3" s="135">
        <f>S3+7</f>
        <v>45775</v>
      </c>
      <c r="Z3" s="135">
        <f>Y3+1</f>
        <v>45776</v>
      </c>
      <c r="AA3" s="135">
        <f t="shared" ref="AA3" si="35">Z3+1</f>
        <v>45777</v>
      </c>
      <c r="AB3" s="135">
        <f t="shared" ref="AB3" si="36">AA3+1</f>
        <v>45778</v>
      </c>
      <c r="AC3" s="135">
        <f t="shared" ref="AC3" si="37">AB3+1</f>
        <v>45779</v>
      </c>
      <c r="AD3" s="113"/>
      <c r="AE3" s="135">
        <f>Y3+7</f>
        <v>45782</v>
      </c>
      <c r="AF3" s="135">
        <f>AE3+1</f>
        <v>45783</v>
      </c>
      <c r="AG3" s="135">
        <f t="shared" ref="AG3" si="38">AF3+1</f>
        <v>45784</v>
      </c>
      <c r="AH3" s="135">
        <f t="shared" ref="AH3" si="39">AG3+1</f>
        <v>45785</v>
      </c>
      <c r="AI3" s="135">
        <f t="shared" ref="AI3" si="40">AH3+1</f>
        <v>45786</v>
      </c>
      <c r="AJ3" s="113"/>
      <c r="AK3" s="135">
        <f>AE3+7</f>
        <v>45789</v>
      </c>
      <c r="AL3" s="135">
        <f>AK3+1</f>
        <v>45790</v>
      </c>
      <c r="AM3" s="135">
        <f t="shared" ref="AM3" si="41">AL3+1</f>
        <v>45791</v>
      </c>
      <c r="AN3" s="135">
        <f t="shared" ref="AN3" si="42">AM3+1</f>
        <v>45792</v>
      </c>
      <c r="AO3" s="135">
        <f t="shared" ref="AO3" si="43">AN3+1</f>
        <v>45793</v>
      </c>
    </row>
    <row r="4" spans="1:41" s="139" customFormat="1" ht="27" customHeight="1" x14ac:dyDescent="0.2">
      <c r="A4" s="144" t="s">
        <v>275</v>
      </c>
      <c r="C4" s="143"/>
      <c r="D4" s="143" t="s">
        <v>276</v>
      </c>
      <c r="E4" s="143" t="s">
        <v>276</v>
      </c>
      <c r="F4" s="115"/>
      <c r="G4" s="145" t="s">
        <v>277</v>
      </c>
      <c r="H4" s="146" t="s">
        <v>276</v>
      </c>
      <c r="I4" s="146" t="s">
        <v>276</v>
      </c>
      <c r="J4" s="147" t="s">
        <v>276</v>
      </c>
      <c r="K4" s="146" t="s">
        <v>276</v>
      </c>
      <c r="L4" s="116"/>
      <c r="M4" s="145" t="s">
        <v>277</v>
      </c>
      <c r="N4" s="148" t="s">
        <v>276</v>
      </c>
      <c r="O4" s="148" t="s">
        <v>276</v>
      </c>
      <c r="P4" s="148" t="s">
        <v>276</v>
      </c>
      <c r="Q4" s="148" t="s">
        <v>276</v>
      </c>
      <c r="R4" s="95"/>
      <c r="S4" s="149" t="s">
        <v>277</v>
      </c>
      <c r="T4" s="148" t="s">
        <v>278</v>
      </c>
      <c r="U4" s="148" t="s">
        <v>278</v>
      </c>
      <c r="V4" s="150" t="s">
        <v>278</v>
      </c>
      <c r="W4" s="148" t="s">
        <v>278</v>
      </c>
      <c r="Y4" s="151" t="s">
        <v>277</v>
      </c>
      <c r="Z4" s="146" t="s">
        <v>276</v>
      </c>
      <c r="AA4" s="146" t="s">
        <v>276</v>
      </c>
      <c r="AB4" s="147" t="s">
        <v>276</v>
      </c>
      <c r="AC4" s="146" t="s">
        <v>276</v>
      </c>
      <c r="AD4" s="95"/>
      <c r="AE4" s="152" t="s">
        <v>277</v>
      </c>
      <c r="AF4" s="153" t="s">
        <v>276</v>
      </c>
      <c r="AG4" s="146" t="s">
        <v>276</v>
      </c>
      <c r="AH4" s="146" t="s">
        <v>276</v>
      </c>
      <c r="AI4" s="146" t="s">
        <v>276</v>
      </c>
      <c r="AJ4" s="95"/>
      <c r="AK4" s="145" t="s">
        <v>277</v>
      </c>
      <c r="AL4" s="146" t="s">
        <v>276</v>
      </c>
      <c r="AM4" s="146" t="s">
        <v>276</v>
      </c>
      <c r="AN4" s="146" t="s">
        <v>276</v>
      </c>
      <c r="AO4" s="146" t="s">
        <v>276</v>
      </c>
    </row>
    <row r="5" spans="1:41" s="139" customFormat="1" ht="27" customHeight="1" x14ac:dyDescent="0.2">
      <c r="A5" s="144" t="s">
        <v>279</v>
      </c>
      <c r="C5" s="170"/>
      <c r="D5" s="219" t="s">
        <v>280</v>
      </c>
      <c r="E5" s="221" t="s">
        <v>281</v>
      </c>
      <c r="F5" s="115"/>
      <c r="G5" s="264" t="s">
        <v>282</v>
      </c>
      <c r="H5" s="264" t="s">
        <v>283</v>
      </c>
      <c r="I5" s="264" t="s">
        <v>284</v>
      </c>
      <c r="J5" s="264" t="s">
        <v>285</v>
      </c>
      <c r="K5" s="264" t="s">
        <v>286</v>
      </c>
      <c r="L5" s="118"/>
      <c r="M5" s="221" t="s">
        <v>287</v>
      </c>
      <c r="N5" s="221" t="s">
        <v>288</v>
      </c>
      <c r="O5" s="221" t="s">
        <v>289</v>
      </c>
      <c r="P5" s="221" t="s">
        <v>290</v>
      </c>
      <c r="Q5" s="221" t="s">
        <v>291</v>
      </c>
      <c r="R5" s="119"/>
      <c r="S5" s="221" t="s">
        <v>292</v>
      </c>
      <c r="T5" s="221" t="s">
        <v>293</v>
      </c>
      <c r="U5" s="221" t="s">
        <v>294</v>
      </c>
      <c r="V5" s="221" t="s">
        <v>295</v>
      </c>
      <c r="W5" s="221" t="s">
        <v>296</v>
      </c>
      <c r="Y5" s="221" t="s">
        <v>297</v>
      </c>
      <c r="Z5" s="221" t="s">
        <v>298</v>
      </c>
      <c r="AA5" s="221" t="s">
        <v>299</v>
      </c>
      <c r="AB5" s="221" t="s">
        <v>300</v>
      </c>
      <c r="AC5" s="221" t="s">
        <v>301</v>
      </c>
      <c r="AD5" s="119"/>
      <c r="AE5" s="219" t="s">
        <v>302</v>
      </c>
      <c r="AF5" s="221" t="s">
        <v>303</v>
      </c>
      <c r="AG5" s="221" t="s">
        <v>304</v>
      </c>
      <c r="AH5" s="221" t="s">
        <v>305</v>
      </c>
      <c r="AI5" s="221" t="s">
        <v>306</v>
      </c>
      <c r="AJ5" s="119"/>
      <c r="AK5" s="221" t="s">
        <v>307</v>
      </c>
      <c r="AL5" s="221" t="s">
        <v>308</v>
      </c>
      <c r="AM5" s="221" t="s">
        <v>309</v>
      </c>
      <c r="AN5" s="221" t="s">
        <v>310</v>
      </c>
      <c r="AO5" s="221" t="s">
        <v>311</v>
      </c>
    </row>
    <row r="6" spans="1:41" s="139" customFormat="1" ht="67.5" customHeight="1" x14ac:dyDescent="0.2">
      <c r="A6" s="144" t="s">
        <v>312</v>
      </c>
      <c r="B6" s="213"/>
      <c r="C6" s="269" t="s">
        <v>77</v>
      </c>
      <c r="D6" s="265"/>
      <c r="E6" s="222"/>
      <c r="F6" s="115"/>
      <c r="G6" s="222"/>
      <c r="H6" s="222"/>
      <c r="I6" s="222"/>
      <c r="J6" s="222"/>
      <c r="K6" s="222"/>
      <c r="L6" s="118"/>
      <c r="M6" s="244"/>
      <c r="N6" s="244"/>
      <c r="O6" s="244"/>
      <c r="P6" s="244"/>
      <c r="Q6" s="244"/>
      <c r="R6" s="119"/>
      <c r="S6" s="244"/>
      <c r="T6" s="244"/>
      <c r="U6" s="244"/>
      <c r="V6" s="244"/>
      <c r="W6" s="244"/>
      <c r="Y6" s="222"/>
      <c r="Z6" s="222"/>
      <c r="AA6" s="222"/>
      <c r="AB6" s="222"/>
      <c r="AC6" s="222"/>
      <c r="AD6" s="119"/>
      <c r="AE6" s="252"/>
      <c r="AF6" s="222"/>
      <c r="AG6" s="222"/>
      <c r="AH6" s="222"/>
      <c r="AI6" s="222"/>
      <c r="AJ6" s="119"/>
      <c r="AK6" s="244"/>
      <c r="AL6" s="222"/>
      <c r="AM6" s="222"/>
      <c r="AN6" s="222"/>
      <c r="AO6" s="222"/>
    </row>
    <row r="7" spans="1:41" ht="27" customHeight="1" x14ac:dyDescent="0.2">
      <c r="A7" s="136" t="s">
        <v>313</v>
      </c>
      <c r="B7" s="214"/>
      <c r="C7" s="270"/>
      <c r="D7" s="117" t="s">
        <v>314</v>
      </c>
      <c r="E7" s="117" t="s">
        <v>314</v>
      </c>
      <c r="F7" s="115"/>
      <c r="G7" s="117" t="s">
        <v>314</v>
      </c>
      <c r="H7" s="117" t="s">
        <v>314</v>
      </c>
      <c r="I7" s="117" t="s">
        <v>314</v>
      </c>
      <c r="J7" s="123" t="s">
        <v>314</v>
      </c>
      <c r="K7" s="117" t="s">
        <v>314</v>
      </c>
      <c r="M7" s="155" t="s">
        <v>314</v>
      </c>
      <c r="N7" s="126" t="s">
        <v>314</v>
      </c>
      <c r="O7" s="117" t="s">
        <v>314</v>
      </c>
      <c r="P7" s="123" t="s">
        <v>314</v>
      </c>
      <c r="Q7" s="117" t="s">
        <v>314</v>
      </c>
      <c r="S7" s="137" t="s">
        <v>314</v>
      </c>
      <c r="T7" s="127" t="s">
        <v>314</v>
      </c>
      <c r="U7" s="127" t="s">
        <v>314</v>
      </c>
      <c r="V7" s="137" t="s">
        <v>314</v>
      </c>
      <c r="W7" s="127" t="s">
        <v>314</v>
      </c>
      <c r="Y7" s="117" t="s">
        <v>314</v>
      </c>
      <c r="Z7" s="117" t="s">
        <v>314</v>
      </c>
      <c r="AA7" s="117" t="s">
        <v>314</v>
      </c>
      <c r="AB7" s="123" t="s">
        <v>314</v>
      </c>
      <c r="AC7" s="117" t="s">
        <v>314</v>
      </c>
      <c r="AE7" s="117" t="s">
        <v>314</v>
      </c>
      <c r="AF7" s="126" t="s">
        <v>314</v>
      </c>
      <c r="AG7" s="117" t="s">
        <v>314</v>
      </c>
      <c r="AH7" s="117" t="s">
        <v>314</v>
      </c>
      <c r="AI7" s="117" t="s">
        <v>314</v>
      </c>
      <c r="AK7" s="156" t="s">
        <v>314</v>
      </c>
      <c r="AL7" s="127" t="s">
        <v>314</v>
      </c>
      <c r="AM7" s="127" t="s">
        <v>314</v>
      </c>
      <c r="AN7" s="127" t="s">
        <v>314</v>
      </c>
      <c r="AO7" s="127" t="s">
        <v>314</v>
      </c>
    </row>
    <row r="8" spans="1:41" ht="27" customHeight="1" x14ac:dyDescent="0.2">
      <c r="A8" s="136" t="s">
        <v>315</v>
      </c>
      <c r="B8" s="214"/>
      <c r="C8" s="270"/>
      <c r="D8" s="235" t="s">
        <v>316</v>
      </c>
      <c r="E8" s="258" t="s">
        <v>317</v>
      </c>
      <c r="F8" s="115"/>
      <c r="G8" s="232" t="s">
        <v>318</v>
      </c>
      <c r="H8" s="232" t="s">
        <v>319</v>
      </c>
      <c r="I8" s="232" t="s">
        <v>320</v>
      </c>
      <c r="J8" s="232" t="s">
        <v>321</v>
      </c>
      <c r="K8" s="232" t="s">
        <v>322</v>
      </c>
      <c r="L8" s="118"/>
      <c r="M8" s="235" t="s">
        <v>323</v>
      </c>
      <c r="N8" s="232" t="s">
        <v>324</v>
      </c>
      <c r="O8" s="235" t="s">
        <v>325</v>
      </c>
      <c r="P8" s="232" t="s">
        <v>326</v>
      </c>
      <c r="Q8" s="232" t="s">
        <v>327</v>
      </c>
      <c r="R8" s="119"/>
      <c r="S8" s="232" t="s">
        <v>328</v>
      </c>
      <c r="T8" s="232" t="s">
        <v>329</v>
      </c>
      <c r="U8" s="232" t="s">
        <v>330</v>
      </c>
      <c r="V8" s="232" t="s">
        <v>331</v>
      </c>
      <c r="W8" s="235" t="s">
        <v>332</v>
      </c>
      <c r="Y8" s="235" t="s">
        <v>333</v>
      </c>
      <c r="Z8" s="235" t="s">
        <v>334</v>
      </c>
      <c r="AA8" s="235" t="s">
        <v>335</v>
      </c>
      <c r="AB8" s="235" t="s">
        <v>336</v>
      </c>
      <c r="AC8" s="235" t="s">
        <v>337</v>
      </c>
      <c r="AD8" s="119"/>
      <c r="AE8" s="235" t="s">
        <v>338</v>
      </c>
      <c r="AF8" s="235" t="s">
        <v>339</v>
      </c>
      <c r="AG8" s="235" t="s">
        <v>340</v>
      </c>
      <c r="AH8" s="235" t="s">
        <v>341</v>
      </c>
      <c r="AI8" s="255" t="s">
        <v>342</v>
      </c>
      <c r="AJ8" s="119"/>
      <c r="AK8" s="235" t="s">
        <v>343</v>
      </c>
      <c r="AL8" s="235" t="s">
        <v>344</v>
      </c>
      <c r="AM8" s="235" t="s">
        <v>345</v>
      </c>
      <c r="AN8" s="235" t="s">
        <v>346</v>
      </c>
      <c r="AO8" s="235" t="s">
        <v>347</v>
      </c>
    </row>
    <row r="9" spans="1:41" ht="27" customHeight="1" x14ac:dyDescent="0.2">
      <c r="A9" s="136" t="s">
        <v>348</v>
      </c>
      <c r="B9" s="215"/>
      <c r="C9" s="271"/>
      <c r="D9" s="260"/>
      <c r="E9" s="266"/>
      <c r="F9" s="115"/>
      <c r="G9" s="233"/>
      <c r="H9" s="233"/>
      <c r="I9" s="233"/>
      <c r="J9" s="233"/>
      <c r="K9" s="233"/>
      <c r="L9" s="121"/>
      <c r="M9" s="236"/>
      <c r="N9" s="233"/>
      <c r="O9" s="236"/>
      <c r="P9" s="233"/>
      <c r="Q9" s="233"/>
      <c r="R9" s="120"/>
      <c r="S9" s="233"/>
      <c r="T9" s="233"/>
      <c r="U9" s="233"/>
      <c r="V9" s="233"/>
      <c r="W9" s="236"/>
      <c r="Y9" s="233"/>
      <c r="Z9" s="233"/>
      <c r="AA9" s="233"/>
      <c r="AB9" s="233"/>
      <c r="AC9" s="233"/>
      <c r="AD9" s="120"/>
      <c r="AE9" s="233"/>
      <c r="AF9" s="233"/>
      <c r="AG9" s="233"/>
      <c r="AH9" s="233"/>
      <c r="AI9" s="233"/>
      <c r="AJ9" s="120"/>
      <c r="AK9" s="233"/>
      <c r="AL9" s="233"/>
      <c r="AM9" s="233"/>
      <c r="AN9" s="233"/>
      <c r="AO9" s="233"/>
    </row>
    <row r="10" spans="1:41" ht="27" customHeight="1" x14ac:dyDescent="0.2">
      <c r="A10" s="136" t="s">
        <v>349</v>
      </c>
      <c r="B10" s="219"/>
      <c r="C10" s="267" t="s">
        <v>314</v>
      </c>
      <c r="D10" s="260"/>
      <c r="E10" s="266"/>
      <c r="F10" s="115"/>
      <c r="G10" s="233"/>
      <c r="H10" s="233"/>
      <c r="I10" s="233"/>
      <c r="J10" s="233"/>
      <c r="K10" s="233"/>
      <c r="L10" s="121"/>
      <c r="M10" s="236"/>
      <c r="N10" s="233"/>
      <c r="O10" s="236"/>
      <c r="P10" s="233"/>
      <c r="Q10" s="233"/>
      <c r="R10" s="120"/>
      <c r="S10" s="233"/>
      <c r="T10" s="233"/>
      <c r="U10" s="233"/>
      <c r="V10" s="233"/>
      <c r="W10" s="236"/>
      <c r="Y10" s="233"/>
      <c r="Z10" s="233"/>
      <c r="AA10" s="233"/>
      <c r="AB10" s="233"/>
      <c r="AC10" s="233"/>
      <c r="AD10" s="120"/>
      <c r="AE10" s="233"/>
      <c r="AF10" s="233"/>
      <c r="AG10" s="233"/>
      <c r="AH10" s="233"/>
      <c r="AI10" s="233"/>
      <c r="AJ10" s="120"/>
      <c r="AK10" s="233"/>
      <c r="AL10" s="233"/>
      <c r="AM10" s="233"/>
      <c r="AN10" s="233"/>
      <c r="AO10" s="233"/>
    </row>
    <row r="11" spans="1:41" ht="70.5" customHeight="1" x14ac:dyDescent="0.2">
      <c r="A11" s="136" t="s">
        <v>350</v>
      </c>
      <c r="B11" s="220"/>
      <c r="C11" s="268"/>
      <c r="D11" s="261"/>
      <c r="E11" s="266"/>
      <c r="F11" s="115"/>
      <c r="G11" s="234"/>
      <c r="H11" s="234"/>
      <c r="I11" s="234"/>
      <c r="J11" s="234"/>
      <c r="K11" s="234"/>
      <c r="L11" s="121"/>
      <c r="M11" s="237"/>
      <c r="N11" s="234"/>
      <c r="O11" s="237"/>
      <c r="P11" s="234"/>
      <c r="Q11" s="234"/>
      <c r="R11" s="120"/>
      <c r="S11" s="234"/>
      <c r="T11" s="234"/>
      <c r="U11" s="234"/>
      <c r="V11" s="234"/>
      <c r="W11" s="237"/>
      <c r="Y11" s="234"/>
      <c r="Z11" s="234"/>
      <c r="AA11" s="234"/>
      <c r="AB11" s="234"/>
      <c r="AC11" s="234"/>
      <c r="AD11" s="120"/>
      <c r="AE11" s="234"/>
      <c r="AF11" s="234"/>
      <c r="AG11" s="234"/>
      <c r="AH11" s="234"/>
      <c r="AI11" s="234"/>
      <c r="AJ11" s="120"/>
      <c r="AK11" s="234"/>
      <c r="AL11" s="234"/>
      <c r="AM11" s="234"/>
      <c r="AN11" s="234"/>
      <c r="AO11" s="234"/>
    </row>
    <row r="12" spans="1:41" ht="16" x14ac:dyDescent="0.2">
      <c r="A12" s="136" t="s">
        <v>351</v>
      </c>
      <c r="B12" s="226" t="s">
        <v>352</v>
      </c>
      <c r="C12" s="226" t="s">
        <v>352</v>
      </c>
      <c r="D12" s="226" t="s">
        <v>352</v>
      </c>
      <c r="E12" s="226" t="s">
        <v>352</v>
      </c>
      <c r="F12" s="115"/>
      <c r="G12" s="226" t="s">
        <v>352</v>
      </c>
      <c r="H12" s="226" t="s">
        <v>352</v>
      </c>
      <c r="I12" s="226" t="s">
        <v>352</v>
      </c>
      <c r="J12" s="253" t="s">
        <v>352</v>
      </c>
      <c r="K12" s="226" t="s">
        <v>352</v>
      </c>
      <c r="L12" s="122"/>
      <c r="M12" s="226" t="s">
        <v>352</v>
      </c>
      <c r="N12" s="226" t="s">
        <v>352</v>
      </c>
      <c r="O12" s="226" t="s">
        <v>352</v>
      </c>
      <c r="P12" s="253" t="s">
        <v>352</v>
      </c>
      <c r="Q12" s="226" t="s">
        <v>352</v>
      </c>
      <c r="R12" s="94"/>
      <c r="S12" s="226" t="s">
        <v>352</v>
      </c>
      <c r="T12" s="226" t="s">
        <v>352</v>
      </c>
      <c r="U12" s="226" t="s">
        <v>352</v>
      </c>
      <c r="V12" s="253" t="s">
        <v>352</v>
      </c>
      <c r="W12" s="226" t="s">
        <v>352</v>
      </c>
      <c r="Y12" s="226" t="s">
        <v>352</v>
      </c>
      <c r="Z12" s="226" t="s">
        <v>352</v>
      </c>
      <c r="AA12" s="226" t="s">
        <v>352</v>
      </c>
      <c r="AB12" s="253" t="s">
        <v>352</v>
      </c>
      <c r="AC12" s="226" t="s">
        <v>352</v>
      </c>
      <c r="AD12" s="94"/>
      <c r="AE12" s="226" t="s">
        <v>352</v>
      </c>
      <c r="AF12" s="226" t="s">
        <v>352</v>
      </c>
      <c r="AG12" s="226" t="s">
        <v>352</v>
      </c>
      <c r="AH12" s="253" t="s">
        <v>352</v>
      </c>
      <c r="AI12" s="226" t="s">
        <v>352</v>
      </c>
      <c r="AJ12" s="94"/>
      <c r="AK12" s="226" t="s">
        <v>352</v>
      </c>
      <c r="AL12" s="226" t="s">
        <v>352</v>
      </c>
      <c r="AM12" s="226" t="s">
        <v>352</v>
      </c>
      <c r="AN12" s="253" t="s">
        <v>352</v>
      </c>
      <c r="AO12" s="226" t="s">
        <v>352</v>
      </c>
    </row>
    <row r="13" spans="1:41" ht="16" x14ac:dyDescent="0.2">
      <c r="A13" s="136" t="s">
        <v>353</v>
      </c>
      <c r="B13" s="227"/>
      <c r="C13" s="227"/>
      <c r="D13" s="227"/>
      <c r="E13" s="227"/>
      <c r="F13" s="115"/>
      <c r="G13" s="227"/>
      <c r="H13" s="227"/>
      <c r="I13" s="227"/>
      <c r="J13" s="254"/>
      <c r="K13" s="227"/>
      <c r="L13" s="122"/>
      <c r="M13" s="227"/>
      <c r="N13" s="227"/>
      <c r="O13" s="227"/>
      <c r="P13" s="254"/>
      <c r="Q13" s="227"/>
      <c r="R13" s="94"/>
      <c r="S13" s="227"/>
      <c r="T13" s="227"/>
      <c r="U13" s="227"/>
      <c r="V13" s="254"/>
      <c r="W13" s="227"/>
      <c r="Y13" s="227"/>
      <c r="Z13" s="227"/>
      <c r="AA13" s="227"/>
      <c r="AB13" s="254"/>
      <c r="AC13" s="227"/>
      <c r="AD13" s="94"/>
      <c r="AE13" s="227"/>
      <c r="AF13" s="227"/>
      <c r="AG13" s="227"/>
      <c r="AH13" s="254"/>
      <c r="AI13" s="227"/>
      <c r="AJ13" s="94"/>
      <c r="AK13" s="227"/>
      <c r="AL13" s="227"/>
      <c r="AM13" s="227"/>
      <c r="AN13" s="254"/>
      <c r="AO13" s="227"/>
    </row>
    <row r="14" spans="1:41" ht="27" customHeight="1" x14ac:dyDescent="0.2">
      <c r="A14" s="136" t="s">
        <v>354</v>
      </c>
      <c r="B14" s="216"/>
      <c r="C14" s="231" t="s">
        <v>355</v>
      </c>
      <c r="D14" s="231" t="s">
        <v>356</v>
      </c>
      <c r="E14" s="231" t="s">
        <v>357</v>
      </c>
      <c r="F14" s="115"/>
      <c r="G14" s="251" t="s">
        <v>358</v>
      </c>
      <c r="H14" s="245" t="s">
        <v>359</v>
      </c>
      <c r="I14" s="251" t="s">
        <v>360</v>
      </c>
      <c r="J14" s="245" t="s">
        <v>359</v>
      </c>
      <c r="K14" s="231" t="s">
        <v>361</v>
      </c>
      <c r="L14" s="118"/>
      <c r="M14" s="251" t="s">
        <v>362</v>
      </c>
      <c r="N14" s="245" t="s">
        <v>359</v>
      </c>
      <c r="O14" s="228" t="s">
        <v>363</v>
      </c>
      <c r="P14" s="245" t="s">
        <v>359</v>
      </c>
      <c r="Q14" s="251" t="s">
        <v>364</v>
      </c>
      <c r="R14" s="119"/>
      <c r="S14" s="251" t="s">
        <v>365</v>
      </c>
      <c r="T14" s="245" t="s">
        <v>359</v>
      </c>
      <c r="U14" s="251" t="s">
        <v>366</v>
      </c>
      <c r="V14" s="245" t="s">
        <v>359</v>
      </c>
      <c r="W14" s="231" t="s">
        <v>367</v>
      </c>
      <c r="Y14" s="231" t="s">
        <v>368</v>
      </c>
      <c r="Z14" s="245" t="s">
        <v>359</v>
      </c>
      <c r="AA14" s="231" t="s">
        <v>369</v>
      </c>
      <c r="AB14" s="251" t="s">
        <v>370</v>
      </c>
      <c r="AC14" s="231" t="s">
        <v>371</v>
      </c>
      <c r="AD14" s="119"/>
      <c r="AE14" s="231" t="s">
        <v>372</v>
      </c>
      <c r="AF14" s="245" t="s">
        <v>359</v>
      </c>
      <c r="AG14" s="231" t="s">
        <v>373</v>
      </c>
      <c r="AH14" s="245" t="s">
        <v>359</v>
      </c>
      <c r="AI14" s="231" t="s">
        <v>374</v>
      </c>
      <c r="AJ14" s="119"/>
      <c r="AK14" s="231" t="s">
        <v>375</v>
      </c>
      <c r="AL14" s="245" t="s">
        <v>359</v>
      </c>
      <c r="AM14" s="231" t="s">
        <v>376</v>
      </c>
      <c r="AN14" s="245" t="s">
        <v>359</v>
      </c>
      <c r="AO14" s="231" t="s">
        <v>377</v>
      </c>
    </row>
    <row r="15" spans="1:41" ht="27" customHeight="1" x14ac:dyDescent="0.2">
      <c r="A15" s="136" t="s">
        <v>378</v>
      </c>
      <c r="B15" s="217"/>
      <c r="C15" s="256"/>
      <c r="D15" s="262"/>
      <c r="E15" s="262"/>
      <c r="F15" s="115"/>
      <c r="G15" s="229"/>
      <c r="H15" s="246"/>
      <c r="I15" s="229"/>
      <c r="J15" s="246"/>
      <c r="K15" s="229"/>
      <c r="L15" s="118"/>
      <c r="M15" s="229"/>
      <c r="N15" s="246"/>
      <c r="O15" s="229"/>
      <c r="P15" s="246"/>
      <c r="Q15" s="229"/>
      <c r="R15" s="120"/>
      <c r="S15" s="229"/>
      <c r="T15" s="246"/>
      <c r="U15" s="229"/>
      <c r="V15" s="246"/>
      <c r="W15" s="229"/>
      <c r="Y15" s="229"/>
      <c r="Z15" s="246"/>
      <c r="AA15" s="229"/>
      <c r="AB15" s="229"/>
      <c r="AC15" s="229"/>
      <c r="AD15" s="120"/>
      <c r="AE15" s="229"/>
      <c r="AF15" s="246"/>
      <c r="AG15" s="229"/>
      <c r="AH15" s="246"/>
      <c r="AI15" s="229"/>
      <c r="AJ15" s="120"/>
      <c r="AK15" s="229"/>
      <c r="AL15" s="246"/>
      <c r="AM15" s="229"/>
      <c r="AN15" s="246"/>
      <c r="AO15" s="229"/>
    </row>
    <row r="16" spans="1:41" ht="27" customHeight="1" x14ac:dyDescent="0.2">
      <c r="A16" s="136" t="s">
        <v>379</v>
      </c>
      <c r="B16" s="217"/>
      <c r="C16" s="256"/>
      <c r="D16" s="262"/>
      <c r="E16" s="262"/>
      <c r="F16" s="115"/>
      <c r="G16" s="229"/>
      <c r="H16" s="246"/>
      <c r="I16" s="229"/>
      <c r="J16" s="246"/>
      <c r="K16" s="229"/>
      <c r="L16" s="118"/>
      <c r="M16" s="229"/>
      <c r="N16" s="246"/>
      <c r="O16" s="229"/>
      <c r="P16" s="246"/>
      <c r="Q16" s="229"/>
      <c r="R16" s="120"/>
      <c r="S16" s="229"/>
      <c r="T16" s="246"/>
      <c r="U16" s="229"/>
      <c r="V16" s="246"/>
      <c r="W16" s="229"/>
      <c r="Y16" s="229"/>
      <c r="Z16" s="246"/>
      <c r="AA16" s="229"/>
      <c r="AB16" s="229"/>
      <c r="AC16" s="229"/>
      <c r="AD16" s="120"/>
      <c r="AE16" s="229"/>
      <c r="AF16" s="246"/>
      <c r="AG16" s="229"/>
      <c r="AH16" s="246"/>
      <c r="AI16" s="229"/>
      <c r="AJ16" s="120"/>
      <c r="AK16" s="229"/>
      <c r="AL16" s="246"/>
      <c r="AM16" s="229"/>
      <c r="AN16" s="246"/>
      <c r="AO16" s="229"/>
    </row>
    <row r="17" spans="1:41" ht="27" customHeight="1" x14ac:dyDescent="0.2">
      <c r="A17" s="136" t="s">
        <v>380</v>
      </c>
      <c r="B17" s="218"/>
      <c r="C17" s="257"/>
      <c r="D17" s="263"/>
      <c r="E17" s="263"/>
      <c r="F17" s="115"/>
      <c r="G17" s="230"/>
      <c r="H17" s="247"/>
      <c r="I17" s="230"/>
      <c r="J17" s="247"/>
      <c r="K17" s="230"/>
      <c r="L17" s="118"/>
      <c r="M17" s="230"/>
      <c r="N17" s="247"/>
      <c r="O17" s="230"/>
      <c r="P17" s="247"/>
      <c r="Q17" s="230"/>
      <c r="R17" s="120"/>
      <c r="S17" s="230"/>
      <c r="T17" s="247"/>
      <c r="U17" s="230"/>
      <c r="V17" s="247"/>
      <c r="W17" s="230"/>
      <c r="Y17" s="230"/>
      <c r="Z17" s="247"/>
      <c r="AA17" s="230"/>
      <c r="AB17" s="230"/>
      <c r="AC17" s="230"/>
      <c r="AD17" s="120"/>
      <c r="AE17" s="230"/>
      <c r="AF17" s="247"/>
      <c r="AG17" s="230"/>
      <c r="AH17" s="247"/>
      <c r="AI17" s="230"/>
      <c r="AJ17" s="120"/>
      <c r="AK17" s="230"/>
      <c r="AL17" s="247"/>
      <c r="AM17" s="230"/>
      <c r="AN17" s="247"/>
      <c r="AO17" s="230"/>
    </row>
    <row r="18" spans="1:41" ht="27" customHeight="1" x14ac:dyDescent="0.2">
      <c r="A18" s="136" t="s">
        <v>381</v>
      </c>
      <c r="B18" s="223"/>
      <c r="C18" s="258" t="s">
        <v>382</v>
      </c>
      <c r="D18" s="258" t="s">
        <v>382</v>
      </c>
      <c r="E18" s="258" t="s">
        <v>382</v>
      </c>
      <c r="F18" s="115"/>
      <c r="G18" s="232" t="s">
        <v>383</v>
      </c>
      <c r="H18" s="232" t="s">
        <v>383</v>
      </c>
      <c r="I18" s="232" t="s">
        <v>383</v>
      </c>
      <c r="J18" s="232" t="s">
        <v>383</v>
      </c>
      <c r="K18" s="248" t="s">
        <v>384</v>
      </c>
      <c r="L18" s="121"/>
      <c r="M18" s="232" t="s">
        <v>385</v>
      </c>
      <c r="N18" s="232" t="s">
        <v>385</v>
      </c>
      <c r="O18" s="232" t="s">
        <v>385</v>
      </c>
      <c r="P18" s="232" t="s">
        <v>385</v>
      </c>
      <c r="Q18" s="238" t="s">
        <v>384</v>
      </c>
      <c r="R18" s="120"/>
      <c r="S18" s="232" t="s">
        <v>386</v>
      </c>
      <c r="T18" s="235" t="s">
        <v>386</v>
      </c>
      <c r="U18" s="235" t="s">
        <v>386</v>
      </c>
      <c r="V18" s="235" t="s">
        <v>386</v>
      </c>
      <c r="W18" s="241" t="s">
        <v>384</v>
      </c>
      <c r="Y18" s="232" t="s">
        <v>387</v>
      </c>
      <c r="Z18" s="232" t="s">
        <v>387</v>
      </c>
      <c r="AA18" s="232" t="s">
        <v>387</v>
      </c>
      <c r="AB18" s="232" t="s">
        <v>387</v>
      </c>
      <c r="AC18" s="238" t="s">
        <v>384</v>
      </c>
      <c r="AD18" s="120"/>
      <c r="AE18" s="232" t="s">
        <v>388</v>
      </c>
      <c r="AF18" s="232" t="s">
        <v>388</v>
      </c>
      <c r="AG18" s="232" t="s">
        <v>388</v>
      </c>
      <c r="AH18" s="232" t="s">
        <v>388</v>
      </c>
      <c r="AI18" s="248" t="s">
        <v>384</v>
      </c>
      <c r="AJ18" s="120"/>
      <c r="AK18" s="232" t="s">
        <v>389</v>
      </c>
      <c r="AL18" s="232" t="s">
        <v>389</v>
      </c>
      <c r="AM18" s="232" t="s">
        <v>389</v>
      </c>
      <c r="AN18" s="232" t="s">
        <v>389</v>
      </c>
      <c r="AO18" s="248" t="s">
        <v>384</v>
      </c>
    </row>
    <row r="19" spans="1:41" ht="27" customHeight="1" x14ac:dyDescent="0.2">
      <c r="A19" s="136" t="s">
        <v>390</v>
      </c>
      <c r="B19" s="224"/>
      <c r="C19" s="259"/>
      <c r="D19" s="259"/>
      <c r="E19" s="259"/>
      <c r="F19" s="115"/>
      <c r="G19" s="233"/>
      <c r="H19" s="233"/>
      <c r="I19" s="233"/>
      <c r="J19" s="233"/>
      <c r="K19" s="249"/>
      <c r="L19" s="121"/>
      <c r="M19" s="233"/>
      <c r="N19" s="233"/>
      <c r="O19" s="233"/>
      <c r="P19" s="233"/>
      <c r="Q19" s="239"/>
      <c r="R19" s="120"/>
      <c r="S19" s="233"/>
      <c r="T19" s="236"/>
      <c r="U19" s="236"/>
      <c r="V19" s="236"/>
      <c r="W19" s="242"/>
      <c r="Y19" s="233"/>
      <c r="Z19" s="233"/>
      <c r="AA19" s="233"/>
      <c r="AB19" s="233"/>
      <c r="AC19" s="249"/>
      <c r="AD19" s="120"/>
      <c r="AE19" s="233"/>
      <c r="AF19" s="233"/>
      <c r="AG19" s="233"/>
      <c r="AH19" s="233"/>
      <c r="AI19" s="249"/>
      <c r="AJ19" s="120"/>
      <c r="AK19" s="233"/>
      <c r="AL19" s="233"/>
      <c r="AM19" s="233"/>
      <c r="AN19" s="233"/>
      <c r="AO19" s="249"/>
    </row>
    <row r="20" spans="1:41" ht="27" customHeight="1" x14ac:dyDescent="0.2">
      <c r="A20" s="136" t="s">
        <v>391</v>
      </c>
      <c r="B20" s="224"/>
      <c r="C20" s="259"/>
      <c r="D20" s="259"/>
      <c r="E20" s="259"/>
      <c r="F20" s="115"/>
      <c r="G20" s="233"/>
      <c r="H20" s="233"/>
      <c r="I20" s="233"/>
      <c r="J20" s="233"/>
      <c r="K20" s="249"/>
      <c r="L20" s="118"/>
      <c r="M20" s="233"/>
      <c r="N20" s="233"/>
      <c r="O20" s="233"/>
      <c r="P20" s="233"/>
      <c r="Q20" s="239"/>
      <c r="R20" s="119"/>
      <c r="S20" s="233"/>
      <c r="T20" s="236"/>
      <c r="U20" s="236"/>
      <c r="V20" s="236"/>
      <c r="W20" s="242"/>
      <c r="Y20" s="233"/>
      <c r="Z20" s="233"/>
      <c r="AA20" s="233"/>
      <c r="AB20" s="233"/>
      <c r="AC20" s="249"/>
      <c r="AD20" s="119"/>
      <c r="AE20" s="233"/>
      <c r="AF20" s="233"/>
      <c r="AG20" s="233"/>
      <c r="AH20" s="233"/>
      <c r="AI20" s="249"/>
      <c r="AJ20" s="119"/>
      <c r="AK20" s="233"/>
      <c r="AL20" s="233"/>
      <c r="AM20" s="233"/>
      <c r="AN20" s="233"/>
      <c r="AO20" s="249"/>
    </row>
    <row r="21" spans="1:41" ht="27" customHeight="1" x14ac:dyDescent="0.2">
      <c r="A21" s="136" t="s">
        <v>392</v>
      </c>
      <c r="B21" s="225"/>
      <c r="C21" s="259"/>
      <c r="D21" s="259"/>
      <c r="E21" s="259"/>
      <c r="F21" s="115"/>
      <c r="G21" s="234"/>
      <c r="H21" s="234"/>
      <c r="I21" s="234"/>
      <c r="J21" s="234"/>
      <c r="K21" s="250"/>
      <c r="L21" s="121"/>
      <c r="M21" s="234"/>
      <c r="N21" s="234"/>
      <c r="O21" s="234"/>
      <c r="P21" s="234"/>
      <c r="Q21" s="240"/>
      <c r="R21" s="120"/>
      <c r="S21" s="234"/>
      <c r="T21" s="237"/>
      <c r="U21" s="237"/>
      <c r="V21" s="237"/>
      <c r="W21" s="243"/>
      <c r="Y21" s="234"/>
      <c r="Z21" s="234"/>
      <c r="AA21" s="234"/>
      <c r="AB21" s="234"/>
      <c r="AC21" s="250"/>
      <c r="AD21" s="120"/>
      <c r="AE21" s="234"/>
      <c r="AF21" s="234"/>
      <c r="AG21" s="234"/>
      <c r="AH21" s="234"/>
      <c r="AI21" s="250"/>
      <c r="AJ21" s="120"/>
      <c r="AK21" s="234"/>
      <c r="AL21" s="234"/>
      <c r="AM21" s="234"/>
      <c r="AN21" s="234"/>
      <c r="AO21" s="250"/>
    </row>
    <row r="22" spans="1:41" ht="27" customHeight="1" x14ac:dyDescent="0.2">
      <c r="A22" s="136" t="s">
        <v>393</v>
      </c>
      <c r="B22" s="117" t="s">
        <v>394</v>
      </c>
      <c r="C22" s="117" t="s">
        <v>394</v>
      </c>
      <c r="D22" s="117" t="s">
        <v>394</v>
      </c>
      <c r="E22" s="117" t="s">
        <v>394</v>
      </c>
      <c r="F22" s="115"/>
      <c r="G22" s="117" t="s">
        <v>394</v>
      </c>
      <c r="H22" s="117" t="s">
        <v>394</v>
      </c>
      <c r="I22" s="117" t="s">
        <v>394</v>
      </c>
      <c r="J22" s="123" t="s">
        <v>394</v>
      </c>
      <c r="K22" s="117" t="s">
        <v>394</v>
      </c>
      <c r="M22" s="117" t="s">
        <v>394</v>
      </c>
      <c r="N22" s="126" t="s">
        <v>394</v>
      </c>
      <c r="O22" s="117" t="s">
        <v>394</v>
      </c>
      <c r="P22" s="123" t="s">
        <v>394</v>
      </c>
      <c r="Q22" s="117" t="s">
        <v>394</v>
      </c>
      <c r="S22" s="137" t="s">
        <v>394</v>
      </c>
      <c r="T22" s="127" t="s">
        <v>394</v>
      </c>
      <c r="U22" s="127" t="s">
        <v>394</v>
      </c>
      <c r="V22" s="138" t="s">
        <v>394</v>
      </c>
      <c r="W22" s="141" t="s">
        <v>394</v>
      </c>
      <c r="Y22" s="117" t="s">
        <v>394</v>
      </c>
      <c r="Z22" s="117" t="s">
        <v>394</v>
      </c>
      <c r="AA22" s="117" t="s">
        <v>394</v>
      </c>
      <c r="AB22" s="123" t="s">
        <v>394</v>
      </c>
      <c r="AC22" s="117" t="s">
        <v>394</v>
      </c>
      <c r="AE22" s="117" t="s">
        <v>394</v>
      </c>
      <c r="AF22" s="126" t="s">
        <v>394</v>
      </c>
      <c r="AG22" s="117" t="s">
        <v>394</v>
      </c>
      <c r="AH22" s="117" t="s">
        <v>394</v>
      </c>
      <c r="AI22" s="117" t="s">
        <v>394</v>
      </c>
      <c r="AK22" s="127" t="s">
        <v>394</v>
      </c>
      <c r="AL22" s="127" t="s">
        <v>394</v>
      </c>
      <c r="AM22" s="127" t="s">
        <v>394</v>
      </c>
      <c r="AN22" s="127" t="s">
        <v>394</v>
      </c>
      <c r="AO22" s="141" t="s">
        <v>394</v>
      </c>
    </row>
    <row r="23" spans="1:41" x14ac:dyDescent="0.2">
      <c r="A23" s="124"/>
      <c r="B23" s="124"/>
      <c r="C23" s="124"/>
      <c r="D23" s="124"/>
      <c r="E23" s="124"/>
      <c r="F23" s="115"/>
      <c r="K23" s="90"/>
      <c r="M23" s="90"/>
      <c r="N23" s="90"/>
      <c r="O23" s="90"/>
      <c r="P23" s="90"/>
      <c r="Q23" s="90"/>
      <c r="W23" s="125"/>
      <c r="AE23" s="90"/>
      <c r="AF23" s="90"/>
      <c r="AG23" s="90"/>
      <c r="AH23" s="90"/>
      <c r="AI23" s="90"/>
      <c r="AO23" s="125"/>
    </row>
  </sheetData>
  <mergeCells count="170">
    <mergeCell ref="M5:M6"/>
    <mergeCell ref="H8:H11"/>
    <mergeCell ref="I8:I11"/>
    <mergeCell ref="J8:J11"/>
    <mergeCell ref="K8:K11"/>
    <mergeCell ref="M8:M11"/>
    <mergeCell ref="E18:E21"/>
    <mergeCell ref="I12:I13"/>
    <mergeCell ref="J12:J13"/>
    <mergeCell ref="K12:K13"/>
    <mergeCell ref="M12:M13"/>
    <mergeCell ref="I5:I6"/>
    <mergeCell ref="J5:J6"/>
    <mergeCell ref="K5:K6"/>
    <mergeCell ref="K18:K21"/>
    <mergeCell ref="I18:I21"/>
    <mergeCell ref="J18:J21"/>
    <mergeCell ref="I14:I17"/>
    <mergeCell ref="J14:J17"/>
    <mergeCell ref="K14:K17"/>
    <mergeCell ref="M14:M17"/>
    <mergeCell ref="C14:C17"/>
    <mergeCell ref="C18:C21"/>
    <mergeCell ref="D8:D11"/>
    <mergeCell ref="D14:D17"/>
    <mergeCell ref="D18:D21"/>
    <mergeCell ref="H12:H13"/>
    <mergeCell ref="H5:H6"/>
    <mergeCell ref="G5:G6"/>
    <mergeCell ref="G8:G11"/>
    <mergeCell ref="G12:G13"/>
    <mergeCell ref="G14:G17"/>
    <mergeCell ref="G18:G21"/>
    <mergeCell ref="H18:H21"/>
    <mergeCell ref="E14:E17"/>
    <mergeCell ref="D5:D6"/>
    <mergeCell ref="E5:E6"/>
    <mergeCell ref="E8:E11"/>
    <mergeCell ref="H14:H17"/>
    <mergeCell ref="C10:C11"/>
    <mergeCell ref="C6:C9"/>
    <mergeCell ref="AN5:AN6"/>
    <mergeCell ref="AO8:AO11"/>
    <mergeCell ref="AO5:AO6"/>
    <mergeCell ref="AM12:AM13"/>
    <mergeCell ref="AH12:AH13"/>
    <mergeCell ref="AC14:AC17"/>
    <mergeCell ref="Y14:Y17"/>
    <mergeCell ref="Z14:Z17"/>
    <mergeCell ref="AA14:AA17"/>
    <mergeCell ref="AB14:AB17"/>
    <mergeCell ref="AM5:AM6"/>
    <mergeCell ref="AF8:AF11"/>
    <mergeCell ref="AG8:AG11"/>
    <mergeCell ref="AN12:AN13"/>
    <mergeCell ref="AO12:AO13"/>
    <mergeCell ref="AL8:AL11"/>
    <mergeCell ref="AM8:AM11"/>
    <mergeCell ref="AN8:AN11"/>
    <mergeCell ref="AG12:AG13"/>
    <mergeCell ref="AI5:AI6"/>
    <mergeCell ref="AK5:AK6"/>
    <mergeCell ref="AL5:AL6"/>
    <mergeCell ref="AH8:AH11"/>
    <mergeCell ref="AI8:AI11"/>
    <mergeCell ref="AL12:AL13"/>
    <mergeCell ref="AB12:AB13"/>
    <mergeCell ref="AC12:AC13"/>
    <mergeCell ref="AE12:AE13"/>
    <mergeCell ref="AF12:AF13"/>
    <mergeCell ref="T14:T17"/>
    <mergeCell ref="U14:U17"/>
    <mergeCell ref="V14:V17"/>
    <mergeCell ref="Q14:Q17"/>
    <mergeCell ref="U12:U13"/>
    <mergeCell ref="V12:V13"/>
    <mergeCell ref="AH14:AH17"/>
    <mergeCell ref="AG14:AG17"/>
    <mergeCell ref="AF14:AF17"/>
    <mergeCell ref="AE14:AE17"/>
    <mergeCell ref="AE8:AE11"/>
    <mergeCell ref="P8:P11"/>
    <mergeCell ref="S8:S11"/>
    <mergeCell ref="W8:W11"/>
    <mergeCell ref="Y5:Y6"/>
    <mergeCell ref="Z5:Z6"/>
    <mergeCell ref="AA5:AA6"/>
    <mergeCell ref="AK8:AK11"/>
    <mergeCell ref="AB18:AB21"/>
    <mergeCell ref="Q12:Q13"/>
    <mergeCell ref="S12:S13"/>
    <mergeCell ref="T12:T13"/>
    <mergeCell ref="AI12:AI13"/>
    <mergeCell ref="AK12:AK13"/>
    <mergeCell ref="AI18:AI21"/>
    <mergeCell ref="AK18:AK21"/>
    <mergeCell ref="AC18:AC21"/>
    <mergeCell ref="S5:S6"/>
    <mergeCell ref="T5:T6"/>
    <mergeCell ref="U5:U6"/>
    <mergeCell ref="V5:V6"/>
    <mergeCell ref="W5:W6"/>
    <mergeCell ref="P12:P13"/>
    <mergeCell ref="N8:N11"/>
    <mergeCell ref="AA8:AA11"/>
    <mergeCell ref="AB8:AB11"/>
    <mergeCell ref="AC8:AC11"/>
    <mergeCell ref="AL14:AL17"/>
    <mergeCell ref="N12:N13"/>
    <mergeCell ref="Q5:Q6"/>
    <mergeCell ref="AF5:AF6"/>
    <mergeCell ref="AB5:AB6"/>
    <mergeCell ref="AE5:AE6"/>
    <mergeCell ref="V8:V11"/>
    <mergeCell ref="Q8:Q11"/>
    <mergeCell ref="W12:W13"/>
    <mergeCell ref="Y12:Y13"/>
    <mergeCell ref="Z12:Z13"/>
    <mergeCell ref="AA12:AA13"/>
    <mergeCell ref="Y8:Y11"/>
    <mergeCell ref="Z8:Z11"/>
    <mergeCell ref="T8:T11"/>
    <mergeCell ref="U8:U11"/>
    <mergeCell ref="AG5:AG6"/>
    <mergeCell ref="AH5:AH6"/>
    <mergeCell ref="O8:O11"/>
    <mergeCell ref="O12:O13"/>
    <mergeCell ref="N18:N21"/>
    <mergeCell ref="AO14:AO17"/>
    <mergeCell ref="AM14:AM17"/>
    <mergeCell ref="AN14:AN17"/>
    <mergeCell ref="AO18:AO21"/>
    <mergeCell ref="P18:P21"/>
    <mergeCell ref="S14:S17"/>
    <mergeCell ref="P14:P17"/>
    <mergeCell ref="N14:N17"/>
    <mergeCell ref="AM18:AM21"/>
    <mergeCell ref="AN18:AN21"/>
    <mergeCell ref="AI14:AI17"/>
    <mergeCell ref="AE18:AE21"/>
    <mergeCell ref="AF18:AF21"/>
    <mergeCell ref="AG18:AG21"/>
    <mergeCell ref="AH18:AH21"/>
    <mergeCell ref="AK14:AK17"/>
    <mergeCell ref="O18:O21"/>
    <mergeCell ref="AL18:AL21"/>
    <mergeCell ref="B6:B9"/>
    <mergeCell ref="B14:B17"/>
    <mergeCell ref="B10:B11"/>
    <mergeCell ref="AC5:AC6"/>
    <mergeCell ref="B18:B21"/>
    <mergeCell ref="B12:B13"/>
    <mergeCell ref="C12:C13"/>
    <mergeCell ref="D12:D13"/>
    <mergeCell ref="E12:E13"/>
    <mergeCell ref="O14:O17"/>
    <mergeCell ref="W14:W17"/>
    <mergeCell ref="Y18:Y21"/>
    <mergeCell ref="S18:S21"/>
    <mergeCell ref="T18:T21"/>
    <mergeCell ref="U18:U21"/>
    <mergeCell ref="V18:V21"/>
    <mergeCell ref="Z18:Z21"/>
    <mergeCell ref="AA18:AA21"/>
    <mergeCell ref="M18:M21"/>
    <mergeCell ref="Q18:Q21"/>
    <mergeCell ref="W18:W21"/>
    <mergeCell ref="N5:N6"/>
    <mergeCell ref="O5:O6"/>
    <mergeCell ref="P5:P6"/>
  </mergeCells>
  <pageMargins left="0.7" right="0.7" top="0.75" bottom="0.75" header="0.3" footer="0.3"/>
  <pageSetup orientation="portrait" r:id="rId1"/>
  <ignoredErrors>
    <ignoredError sqref="A4:A2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D2E20-9137-47F0-93F7-F9D62EA9C059}">
  <dimension ref="A1:AO23"/>
  <sheetViews>
    <sheetView showGridLines="0" zoomScale="98" zoomScaleNormal="98" workbookViewId="0">
      <pane xSplit="1" topLeftCell="C1" activePane="topRight" state="frozen"/>
      <selection pane="topRight" activeCell="E8" sqref="E8:E11"/>
    </sheetView>
  </sheetViews>
  <sheetFormatPr baseColWidth="10" defaultColWidth="9.19921875" defaultRowHeight="14" x14ac:dyDescent="0.2"/>
  <cols>
    <col min="1" max="1" width="9.796875" style="91" bestFit="1" customWidth="1"/>
    <col min="2" max="2" width="41.3984375" style="91" customWidth="1"/>
    <col min="3" max="3" width="36.19921875" style="91" customWidth="1"/>
    <col min="4" max="4" width="42.796875" style="91" customWidth="1"/>
    <col min="5" max="5" width="45.796875" style="91" customWidth="1"/>
    <col min="6" max="6" width="14" style="95" customWidth="1"/>
    <col min="7" max="7" width="30.19921875" style="91" customWidth="1"/>
    <col min="8" max="11" width="35.796875" style="91" bestFit="1" customWidth="1"/>
    <col min="12" max="12" width="9.3984375" style="116" customWidth="1"/>
    <col min="13" max="13" width="32" style="91" customWidth="1"/>
    <col min="14" max="16" width="35.796875" style="91" bestFit="1" customWidth="1"/>
    <col min="17" max="17" width="39.19921875" style="91" customWidth="1"/>
    <col min="18" max="18" width="12.796875" style="95" customWidth="1"/>
    <col min="19" max="19" width="25.59765625" style="91" customWidth="1"/>
    <col min="20" max="23" width="34.19921875" style="91" bestFit="1" customWidth="1"/>
    <col min="24" max="24" width="12.19921875" style="91" customWidth="1"/>
    <col min="25" max="25" width="31.19921875" style="91" customWidth="1"/>
    <col min="26" max="29" width="35.796875" style="91" bestFit="1" customWidth="1"/>
    <col min="30" max="30" width="15.19921875" style="95" customWidth="1"/>
    <col min="31" max="31" width="34.19921875" style="91" customWidth="1"/>
    <col min="32" max="35" width="35.796875" style="91" bestFit="1" customWidth="1"/>
    <col min="36" max="36" width="15.3984375" style="95" customWidth="1"/>
    <col min="37" max="37" width="37.3984375" style="91" customWidth="1"/>
    <col min="38" max="41" width="35.796875" style="91" bestFit="1" customWidth="1"/>
    <col min="42" max="42" width="12.59765625" style="91" customWidth="1"/>
    <col min="43" max="72" width="13.796875" style="91" customWidth="1"/>
    <col min="73" max="16384" width="9.19921875" style="91"/>
  </cols>
  <sheetData>
    <row r="1" spans="1:41" ht="21" customHeight="1" x14ac:dyDescent="0.2">
      <c r="A1" s="111"/>
      <c r="B1" s="134" t="s">
        <v>268</v>
      </c>
      <c r="C1" s="132"/>
      <c r="D1" s="132"/>
      <c r="E1" s="132"/>
      <c r="F1" s="128"/>
      <c r="G1" s="134" t="s">
        <v>269</v>
      </c>
      <c r="H1" s="132"/>
      <c r="I1" s="132"/>
      <c r="J1" s="132"/>
      <c r="K1" s="132"/>
      <c r="L1" s="129"/>
      <c r="M1" s="134" t="s">
        <v>270</v>
      </c>
      <c r="N1" s="132"/>
      <c r="O1" s="132"/>
      <c r="P1" s="132"/>
      <c r="Q1" s="132"/>
      <c r="R1" s="128"/>
      <c r="S1" s="134" t="s">
        <v>271</v>
      </c>
      <c r="T1" s="132"/>
      <c r="U1" s="132"/>
      <c r="V1" s="132"/>
      <c r="W1" s="132"/>
      <c r="Y1" s="134" t="s">
        <v>272</v>
      </c>
      <c r="Z1" s="132"/>
      <c r="AA1" s="132"/>
      <c r="AB1" s="132"/>
      <c r="AC1" s="132"/>
      <c r="AD1" s="128"/>
      <c r="AE1" s="134" t="s">
        <v>273</v>
      </c>
      <c r="AF1" s="132"/>
      <c r="AG1" s="132"/>
      <c r="AH1" s="132"/>
      <c r="AI1" s="132"/>
      <c r="AJ1" s="128"/>
      <c r="AK1" s="134" t="s">
        <v>274</v>
      </c>
      <c r="AL1" s="132"/>
      <c r="AM1" s="132"/>
      <c r="AN1" s="132"/>
      <c r="AO1" s="132"/>
    </row>
    <row r="2" spans="1:41" ht="22.5" customHeight="1" x14ac:dyDescent="0.2">
      <c r="A2" s="111"/>
      <c r="B2" s="133" t="str">
        <f>TEXT(B3,"ddd")</f>
        <v>Tue</v>
      </c>
      <c r="C2" s="133" t="str">
        <f t="shared" ref="C2:E2" si="0">TEXT(C3,"ddd")</f>
        <v>Wed</v>
      </c>
      <c r="D2" s="133" t="str">
        <f t="shared" si="0"/>
        <v>Thu</v>
      </c>
      <c r="E2" s="133" t="str">
        <f t="shared" si="0"/>
        <v>Fri</v>
      </c>
      <c r="F2" s="130"/>
      <c r="G2" s="133" t="str">
        <f>TEXT(G3,"ddd")</f>
        <v>Mon</v>
      </c>
      <c r="H2" s="133" t="str">
        <f t="shared" ref="H2:K2" si="1">TEXT(H3,"ddd")</f>
        <v>Tue</v>
      </c>
      <c r="I2" s="133" t="str">
        <f t="shared" si="1"/>
        <v>Wed</v>
      </c>
      <c r="J2" s="133" t="str">
        <f t="shared" si="1"/>
        <v>Thu</v>
      </c>
      <c r="K2" s="133" t="str">
        <f t="shared" si="1"/>
        <v>Fri</v>
      </c>
      <c r="L2" s="131"/>
      <c r="M2" s="133" t="str">
        <f>TEXT(M3,"ddd")</f>
        <v>Mon</v>
      </c>
      <c r="N2" s="133" t="str">
        <f t="shared" ref="N2:Q2" si="2">TEXT(N3,"ddd")</f>
        <v>Tue</v>
      </c>
      <c r="O2" s="133" t="str">
        <f t="shared" si="2"/>
        <v>Wed</v>
      </c>
      <c r="P2" s="133" t="str">
        <f t="shared" si="2"/>
        <v>Thu</v>
      </c>
      <c r="Q2" s="133" t="str">
        <f t="shared" si="2"/>
        <v>Fri</v>
      </c>
      <c r="R2" s="130"/>
      <c r="S2" s="133" t="str">
        <f>TEXT(S3,"ddd")</f>
        <v>Mon</v>
      </c>
      <c r="T2" s="133" t="str">
        <f t="shared" ref="T2:W2" si="3">TEXT(T3,"ddd")</f>
        <v>Tue</v>
      </c>
      <c r="U2" s="133" t="str">
        <f t="shared" si="3"/>
        <v>Wed</v>
      </c>
      <c r="V2" s="133" t="str">
        <f t="shared" si="3"/>
        <v>Thu</v>
      </c>
      <c r="W2" s="133" t="str">
        <f t="shared" si="3"/>
        <v>Fri</v>
      </c>
      <c r="Y2" s="133" t="str">
        <f>TEXT(Y3,"ddd")</f>
        <v>Mon</v>
      </c>
      <c r="Z2" s="133" t="str">
        <f t="shared" ref="Z2:AC2" si="4">TEXT(Z3,"ddd")</f>
        <v>Tue</v>
      </c>
      <c r="AA2" s="133" t="str">
        <f t="shared" si="4"/>
        <v>Wed</v>
      </c>
      <c r="AB2" s="133" t="str">
        <f t="shared" si="4"/>
        <v>Thu</v>
      </c>
      <c r="AC2" s="133" t="str">
        <f t="shared" si="4"/>
        <v>Fri</v>
      </c>
      <c r="AD2" s="130"/>
      <c r="AE2" s="133" t="str">
        <f>TEXT(AE3,"ddd")</f>
        <v>Mon</v>
      </c>
      <c r="AF2" s="133" t="str">
        <f t="shared" ref="AF2:AI2" si="5">TEXT(AF3,"ddd")</f>
        <v>Tue</v>
      </c>
      <c r="AG2" s="133" t="str">
        <f t="shared" si="5"/>
        <v>Wed</v>
      </c>
      <c r="AH2" s="133" t="str">
        <f t="shared" si="5"/>
        <v>Thu</v>
      </c>
      <c r="AI2" s="133" t="str">
        <f t="shared" si="5"/>
        <v>Fri</v>
      </c>
      <c r="AJ2" s="130"/>
      <c r="AK2" s="133" t="str">
        <f>TEXT(AK3,"ddd")</f>
        <v>Mon</v>
      </c>
      <c r="AL2" s="133" t="str">
        <f t="shared" ref="AL2:AO2" si="6">TEXT(AL3,"ddd")</f>
        <v>Tue</v>
      </c>
      <c r="AM2" s="133" t="str">
        <f t="shared" si="6"/>
        <v>Wed</v>
      </c>
      <c r="AN2" s="133" t="str">
        <f t="shared" si="6"/>
        <v>Thu</v>
      </c>
      <c r="AO2" s="133" t="str">
        <f t="shared" si="6"/>
        <v>Fri</v>
      </c>
    </row>
    <row r="3" spans="1:41" s="114" customFormat="1" ht="18.75" customHeight="1" x14ac:dyDescent="0.2">
      <c r="A3" s="112"/>
      <c r="B3" s="135">
        <f>Timeline!D2</f>
        <v>45748</v>
      </c>
      <c r="C3" s="135">
        <f>B3+1</f>
        <v>45749</v>
      </c>
      <c r="D3" s="135">
        <f t="shared" ref="D3:E3" si="7">C3+1</f>
        <v>45750</v>
      </c>
      <c r="E3" s="135">
        <f t="shared" si="7"/>
        <v>45751</v>
      </c>
      <c r="F3" s="113"/>
      <c r="G3" s="135">
        <f>Timeline!D8</f>
        <v>45754</v>
      </c>
      <c r="H3" s="135">
        <f>G3+1</f>
        <v>45755</v>
      </c>
      <c r="I3" s="135">
        <f t="shared" ref="I3:K3" si="8">H3+1</f>
        <v>45756</v>
      </c>
      <c r="J3" s="135">
        <f t="shared" si="8"/>
        <v>45757</v>
      </c>
      <c r="K3" s="135">
        <f t="shared" si="8"/>
        <v>45758</v>
      </c>
      <c r="L3" s="113"/>
      <c r="M3" s="135">
        <f>G3+7</f>
        <v>45761</v>
      </c>
      <c r="N3" s="135">
        <f>M3+1</f>
        <v>45762</v>
      </c>
      <c r="O3" s="135">
        <f t="shared" ref="O3:Q3" si="9">N3+1</f>
        <v>45763</v>
      </c>
      <c r="P3" s="135">
        <f t="shared" si="9"/>
        <v>45764</v>
      </c>
      <c r="Q3" s="135">
        <f t="shared" si="9"/>
        <v>45765</v>
      </c>
      <c r="R3" s="113"/>
      <c r="S3" s="135">
        <f>M3+7</f>
        <v>45768</v>
      </c>
      <c r="T3" s="135">
        <f>S3+1</f>
        <v>45769</v>
      </c>
      <c r="U3" s="135">
        <f t="shared" ref="U3:W3" si="10">T3+1</f>
        <v>45770</v>
      </c>
      <c r="V3" s="135">
        <f t="shared" si="10"/>
        <v>45771</v>
      </c>
      <c r="W3" s="135">
        <f t="shared" si="10"/>
        <v>45772</v>
      </c>
      <c r="Y3" s="135">
        <f>S3+7</f>
        <v>45775</v>
      </c>
      <c r="Z3" s="135">
        <f>Y3+1</f>
        <v>45776</v>
      </c>
      <c r="AA3" s="135">
        <f t="shared" ref="AA3:AC3" si="11">Z3+1</f>
        <v>45777</v>
      </c>
      <c r="AB3" s="135">
        <f t="shared" si="11"/>
        <v>45778</v>
      </c>
      <c r="AC3" s="135">
        <f t="shared" si="11"/>
        <v>45779</v>
      </c>
      <c r="AD3" s="113"/>
      <c r="AE3" s="135">
        <f>Y3+7</f>
        <v>45782</v>
      </c>
      <c r="AF3" s="135">
        <f>AE3+1</f>
        <v>45783</v>
      </c>
      <c r="AG3" s="135">
        <f t="shared" ref="AG3:AI3" si="12">AF3+1</f>
        <v>45784</v>
      </c>
      <c r="AH3" s="135">
        <f t="shared" si="12"/>
        <v>45785</v>
      </c>
      <c r="AI3" s="135">
        <f t="shared" si="12"/>
        <v>45786</v>
      </c>
      <c r="AJ3" s="113"/>
      <c r="AK3" s="135">
        <f>AE3+7</f>
        <v>45789</v>
      </c>
      <c r="AL3" s="135">
        <f>AK3+1</f>
        <v>45790</v>
      </c>
      <c r="AM3" s="135">
        <f t="shared" ref="AM3:AO3" si="13">AL3+1</f>
        <v>45791</v>
      </c>
      <c r="AN3" s="135">
        <f t="shared" si="13"/>
        <v>45792</v>
      </c>
      <c r="AO3" s="135">
        <f t="shared" si="13"/>
        <v>45793</v>
      </c>
    </row>
    <row r="4" spans="1:41" s="139" customFormat="1" ht="27" customHeight="1" x14ac:dyDescent="0.2">
      <c r="A4" s="144" t="s">
        <v>275</v>
      </c>
      <c r="C4" s="143"/>
      <c r="D4" s="143" t="s">
        <v>276</v>
      </c>
      <c r="E4" s="143" t="s">
        <v>276</v>
      </c>
      <c r="F4" s="115"/>
      <c r="G4" s="145" t="s">
        <v>277</v>
      </c>
      <c r="H4" s="146" t="s">
        <v>276</v>
      </c>
      <c r="I4" s="146" t="s">
        <v>276</v>
      </c>
      <c r="J4" s="147" t="s">
        <v>276</v>
      </c>
      <c r="K4" s="146" t="s">
        <v>276</v>
      </c>
      <c r="L4" s="116"/>
      <c r="M4" s="145" t="s">
        <v>277</v>
      </c>
      <c r="N4" s="148" t="s">
        <v>276</v>
      </c>
      <c r="O4" s="148" t="s">
        <v>276</v>
      </c>
      <c r="P4" s="148" t="s">
        <v>276</v>
      </c>
      <c r="Q4" s="148" t="s">
        <v>276</v>
      </c>
      <c r="R4" s="95"/>
      <c r="S4" s="149" t="s">
        <v>277</v>
      </c>
      <c r="T4" s="148" t="s">
        <v>278</v>
      </c>
      <c r="U4" s="148" t="s">
        <v>278</v>
      </c>
      <c r="V4" s="150" t="s">
        <v>278</v>
      </c>
      <c r="W4" s="148" t="s">
        <v>278</v>
      </c>
      <c r="Y4" s="151" t="s">
        <v>277</v>
      </c>
      <c r="Z4" s="146" t="s">
        <v>276</v>
      </c>
      <c r="AA4" s="146" t="s">
        <v>276</v>
      </c>
      <c r="AB4" s="147" t="s">
        <v>276</v>
      </c>
      <c r="AC4" s="146" t="s">
        <v>276</v>
      </c>
      <c r="AD4" s="95"/>
      <c r="AE4" s="152" t="s">
        <v>277</v>
      </c>
      <c r="AF4" s="153" t="s">
        <v>276</v>
      </c>
      <c r="AG4" s="146" t="s">
        <v>276</v>
      </c>
      <c r="AH4" s="146" t="s">
        <v>276</v>
      </c>
      <c r="AI4" s="146" t="s">
        <v>276</v>
      </c>
      <c r="AJ4" s="95"/>
      <c r="AK4" s="145" t="s">
        <v>277</v>
      </c>
      <c r="AL4" s="146" t="s">
        <v>276</v>
      </c>
      <c r="AM4" s="146" t="s">
        <v>276</v>
      </c>
      <c r="AN4" s="146" t="s">
        <v>276</v>
      </c>
      <c r="AO4" s="146" t="s">
        <v>276</v>
      </c>
    </row>
    <row r="5" spans="1:41" s="139" customFormat="1" ht="27" customHeight="1" x14ac:dyDescent="0.2">
      <c r="A5" s="144" t="s">
        <v>279</v>
      </c>
      <c r="C5" s="168"/>
      <c r="D5" s="221" t="s">
        <v>280</v>
      </c>
      <c r="E5" s="221" t="s">
        <v>395</v>
      </c>
      <c r="F5" s="115"/>
      <c r="G5" s="221" t="s">
        <v>396</v>
      </c>
      <c r="H5" s="221" t="s">
        <v>397</v>
      </c>
      <c r="I5" s="221" t="s">
        <v>398</v>
      </c>
      <c r="J5" s="221" t="s">
        <v>399</v>
      </c>
      <c r="K5" s="221" t="s">
        <v>400</v>
      </c>
      <c r="L5" s="118"/>
      <c r="M5" s="221" t="s">
        <v>287</v>
      </c>
      <c r="N5" s="221" t="s">
        <v>288</v>
      </c>
      <c r="O5" s="221" t="s">
        <v>289</v>
      </c>
      <c r="P5" s="221" t="s">
        <v>290</v>
      </c>
      <c r="Q5" s="221" t="s">
        <v>291</v>
      </c>
      <c r="R5" s="119"/>
      <c r="S5" s="221" t="s">
        <v>292</v>
      </c>
      <c r="T5" s="221" t="s">
        <v>293</v>
      </c>
      <c r="U5" s="221" t="s">
        <v>294</v>
      </c>
      <c r="V5" s="221" t="s">
        <v>295</v>
      </c>
      <c r="W5" s="221" t="s">
        <v>296</v>
      </c>
      <c r="Y5" s="264" t="s">
        <v>401</v>
      </c>
      <c r="Z5" s="264" t="s">
        <v>402</v>
      </c>
      <c r="AA5" s="264" t="s">
        <v>403</v>
      </c>
      <c r="AB5" s="264" t="s">
        <v>404</v>
      </c>
      <c r="AC5" s="264" t="s">
        <v>405</v>
      </c>
      <c r="AD5" s="119"/>
      <c r="AE5" s="221" t="s">
        <v>406</v>
      </c>
      <c r="AF5" s="221" t="s">
        <v>407</v>
      </c>
      <c r="AG5" s="221" t="s">
        <v>408</v>
      </c>
      <c r="AH5" s="221" t="s">
        <v>409</v>
      </c>
      <c r="AI5" s="221" t="s">
        <v>410</v>
      </c>
      <c r="AJ5" s="119"/>
      <c r="AK5" s="221" t="s">
        <v>411</v>
      </c>
      <c r="AL5" s="221" t="s">
        <v>412</v>
      </c>
      <c r="AM5" s="221" t="s">
        <v>413</v>
      </c>
      <c r="AN5" s="221" t="s">
        <v>414</v>
      </c>
      <c r="AO5" s="221" t="s">
        <v>415</v>
      </c>
    </row>
    <row r="6" spans="1:41" s="139" customFormat="1" ht="69" customHeight="1" x14ac:dyDescent="0.2">
      <c r="A6" s="144" t="s">
        <v>312</v>
      </c>
      <c r="C6" s="275" t="s">
        <v>77</v>
      </c>
      <c r="D6" s="222"/>
      <c r="E6" s="222"/>
      <c r="F6" s="115"/>
      <c r="G6" s="222"/>
      <c r="H6" s="222"/>
      <c r="I6" s="222"/>
      <c r="J6" s="222"/>
      <c r="K6" s="222"/>
      <c r="L6" s="118"/>
      <c r="M6" s="222"/>
      <c r="N6" s="222"/>
      <c r="O6" s="222"/>
      <c r="P6" s="222"/>
      <c r="Q6" s="222"/>
      <c r="R6" s="119"/>
      <c r="S6" s="222"/>
      <c r="T6" s="222"/>
      <c r="U6" s="222"/>
      <c r="V6" s="222"/>
      <c r="W6" s="222"/>
      <c r="Y6" s="222"/>
      <c r="Z6" s="222"/>
      <c r="AA6" s="222"/>
      <c r="AB6" s="222"/>
      <c r="AC6" s="222"/>
      <c r="AD6" s="119"/>
      <c r="AE6" s="222"/>
      <c r="AF6" s="222"/>
      <c r="AG6" s="222"/>
      <c r="AH6" s="222"/>
      <c r="AI6" s="222"/>
      <c r="AJ6" s="119"/>
      <c r="AK6" s="222"/>
      <c r="AL6" s="222"/>
      <c r="AM6" s="222"/>
      <c r="AN6" s="222"/>
      <c r="AO6" s="222"/>
    </row>
    <row r="7" spans="1:41" ht="27" customHeight="1" x14ac:dyDescent="0.2">
      <c r="A7" s="136" t="s">
        <v>313</v>
      </c>
      <c r="C7" s="276"/>
      <c r="D7" s="117" t="s">
        <v>314</v>
      </c>
      <c r="E7" s="117" t="s">
        <v>314</v>
      </c>
      <c r="F7" s="115"/>
      <c r="G7" s="117" t="s">
        <v>314</v>
      </c>
      <c r="H7" s="117" t="s">
        <v>314</v>
      </c>
      <c r="I7" s="117" t="s">
        <v>314</v>
      </c>
      <c r="J7" s="123" t="s">
        <v>314</v>
      </c>
      <c r="K7" s="117" t="s">
        <v>314</v>
      </c>
      <c r="M7" s="117" t="s">
        <v>314</v>
      </c>
      <c r="N7" s="126" t="s">
        <v>314</v>
      </c>
      <c r="O7" s="117" t="s">
        <v>314</v>
      </c>
      <c r="P7" s="123" t="s">
        <v>314</v>
      </c>
      <c r="Q7" s="117" t="s">
        <v>314</v>
      </c>
      <c r="S7" s="137" t="s">
        <v>314</v>
      </c>
      <c r="T7" s="127" t="s">
        <v>314</v>
      </c>
      <c r="U7" s="127" t="s">
        <v>314</v>
      </c>
      <c r="V7" s="137" t="s">
        <v>314</v>
      </c>
      <c r="W7" s="127" t="s">
        <v>314</v>
      </c>
      <c r="Y7" s="117" t="s">
        <v>314</v>
      </c>
      <c r="Z7" s="117" t="s">
        <v>314</v>
      </c>
      <c r="AA7" s="117" t="s">
        <v>314</v>
      </c>
      <c r="AB7" s="123" t="s">
        <v>314</v>
      </c>
      <c r="AC7" s="117" t="s">
        <v>314</v>
      </c>
      <c r="AE7" s="117" t="s">
        <v>314</v>
      </c>
      <c r="AF7" s="126" t="s">
        <v>314</v>
      </c>
      <c r="AG7" s="117" t="s">
        <v>314</v>
      </c>
      <c r="AH7" s="117" t="s">
        <v>314</v>
      </c>
      <c r="AI7" s="117" t="s">
        <v>314</v>
      </c>
      <c r="AK7" s="127" t="s">
        <v>314</v>
      </c>
      <c r="AL7" s="127" t="s">
        <v>314</v>
      </c>
      <c r="AM7" s="127" t="s">
        <v>314</v>
      </c>
      <c r="AN7" s="127" t="s">
        <v>314</v>
      </c>
      <c r="AO7" s="127" t="s">
        <v>314</v>
      </c>
    </row>
    <row r="8" spans="1:41" ht="27" customHeight="1" x14ac:dyDescent="0.2">
      <c r="A8" s="136" t="s">
        <v>315</v>
      </c>
      <c r="C8" s="276"/>
      <c r="D8" s="278" t="s">
        <v>416</v>
      </c>
      <c r="E8" s="278" t="s">
        <v>417</v>
      </c>
      <c r="F8" s="115"/>
      <c r="G8" s="235" t="s">
        <v>418</v>
      </c>
      <c r="H8" s="235" t="s">
        <v>419</v>
      </c>
      <c r="I8" s="235" t="s">
        <v>420</v>
      </c>
      <c r="J8" s="235" t="s">
        <v>421</v>
      </c>
      <c r="K8" s="235" t="s">
        <v>422</v>
      </c>
      <c r="L8" s="118"/>
      <c r="M8" s="235" t="s">
        <v>423</v>
      </c>
      <c r="N8" s="235" t="s">
        <v>424</v>
      </c>
      <c r="O8" s="235" t="s">
        <v>425</v>
      </c>
      <c r="P8" s="235" t="s">
        <v>426</v>
      </c>
      <c r="Q8" s="235" t="s">
        <v>427</v>
      </c>
      <c r="R8" s="119"/>
      <c r="S8" s="235" t="s">
        <v>428</v>
      </c>
      <c r="T8" s="235" t="s">
        <v>429</v>
      </c>
      <c r="U8" s="235" t="s">
        <v>430</v>
      </c>
      <c r="V8" s="235" t="s">
        <v>431</v>
      </c>
      <c r="W8" s="235" t="s">
        <v>432</v>
      </c>
      <c r="Y8" s="232" t="s">
        <v>433</v>
      </c>
      <c r="Z8" s="232" t="s">
        <v>434</v>
      </c>
      <c r="AA8" s="232" t="s">
        <v>435</v>
      </c>
      <c r="AB8" s="232" t="s">
        <v>436</v>
      </c>
      <c r="AC8" s="232" t="s">
        <v>437</v>
      </c>
      <c r="AD8" s="119"/>
      <c r="AE8" s="235" t="s">
        <v>438</v>
      </c>
      <c r="AF8" s="235" t="s">
        <v>439</v>
      </c>
      <c r="AG8" s="235" t="s">
        <v>440</v>
      </c>
      <c r="AH8" s="235" t="s">
        <v>441</v>
      </c>
      <c r="AI8" s="235" t="s">
        <v>442</v>
      </c>
      <c r="AJ8" s="119"/>
      <c r="AK8" s="235" t="s">
        <v>443</v>
      </c>
      <c r="AL8" s="235" t="s">
        <v>444</v>
      </c>
      <c r="AM8" s="235" t="s">
        <v>445</v>
      </c>
      <c r="AN8" s="235" t="s">
        <v>446</v>
      </c>
      <c r="AO8" s="235" t="s">
        <v>447</v>
      </c>
    </row>
    <row r="9" spans="1:41" ht="27" customHeight="1" x14ac:dyDescent="0.2">
      <c r="A9" s="136" t="s">
        <v>348</v>
      </c>
      <c r="C9" s="277"/>
      <c r="D9" s="266"/>
      <c r="E9" s="266"/>
      <c r="F9" s="115"/>
      <c r="G9" s="233"/>
      <c r="H9" s="233"/>
      <c r="I9" s="233"/>
      <c r="J9" s="233"/>
      <c r="K9" s="233"/>
      <c r="L9" s="121"/>
      <c r="M9" s="233"/>
      <c r="N9" s="233"/>
      <c r="O9" s="233"/>
      <c r="P9" s="233"/>
      <c r="Q9" s="233"/>
      <c r="R9" s="120"/>
      <c r="S9" s="233"/>
      <c r="T9" s="233"/>
      <c r="U9" s="233"/>
      <c r="V9" s="233"/>
      <c r="W9" s="233"/>
      <c r="Y9" s="233"/>
      <c r="Z9" s="233"/>
      <c r="AA9" s="233"/>
      <c r="AB9" s="233"/>
      <c r="AC9" s="233"/>
      <c r="AD9" s="120"/>
      <c r="AE9" s="233"/>
      <c r="AF9" s="233"/>
      <c r="AG9" s="233"/>
      <c r="AH9" s="233"/>
      <c r="AI9" s="233"/>
      <c r="AJ9" s="120"/>
      <c r="AK9" s="233"/>
      <c r="AL9" s="233"/>
      <c r="AM9" s="233"/>
      <c r="AN9" s="233"/>
      <c r="AO9" s="233"/>
    </row>
    <row r="10" spans="1:41" ht="27" customHeight="1" x14ac:dyDescent="0.2">
      <c r="A10" s="136" t="s">
        <v>349</v>
      </c>
      <c r="C10" s="273" t="s">
        <v>314</v>
      </c>
      <c r="D10" s="266"/>
      <c r="E10" s="266"/>
      <c r="F10" s="115"/>
      <c r="G10" s="233"/>
      <c r="H10" s="233"/>
      <c r="I10" s="233"/>
      <c r="J10" s="233"/>
      <c r="K10" s="233"/>
      <c r="L10" s="121"/>
      <c r="M10" s="233"/>
      <c r="N10" s="233"/>
      <c r="O10" s="233"/>
      <c r="P10" s="233"/>
      <c r="Q10" s="233"/>
      <c r="R10" s="120"/>
      <c r="S10" s="233"/>
      <c r="T10" s="233"/>
      <c r="U10" s="233"/>
      <c r="V10" s="233"/>
      <c r="W10" s="233"/>
      <c r="Y10" s="233"/>
      <c r="Z10" s="233"/>
      <c r="AA10" s="233"/>
      <c r="AB10" s="233"/>
      <c r="AC10" s="233"/>
      <c r="AD10" s="120"/>
      <c r="AE10" s="233"/>
      <c r="AF10" s="233"/>
      <c r="AG10" s="233"/>
      <c r="AH10" s="233"/>
      <c r="AI10" s="233"/>
      <c r="AJ10" s="120"/>
      <c r="AK10" s="233"/>
      <c r="AL10" s="233"/>
      <c r="AM10" s="233"/>
      <c r="AN10" s="233"/>
      <c r="AO10" s="233"/>
    </row>
    <row r="11" spans="1:41" ht="27" customHeight="1" x14ac:dyDescent="0.2">
      <c r="A11" s="136" t="s">
        <v>350</v>
      </c>
      <c r="C11" s="274"/>
      <c r="D11" s="266"/>
      <c r="E11" s="266"/>
      <c r="F11" s="115"/>
      <c r="G11" s="234"/>
      <c r="H11" s="234"/>
      <c r="I11" s="234"/>
      <c r="J11" s="234"/>
      <c r="K11" s="234"/>
      <c r="L11" s="121"/>
      <c r="M11" s="234"/>
      <c r="N11" s="234"/>
      <c r="O11" s="234"/>
      <c r="P11" s="234"/>
      <c r="Q11" s="234"/>
      <c r="R11" s="120"/>
      <c r="S11" s="234"/>
      <c r="T11" s="234"/>
      <c r="U11" s="234"/>
      <c r="V11" s="234"/>
      <c r="W11" s="234"/>
      <c r="Y11" s="234"/>
      <c r="Z11" s="234"/>
      <c r="AA11" s="234"/>
      <c r="AB11" s="234"/>
      <c r="AC11" s="234"/>
      <c r="AD11" s="120"/>
      <c r="AE11" s="234"/>
      <c r="AF11" s="234"/>
      <c r="AG11" s="234"/>
      <c r="AH11" s="234"/>
      <c r="AI11" s="234"/>
      <c r="AJ11" s="120"/>
      <c r="AK11" s="234"/>
      <c r="AL11" s="234"/>
      <c r="AM11" s="234"/>
      <c r="AN11" s="234"/>
      <c r="AO11" s="234"/>
    </row>
    <row r="12" spans="1:41" ht="16" x14ac:dyDescent="0.2">
      <c r="A12" s="136" t="s">
        <v>351</v>
      </c>
      <c r="B12" s="226" t="s">
        <v>352</v>
      </c>
      <c r="C12" s="226" t="s">
        <v>352</v>
      </c>
      <c r="D12" s="226" t="s">
        <v>352</v>
      </c>
      <c r="E12" s="226" t="s">
        <v>352</v>
      </c>
      <c r="F12" s="115"/>
      <c r="G12" s="226" t="s">
        <v>352</v>
      </c>
      <c r="H12" s="226" t="s">
        <v>352</v>
      </c>
      <c r="I12" s="226" t="s">
        <v>352</v>
      </c>
      <c r="J12" s="253" t="s">
        <v>352</v>
      </c>
      <c r="K12" s="226" t="s">
        <v>352</v>
      </c>
      <c r="L12" s="122"/>
      <c r="M12" s="226" t="s">
        <v>352</v>
      </c>
      <c r="N12" s="226" t="s">
        <v>352</v>
      </c>
      <c r="O12" s="226" t="s">
        <v>352</v>
      </c>
      <c r="P12" s="253" t="s">
        <v>352</v>
      </c>
      <c r="Q12" s="226" t="s">
        <v>352</v>
      </c>
      <c r="R12" s="94"/>
      <c r="S12" s="226" t="s">
        <v>352</v>
      </c>
      <c r="T12" s="226" t="s">
        <v>352</v>
      </c>
      <c r="U12" s="226" t="s">
        <v>352</v>
      </c>
      <c r="V12" s="253" t="s">
        <v>352</v>
      </c>
      <c r="W12" s="226" t="s">
        <v>352</v>
      </c>
      <c r="Y12" s="226" t="s">
        <v>352</v>
      </c>
      <c r="Z12" s="226" t="s">
        <v>352</v>
      </c>
      <c r="AA12" s="226" t="s">
        <v>352</v>
      </c>
      <c r="AB12" s="253" t="s">
        <v>352</v>
      </c>
      <c r="AC12" s="226" t="s">
        <v>352</v>
      </c>
      <c r="AD12" s="94"/>
      <c r="AE12" s="226" t="s">
        <v>352</v>
      </c>
      <c r="AF12" s="226" t="s">
        <v>352</v>
      </c>
      <c r="AG12" s="226" t="s">
        <v>352</v>
      </c>
      <c r="AH12" s="253" t="s">
        <v>352</v>
      </c>
      <c r="AI12" s="226" t="s">
        <v>352</v>
      </c>
      <c r="AJ12" s="94"/>
      <c r="AK12" s="226" t="s">
        <v>352</v>
      </c>
      <c r="AL12" s="226" t="s">
        <v>352</v>
      </c>
      <c r="AM12" s="226" t="s">
        <v>352</v>
      </c>
      <c r="AN12" s="253" t="s">
        <v>352</v>
      </c>
      <c r="AO12" s="226" t="s">
        <v>352</v>
      </c>
    </row>
    <row r="13" spans="1:41" ht="16" x14ac:dyDescent="0.2">
      <c r="A13" s="136" t="s">
        <v>353</v>
      </c>
      <c r="B13" s="227"/>
      <c r="C13" s="227"/>
      <c r="D13" s="227"/>
      <c r="E13" s="227"/>
      <c r="F13" s="115"/>
      <c r="G13" s="227"/>
      <c r="H13" s="227"/>
      <c r="I13" s="227"/>
      <c r="J13" s="254"/>
      <c r="K13" s="227"/>
      <c r="L13" s="122"/>
      <c r="M13" s="227"/>
      <c r="N13" s="227"/>
      <c r="O13" s="227"/>
      <c r="P13" s="254"/>
      <c r="Q13" s="227"/>
      <c r="R13" s="94"/>
      <c r="S13" s="227"/>
      <c r="T13" s="227"/>
      <c r="U13" s="227"/>
      <c r="V13" s="254"/>
      <c r="W13" s="227"/>
      <c r="Y13" s="227"/>
      <c r="Z13" s="227"/>
      <c r="AA13" s="227"/>
      <c r="AB13" s="254"/>
      <c r="AC13" s="227"/>
      <c r="AD13" s="94"/>
      <c r="AE13" s="227"/>
      <c r="AF13" s="227"/>
      <c r="AG13" s="227"/>
      <c r="AH13" s="254"/>
      <c r="AI13" s="227"/>
      <c r="AJ13" s="94"/>
      <c r="AK13" s="227"/>
      <c r="AL13" s="227"/>
      <c r="AM13" s="227"/>
      <c r="AN13" s="254"/>
      <c r="AO13" s="227"/>
    </row>
    <row r="14" spans="1:41" ht="27" customHeight="1" x14ac:dyDescent="0.2">
      <c r="A14" s="136" t="s">
        <v>354</v>
      </c>
      <c r="C14" s="231" t="s">
        <v>448</v>
      </c>
      <c r="D14" s="231" t="s">
        <v>449</v>
      </c>
      <c r="E14" s="231" t="s">
        <v>450</v>
      </c>
      <c r="F14" s="115"/>
      <c r="G14" s="251" t="s">
        <v>451</v>
      </c>
      <c r="H14" s="245" t="s">
        <v>359</v>
      </c>
      <c r="I14" s="251" t="s">
        <v>452</v>
      </c>
      <c r="J14" s="245" t="s">
        <v>359</v>
      </c>
      <c r="K14" s="251" t="s">
        <v>453</v>
      </c>
      <c r="L14" s="118"/>
      <c r="M14" s="231" t="s">
        <v>454</v>
      </c>
      <c r="N14" s="245" t="s">
        <v>359</v>
      </c>
      <c r="O14" s="231" t="s">
        <v>455</v>
      </c>
      <c r="P14" s="245" t="s">
        <v>359</v>
      </c>
      <c r="Q14" s="231" t="s">
        <v>456</v>
      </c>
      <c r="R14" s="119"/>
      <c r="S14" s="231" t="s">
        <v>457</v>
      </c>
      <c r="T14" s="245" t="s">
        <v>359</v>
      </c>
      <c r="U14" s="231" t="s">
        <v>458</v>
      </c>
      <c r="V14" s="245" t="s">
        <v>359</v>
      </c>
      <c r="W14" s="231" t="s">
        <v>459</v>
      </c>
      <c r="Y14" s="231" t="s">
        <v>460</v>
      </c>
      <c r="Z14" s="245" t="s">
        <v>359</v>
      </c>
      <c r="AA14" s="231" t="s">
        <v>461</v>
      </c>
      <c r="AB14" s="231" t="s">
        <v>462</v>
      </c>
      <c r="AC14" s="231" t="s">
        <v>463</v>
      </c>
      <c r="AD14" s="119"/>
      <c r="AE14" s="231" t="s">
        <v>464</v>
      </c>
      <c r="AF14" s="245" t="s">
        <v>359</v>
      </c>
      <c r="AG14" s="231" t="s">
        <v>465</v>
      </c>
      <c r="AH14" s="245" t="s">
        <v>359</v>
      </c>
      <c r="AI14" s="231" t="s">
        <v>466</v>
      </c>
      <c r="AJ14" s="119"/>
      <c r="AK14" s="231" t="s">
        <v>467</v>
      </c>
      <c r="AL14" s="272" t="s">
        <v>468</v>
      </c>
      <c r="AM14" s="231" t="s">
        <v>469</v>
      </c>
      <c r="AN14" s="245" t="s">
        <v>359</v>
      </c>
      <c r="AO14" s="231" t="s">
        <v>470</v>
      </c>
    </row>
    <row r="15" spans="1:41" ht="27" customHeight="1" x14ac:dyDescent="0.2">
      <c r="A15" s="136" t="s">
        <v>378</v>
      </c>
      <c r="C15" s="262"/>
      <c r="D15" s="229"/>
      <c r="E15" s="229"/>
      <c r="F15" s="115"/>
      <c r="G15" s="229"/>
      <c r="H15" s="246"/>
      <c r="I15" s="229"/>
      <c r="J15" s="246"/>
      <c r="K15" s="229"/>
      <c r="L15" s="118"/>
      <c r="M15" s="229"/>
      <c r="N15" s="246"/>
      <c r="O15" s="229"/>
      <c r="P15" s="246"/>
      <c r="Q15" s="229"/>
      <c r="R15" s="120"/>
      <c r="S15" s="229"/>
      <c r="T15" s="246"/>
      <c r="U15" s="229"/>
      <c r="V15" s="246"/>
      <c r="W15" s="229"/>
      <c r="Y15" s="229"/>
      <c r="Z15" s="246"/>
      <c r="AA15" s="229"/>
      <c r="AB15" s="229"/>
      <c r="AC15" s="229"/>
      <c r="AD15" s="120"/>
      <c r="AE15" s="229"/>
      <c r="AF15" s="246"/>
      <c r="AG15" s="229"/>
      <c r="AH15" s="246"/>
      <c r="AI15" s="229"/>
      <c r="AJ15" s="120"/>
      <c r="AK15" s="229"/>
      <c r="AL15" s="246"/>
      <c r="AM15" s="229"/>
      <c r="AN15" s="246"/>
      <c r="AO15" s="229"/>
    </row>
    <row r="16" spans="1:41" ht="27" customHeight="1" x14ac:dyDescent="0.2">
      <c r="A16" s="136" t="s">
        <v>379</v>
      </c>
      <c r="C16" s="262"/>
      <c r="D16" s="229"/>
      <c r="E16" s="229"/>
      <c r="F16" s="115"/>
      <c r="G16" s="229"/>
      <c r="H16" s="246"/>
      <c r="I16" s="229"/>
      <c r="J16" s="246"/>
      <c r="K16" s="229"/>
      <c r="L16" s="118"/>
      <c r="M16" s="229"/>
      <c r="N16" s="246"/>
      <c r="O16" s="229"/>
      <c r="P16" s="246"/>
      <c r="Q16" s="229"/>
      <c r="R16" s="120"/>
      <c r="S16" s="229"/>
      <c r="T16" s="246"/>
      <c r="U16" s="229"/>
      <c r="V16" s="246"/>
      <c r="W16" s="229"/>
      <c r="Y16" s="229"/>
      <c r="Z16" s="246"/>
      <c r="AA16" s="229"/>
      <c r="AB16" s="229"/>
      <c r="AC16" s="229"/>
      <c r="AD16" s="120"/>
      <c r="AE16" s="229"/>
      <c r="AF16" s="246"/>
      <c r="AG16" s="229"/>
      <c r="AH16" s="246"/>
      <c r="AI16" s="229"/>
      <c r="AJ16" s="120"/>
      <c r="AK16" s="229"/>
      <c r="AL16" s="246"/>
      <c r="AM16" s="229"/>
      <c r="AN16" s="246"/>
      <c r="AO16" s="229"/>
    </row>
    <row r="17" spans="1:41" ht="27" customHeight="1" x14ac:dyDescent="0.2">
      <c r="A17" s="136" t="s">
        <v>380</v>
      </c>
      <c r="C17" s="263"/>
      <c r="D17" s="230"/>
      <c r="E17" s="230"/>
      <c r="F17" s="115"/>
      <c r="G17" s="230"/>
      <c r="H17" s="247"/>
      <c r="I17" s="230"/>
      <c r="J17" s="247"/>
      <c r="K17" s="230"/>
      <c r="L17" s="118"/>
      <c r="M17" s="230"/>
      <c r="N17" s="247"/>
      <c r="O17" s="230"/>
      <c r="P17" s="247"/>
      <c r="Q17" s="230"/>
      <c r="R17" s="120"/>
      <c r="S17" s="230"/>
      <c r="T17" s="247"/>
      <c r="U17" s="230"/>
      <c r="V17" s="247"/>
      <c r="W17" s="230"/>
      <c r="Y17" s="230"/>
      <c r="Z17" s="247"/>
      <c r="AA17" s="230"/>
      <c r="AB17" s="230"/>
      <c r="AC17" s="230"/>
      <c r="AD17" s="120"/>
      <c r="AE17" s="230"/>
      <c r="AF17" s="247"/>
      <c r="AG17" s="230"/>
      <c r="AH17" s="247"/>
      <c r="AI17" s="230"/>
      <c r="AJ17" s="120"/>
      <c r="AK17" s="230"/>
      <c r="AL17" s="247"/>
      <c r="AM17" s="230"/>
      <c r="AN17" s="247"/>
      <c r="AO17" s="230"/>
    </row>
    <row r="18" spans="1:41" ht="27" customHeight="1" x14ac:dyDescent="0.2">
      <c r="A18" s="136" t="s">
        <v>381</v>
      </c>
      <c r="B18" s="223"/>
      <c r="C18" s="258"/>
      <c r="D18" s="258" t="s">
        <v>471</v>
      </c>
      <c r="E18" s="258" t="s">
        <v>472</v>
      </c>
      <c r="F18" s="115"/>
      <c r="G18" s="232" t="s">
        <v>473</v>
      </c>
      <c r="H18" s="232" t="s">
        <v>473</v>
      </c>
      <c r="I18" s="232" t="s">
        <v>473</v>
      </c>
      <c r="J18" s="232" t="s">
        <v>473</v>
      </c>
      <c r="K18" s="238" t="s">
        <v>384</v>
      </c>
      <c r="L18" s="121"/>
      <c r="M18" s="232" t="s">
        <v>474</v>
      </c>
      <c r="N18" s="232" t="s">
        <v>474</v>
      </c>
      <c r="O18" s="232" t="s">
        <v>474</v>
      </c>
      <c r="P18" s="232" t="s">
        <v>474</v>
      </c>
      <c r="Q18" s="238" t="s">
        <v>384</v>
      </c>
      <c r="R18" s="120"/>
      <c r="S18" s="232" t="s">
        <v>475</v>
      </c>
      <c r="T18" s="232" t="s">
        <v>475</v>
      </c>
      <c r="U18" s="232" t="s">
        <v>475</v>
      </c>
      <c r="V18" s="232" t="s">
        <v>475</v>
      </c>
      <c r="W18" s="238" t="s">
        <v>384</v>
      </c>
      <c r="Y18" s="232" t="s">
        <v>476</v>
      </c>
      <c r="Z18" s="232" t="s">
        <v>476</v>
      </c>
      <c r="AA18" s="232" t="s">
        <v>476</v>
      </c>
      <c r="AB18" s="232" t="s">
        <v>476</v>
      </c>
      <c r="AC18" s="238" t="s">
        <v>384</v>
      </c>
      <c r="AD18" s="120"/>
      <c r="AE18" s="232" t="s">
        <v>477</v>
      </c>
      <c r="AF18" s="232" t="s">
        <v>477</v>
      </c>
      <c r="AG18" s="232" t="s">
        <v>477</v>
      </c>
      <c r="AH18" s="232" t="s">
        <v>477</v>
      </c>
      <c r="AI18" s="238" t="s">
        <v>384</v>
      </c>
      <c r="AJ18" s="120"/>
      <c r="AK18" s="232" t="s">
        <v>478</v>
      </c>
      <c r="AL18" s="232" t="s">
        <v>478</v>
      </c>
      <c r="AM18" s="232" t="s">
        <v>478</v>
      </c>
      <c r="AN18" s="232" t="s">
        <v>478</v>
      </c>
      <c r="AO18" s="238" t="s">
        <v>384</v>
      </c>
    </row>
    <row r="19" spans="1:41" ht="27" customHeight="1" x14ac:dyDescent="0.2">
      <c r="A19" s="136" t="s">
        <v>390</v>
      </c>
      <c r="B19" s="224"/>
      <c r="C19" s="259"/>
      <c r="D19" s="259"/>
      <c r="E19" s="259"/>
      <c r="F19" s="115"/>
      <c r="G19" s="233"/>
      <c r="H19" s="233"/>
      <c r="I19" s="233"/>
      <c r="J19" s="233"/>
      <c r="K19" s="239"/>
      <c r="L19" s="121"/>
      <c r="M19" s="233"/>
      <c r="N19" s="233"/>
      <c r="O19" s="233"/>
      <c r="P19" s="233"/>
      <c r="Q19" s="239"/>
      <c r="R19" s="120"/>
      <c r="S19" s="233"/>
      <c r="T19" s="233"/>
      <c r="U19" s="233"/>
      <c r="V19" s="233"/>
      <c r="W19" s="239"/>
      <c r="Y19" s="233"/>
      <c r="Z19" s="233"/>
      <c r="AA19" s="233"/>
      <c r="AB19" s="233"/>
      <c r="AC19" s="239"/>
      <c r="AD19" s="120"/>
      <c r="AE19" s="233"/>
      <c r="AF19" s="233"/>
      <c r="AG19" s="233"/>
      <c r="AH19" s="233"/>
      <c r="AI19" s="239"/>
      <c r="AJ19" s="120"/>
      <c r="AK19" s="233"/>
      <c r="AL19" s="233"/>
      <c r="AM19" s="233"/>
      <c r="AN19" s="233"/>
      <c r="AO19" s="239"/>
    </row>
    <row r="20" spans="1:41" ht="27" customHeight="1" x14ac:dyDescent="0.2">
      <c r="A20" s="136" t="s">
        <v>391</v>
      </c>
      <c r="B20" s="224"/>
      <c r="C20" s="259"/>
      <c r="D20" s="259"/>
      <c r="E20" s="259"/>
      <c r="F20" s="115"/>
      <c r="G20" s="233"/>
      <c r="H20" s="233"/>
      <c r="I20" s="233"/>
      <c r="J20" s="233"/>
      <c r="K20" s="239"/>
      <c r="L20" s="118"/>
      <c r="M20" s="233"/>
      <c r="N20" s="233"/>
      <c r="O20" s="233"/>
      <c r="P20" s="233"/>
      <c r="Q20" s="239"/>
      <c r="R20" s="119"/>
      <c r="S20" s="233"/>
      <c r="T20" s="233"/>
      <c r="U20" s="233"/>
      <c r="V20" s="233"/>
      <c r="W20" s="239"/>
      <c r="Y20" s="233"/>
      <c r="Z20" s="233"/>
      <c r="AA20" s="233"/>
      <c r="AB20" s="233"/>
      <c r="AC20" s="239"/>
      <c r="AD20" s="119"/>
      <c r="AE20" s="233"/>
      <c r="AF20" s="233"/>
      <c r="AG20" s="233"/>
      <c r="AH20" s="233"/>
      <c r="AI20" s="239"/>
      <c r="AJ20" s="119"/>
      <c r="AK20" s="233"/>
      <c r="AL20" s="233"/>
      <c r="AM20" s="233"/>
      <c r="AN20" s="233"/>
      <c r="AO20" s="239"/>
    </row>
    <row r="21" spans="1:41" ht="27" customHeight="1" x14ac:dyDescent="0.2">
      <c r="A21" s="136" t="s">
        <v>392</v>
      </c>
      <c r="B21" s="225"/>
      <c r="C21" s="259"/>
      <c r="D21" s="259"/>
      <c r="E21" s="259"/>
      <c r="F21" s="115"/>
      <c r="G21" s="234"/>
      <c r="H21" s="234"/>
      <c r="I21" s="234"/>
      <c r="J21" s="234"/>
      <c r="K21" s="240"/>
      <c r="L21" s="121"/>
      <c r="M21" s="234"/>
      <c r="N21" s="234"/>
      <c r="O21" s="234"/>
      <c r="P21" s="234"/>
      <c r="Q21" s="240"/>
      <c r="R21" s="120"/>
      <c r="S21" s="234"/>
      <c r="T21" s="234"/>
      <c r="U21" s="234"/>
      <c r="V21" s="234"/>
      <c r="W21" s="240"/>
      <c r="Y21" s="234"/>
      <c r="Z21" s="234"/>
      <c r="AA21" s="234"/>
      <c r="AB21" s="234"/>
      <c r="AC21" s="240"/>
      <c r="AD21" s="120"/>
      <c r="AE21" s="234"/>
      <c r="AF21" s="234"/>
      <c r="AG21" s="234"/>
      <c r="AH21" s="234"/>
      <c r="AI21" s="240"/>
      <c r="AJ21" s="120"/>
      <c r="AK21" s="234"/>
      <c r="AL21" s="234"/>
      <c r="AM21" s="234"/>
      <c r="AN21" s="234"/>
      <c r="AO21" s="240"/>
    </row>
    <row r="22" spans="1:41" ht="27" customHeight="1" x14ac:dyDescent="0.2">
      <c r="A22" s="136" t="s">
        <v>393</v>
      </c>
      <c r="B22" s="117" t="s">
        <v>394</v>
      </c>
      <c r="C22" s="117" t="s">
        <v>394</v>
      </c>
      <c r="D22" s="117" t="s">
        <v>394</v>
      </c>
      <c r="E22" s="117" t="s">
        <v>394</v>
      </c>
      <c r="F22" s="115"/>
      <c r="G22" s="117" t="s">
        <v>394</v>
      </c>
      <c r="H22" s="117" t="s">
        <v>394</v>
      </c>
      <c r="I22" s="117" t="s">
        <v>394</v>
      </c>
      <c r="J22" s="123" t="s">
        <v>394</v>
      </c>
      <c r="K22" s="117" t="s">
        <v>394</v>
      </c>
      <c r="M22" s="117" t="s">
        <v>394</v>
      </c>
      <c r="N22" s="126" t="s">
        <v>394</v>
      </c>
      <c r="O22" s="117" t="s">
        <v>394</v>
      </c>
      <c r="P22" s="123" t="s">
        <v>394</v>
      </c>
      <c r="Q22" s="117" t="s">
        <v>394</v>
      </c>
      <c r="S22" s="137" t="s">
        <v>394</v>
      </c>
      <c r="T22" s="127" t="s">
        <v>394</v>
      </c>
      <c r="U22" s="127" t="s">
        <v>394</v>
      </c>
      <c r="V22" s="138" t="s">
        <v>394</v>
      </c>
      <c r="W22" s="141" t="s">
        <v>394</v>
      </c>
      <c r="Y22" s="117" t="s">
        <v>394</v>
      </c>
      <c r="Z22" s="117" t="s">
        <v>394</v>
      </c>
      <c r="AA22" s="117" t="s">
        <v>394</v>
      </c>
      <c r="AB22" s="123" t="s">
        <v>394</v>
      </c>
      <c r="AC22" s="117" t="s">
        <v>394</v>
      </c>
      <c r="AE22" s="117" t="s">
        <v>394</v>
      </c>
      <c r="AF22" s="126" t="s">
        <v>394</v>
      </c>
      <c r="AG22" s="117" t="s">
        <v>394</v>
      </c>
      <c r="AH22" s="117" t="s">
        <v>394</v>
      </c>
      <c r="AI22" s="117" t="s">
        <v>394</v>
      </c>
      <c r="AK22" s="127" t="s">
        <v>394</v>
      </c>
      <c r="AL22" s="127" t="s">
        <v>394</v>
      </c>
      <c r="AM22" s="127" t="s">
        <v>394</v>
      </c>
      <c r="AN22" s="127" t="s">
        <v>394</v>
      </c>
      <c r="AO22" s="141" t="s">
        <v>394</v>
      </c>
    </row>
    <row r="23" spans="1:41" x14ac:dyDescent="0.2">
      <c r="A23" s="124"/>
      <c r="B23" s="124"/>
      <c r="C23" s="124"/>
      <c r="D23" s="124"/>
      <c r="E23" s="124"/>
      <c r="F23" s="115"/>
      <c r="K23" s="90"/>
      <c r="M23" s="90"/>
      <c r="N23" s="90"/>
      <c r="O23" s="90"/>
      <c r="P23" s="90"/>
      <c r="Q23" s="90"/>
      <c r="W23" s="125"/>
      <c r="AE23" s="90"/>
      <c r="AF23" s="90"/>
      <c r="AG23" s="90"/>
      <c r="AH23" s="90"/>
      <c r="AI23" s="90"/>
      <c r="AO23" s="125"/>
    </row>
  </sheetData>
  <mergeCells count="167">
    <mergeCell ref="D5:D6"/>
    <mergeCell ref="E5:E6"/>
    <mergeCell ref="G5:G6"/>
    <mergeCell ref="H5:H6"/>
    <mergeCell ref="I5:I6"/>
    <mergeCell ref="T5:T6"/>
    <mergeCell ref="U5:U6"/>
    <mergeCell ref="V5:V6"/>
    <mergeCell ref="W5:W6"/>
    <mergeCell ref="J5:J6"/>
    <mergeCell ref="K5:K6"/>
    <mergeCell ref="M5:M6"/>
    <mergeCell ref="N5:N6"/>
    <mergeCell ref="O5:O6"/>
    <mergeCell ref="P5:P6"/>
    <mergeCell ref="AM5:AM6"/>
    <mergeCell ref="AN5:AN6"/>
    <mergeCell ref="AO5:AO6"/>
    <mergeCell ref="C6:C9"/>
    <mergeCell ref="D8:D11"/>
    <mergeCell ref="E8:E11"/>
    <mergeCell ref="G8:G11"/>
    <mergeCell ref="H8:H11"/>
    <mergeCell ref="I8:I11"/>
    <mergeCell ref="AF5:AF6"/>
    <mergeCell ref="AG5:AG6"/>
    <mergeCell ref="AH5:AH6"/>
    <mergeCell ref="AI5:AI6"/>
    <mergeCell ref="AK5:AK6"/>
    <mergeCell ref="AL5:AL6"/>
    <mergeCell ref="Y5:Y6"/>
    <mergeCell ref="Z5:Z6"/>
    <mergeCell ref="AA5:AA6"/>
    <mergeCell ref="AB5:AB6"/>
    <mergeCell ref="AC5:AC6"/>
    <mergeCell ref="AE5:AE6"/>
    <mergeCell ref="Q5:Q6"/>
    <mergeCell ref="S5:S6"/>
    <mergeCell ref="T8:T11"/>
    <mergeCell ref="U8:U11"/>
    <mergeCell ref="V8:V11"/>
    <mergeCell ref="W8:W11"/>
    <mergeCell ref="J8:J11"/>
    <mergeCell ref="K8:K11"/>
    <mergeCell ref="M8:M11"/>
    <mergeCell ref="N8:N11"/>
    <mergeCell ref="O8:O11"/>
    <mergeCell ref="P8:P11"/>
    <mergeCell ref="AM8:AM11"/>
    <mergeCell ref="AN8:AN11"/>
    <mergeCell ref="AO8:AO11"/>
    <mergeCell ref="C10:C11"/>
    <mergeCell ref="B12:B13"/>
    <mergeCell ref="C12:C13"/>
    <mergeCell ref="D12:D13"/>
    <mergeCell ref="E12:E13"/>
    <mergeCell ref="G12:G13"/>
    <mergeCell ref="H12:H13"/>
    <mergeCell ref="AF8:AF11"/>
    <mergeCell ref="AG8:AG11"/>
    <mergeCell ref="AH8:AH11"/>
    <mergeCell ref="AI8:AI11"/>
    <mergeCell ref="AK8:AK11"/>
    <mergeCell ref="AL8:AL11"/>
    <mergeCell ref="Y8:Y11"/>
    <mergeCell ref="Z8:Z11"/>
    <mergeCell ref="AA8:AA11"/>
    <mergeCell ref="AB8:AB11"/>
    <mergeCell ref="AC8:AC11"/>
    <mergeCell ref="AE8:AE11"/>
    <mergeCell ref="Q8:Q11"/>
    <mergeCell ref="S8:S11"/>
    <mergeCell ref="S12:S13"/>
    <mergeCell ref="T12:T13"/>
    <mergeCell ref="U12:U13"/>
    <mergeCell ref="V12:V13"/>
    <mergeCell ref="I12:I13"/>
    <mergeCell ref="J12:J13"/>
    <mergeCell ref="K12:K13"/>
    <mergeCell ref="M12:M13"/>
    <mergeCell ref="N12:N13"/>
    <mergeCell ref="O12:O13"/>
    <mergeCell ref="AL12:AL13"/>
    <mergeCell ref="AM12:AM13"/>
    <mergeCell ref="AN12:AN13"/>
    <mergeCell ref="AO12:AO13"/>
    <mergeCell ref="C14:C17"/>
    <mergeCell ref="D14:D17"/>
    <mergeCell ref="E14:E17"/>
    <mergeCell ref="G14:G17"/>
    <mergeCell ref="H14:H17"/>
    <mergeCell ref="AE12:AE13"/>
    <mergeCell ref="AF12:AF13"/>
    <mergeCell ref="AG12:AG13"/>
    <mergeCell ref="AH12:AH13"/>
    <mergeCell ref="AI12:AI13"/>
    <mergeCell ref="AK12:AK13"/>
    <mergeCell ref="W12:W13"/>
    <mergeCell ref="Y12:Y13"/>
    <mergeCell ref="Z12:Z13"/>
    <mergeCell ref="AA12:AA13"/>
    <mergeCell ref="AB12:AB13"/>
    <mergeCell ref="AC12:AC13"/>
    <mergeCell ref="P12:P13"/>
    <mergeCell ref="Q12:Q13"/>
    <mergeCell ref="AO14:AO17"/>
    <mergeCell ref="B18:B21"/>
    <mergeCell ref="C18:C21"/>
    <mergeCell ref="D18:D21"/>
    <mergeCell ref="E18:E21"/>
    <mergeCell ref="G18:G21"/>
    <mergeCell ref="H18:H21"/>
    <mergeCell ref="AE14:AE17"/>
    <mergeCell ref="AF14:AF17"/>
    <mergeCell ref="AG14:AG17"/>
    <mergeCell ref="P14:P17"/>
    <mergeCell ref="Q14:Q17"/>
    <mergeCell ref="S14:S17"/>
    <mergeCell ref="T14:T17"/>
    <mergeCell ref="U14:U17"/>
    <mergeCell ref="I18:I21"/>
    <mergeCell ref="J18:J21"/>
    <mergeCell ref="M18:M21"/>
    <mergeCell ref="N18:N21"/>
    <mergeCell ref="O18:O21"/>
    <mergeCell ref="P18:P21"/>
    <mergeCell ref="W18:W21"/>
    <mergeCell ref="AC18:AC21"/>
    <mergeCell ref="S18:S21"/>
    <mergeCell ref="T18:T21"/>
    <mergeCell ref="I14:I17"/>
    <mergeCell ref="J14:J17"/>
    <mergeCell ref="K14:K17"/>
    <mergeCell ref="M14:M17"/>
    <mergeCell ref="N14:N17"/>
    <mergeCell ref="O14:O17"/>
    <mergeCell ref="AH14:AH17"/>
    <mergeCell ref="AI14:AI17"/>
    <mergeCell ref="AK14:AK17"/>
    <mergeCell ref="W14:W17"/>
    <mergeCell ref="Y14:Y17"/>
    <mergeCell ref="Z14:Z17"/>
    <mergeCell ref="AA14:AA17"/>
    <mergeCell ref="AB14:AB17"/>
    <mergeCell ref="AC14:AC17"/>
    <mergeCell ref="U18:U21"/>
    <mergeCell ref="V18:V21"/>
    <mergeCell ref="Y18:Y21"/>
    <mergeCell ref="Z18:Z21"/>
    <mergeCell ref="K18:K21"/>
    <mergeCell ref="Q18:Q21"/>
    <mergeCell ref="AL14:AL17"/>
    <mergeCell ref="AI18:AI21"/>
    <mergeCell ref="AO18:AO21"/>
    <mergeCell ref="AK18:AK21"/>
    <mergeCell ref="AL18:AL21"/>
    <mergeCell ref="AM18:AM21"/>
    <mergeCell ref="AN18:AN21"/>
    <mergeCell ref="AA18:AA21"/>
    <mergeCell ref="AB18:AB21"/>
    <mergeCell ref="AE18:AE21"/>
    <mergeCell ref="AF18:AF21"/>
    <mergeCell ref="AG18:AG21"/>
    <mergeCell ref="AH18:AH21"/>
    <mergeCell ref="AM14:AM17"/>
    <mergeCell ref="AN14:AN17"/>
    <mergeCell ref="V14:V1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E9911-F649-4319-A44F-186B785648A0}">
  <dimension ref="A1:AO37"/>
  <sheetViews>
    <sheetView showGridLines="0" zoomScale="98" zoomScaleNormal="98" workbookViewId="0">
      <pane xSplit="1" topLeftCell="B1" activePane="topRight" state="frozen"/>
      <selection pane="topRight" activeCell="C27" sqref="C27:C30"/>
    </sheetView>
  </sheetViews>
  <sheetFormatPr baseColWidth="10" defaultColWidth="9.19921875" defaultRowHeight="14" x14ac:dyDescent="0.2"/>
  <cols>
    <col min="1" max="1" width="9.796875" style="91" bestFit="1" customWidth="1"/>
    <col min="2" max="2" width="12" style="91" customWidth="1"/>
    <col min="3" max="4" width="35.796875" style="91" bestFit="1" customWidth="1"/>
    <col min="5" max="5" width="42.19921875" style="91" bestFit="1" customWidth="1"/>
    <col min="6" max="6" width="14" style="95" customWidth="1"/>
    <col min="7" max="7" width="30.19921875" style="91" customWidth="1"/>
    <col min="8" max="11" width="35.796875" style="91" bestFit="1" customWidth="1"/>
    <col min="12" max="12" width="9.3984375" style="116" customWidth="1"/>
    <col min="13" max="13" width="32" style="91" customWidth="1"/>
    <col min="14" max="17" width="35.796875" style="91" bestFit="1" customWidth="1"/>
    <col min="18" max="18" width="12.796875" style="95" customWidth="1"/>
    <col min="19" max="19" width="41" style="91" customWidth="1"/>
    <col min="20" max="20" width="43.59765625" style="91" customWidth="1"/>
    <col min="21" max="23" width="34.19921875" style="91" bestFit="1" customWidth="1"/>
    <col min="24" max="24" width="12.19921875" style="91" customWidth="1"/>
    <col min="25" max="25" width="44.19921875" style="91" customWidth="1"/>
    <col min="26" max="29" width="35.796875" style="91" bestFit="1" customWidth="1"/>
    <col min="30" max="30" width="15.19921875" style="95" customWidth="1"/>
    <col min="31" max="31" width="34.19921875" style="91" customWidth="1"/>
    <col min="32" max="35" width="35.796875" style="91" bestFit="1" customWidth="1"/>
    <col min="36" max="36" width="15.3984375" style="95" customWidth="1"/>
    <col min="37" max="37" width="37.3984375" style="91" customWidth="1"/>
    <col min="38" max="41" width="35.796875" style="91" bestFit="1" customWidth="1"/>
    <col min="42" max="42" width="12.59765625" style="91" customWidth="1"/>
    <col min="43" max="72" width="13.796875" style="91" customWidth="1"/>
    <col min="73" max="16384" width="9.19921875" style="91"/>
  </cols>
  <sheetData>
    <row r="1" spans="1:41" ht="21" customHeight="1" x14ac:dyDescent="0.2">
      <c r="A1" s="111"/>
      <c r="B1" s="134" t="s">
        <v>268</v>
      </c>
      <c r="C1" s="132"/>
      <c r="D1" s="132"/>
      <c r="E1" s="132"/>
      <c r="F1" s="128"/>
      <c r="G1" s="134" t="s">
        <v>269</v>
      </c>
      <c r="H1" s="132"/>
      <c r="I1" s="132"/>
      <c r="J1" s="132"/>
      <c r="K1" s="132"/>
      <c r="L1" s="129"/>
      <c r="M1" s="134" t="s">
        <v>270</v>
      </c>
      <c r="N1" s="132"/>
      <c r="O1" s="132"/>
      <c r="P1" s="132"/>
      <c r="Q1" s="132"/>
      <c r="R1" s="128"/>
      <c r="S1" s="134" t="s">
        <v>271</v>
      </c>
      <c r="T1" s="132"/>
      <c r="U1" s="132"/>
      <c r="V1" s="132"/>
      <c r="W1" s="132"/>
      <c r="Y1" s="134" t="s">
        <v>272</v>
      </c>
      <c r="Z1" s="132"/>
      <c r="AA1" s="132"/>
      <c r="AB1" s="132"/>
      <c r="AC1" s="132"/>
      <c r="AD1" s="128"/>
      <c r="AE1" s="134" t="s">
        <v>273</v>
      </c>
      <c r="AF1" s="132"/>
      <c r="AG1" s="132"/>
      <c r="AH1" s="132"/>
      <c r="AI1" s="132"/>
      <c r="AJ1" s="128"/>
      <c r="AK1" s="134" t="s">
        <v>274</v>
      </c>
      <c r="AL1" s="132"/>
      <c r="AM1" s="132"/>
      <c r="AN1" s="132"/>
      <c r="AO1" s="132"/>
    </row>
    <row r="2" spans="1:41" ht="22.5" customHeight="1" x14ac:dyDescent="0.2">
      <c r="A2" s="111"/>
      <c r="B2" s="133" t="str">
        <f>TEXT(B3,"ddd")</f>
        <v>Tue</v>
      </c>
      <c r="C2" s="133" t="str">
        <f t="shared" ref="C2:E2" si="0">TEXT(C3,"ddd")</f>
        <v>Wed</v>
      </c>
      <c r="D2" s="133" t="str">
        <f t="shared" si="0"/>
        <v>Thu</v>
      </c>
      <c r="E2" s="133" t="str">
        <f t="shared" si="0"/>
        <v>Fri</v>
      </c>
      <c r="F2" s="130"/>
      <c r="G2" s="133" t="str">
        <f>TEXT(G3,"ddd")</f>
        <v>Mon</v>
      </c>
      <c r="H2" s="133" t="str">
        <f t="shared" ref="H2:K2" si="1">TEXT(H3,"ddd")</f>
        <v>Tue</v>
      </c>
      <c r="I2" s="133" t="str">
        <f t="shared" si="1"/>
        <v>Wed</v>
      </c>
      <c r="J2" s="133" t="str">
        <f t="shared" si="1"/>
        <v>Thu</v>
      </c>
      <c r="K2" s="133" t="str">
        <f t="shared" si="1"/>
        <v>Fri</v>
      </c>
      <c r="L2" s="131"/>
      <c r="M2" s="133" t="str">
        <f>TEXT(M3,"ddd")</f>
        <v>Mon</v>
      </c>
      <c r="N2" s="133" t="str">
        <f t="shared" ref="N2:Q2" si="2">TEXT(N3,"ddd")</f>
        <v>Tue</v>
      </c>
      <c r="O2" s="133" t="str">
        <f t="shared" si="2"/>
        <v>Wed</v>
      </c>
      <c r="P2" s="133" t="str">
        <f t="shared" si="2"/>
        <v>Thu</v>
      </c>
      <c r="Q2" s="133" t="str">
        <f t="shared" si="2"/>
        <v>Fri</v>
      </c>
      <c r="R2" s="130"/>
      <c r="S2" s="133" t="str">
        <f>TEXT(S3,"ddd")</f>
        <v>Mon</v>
      </c>
      <c r="T2" s="133" t="str">
        <f t="shared" ref="T2:W2" si="3">TEXT(T3,"ddd")</f>
        <v>Tue</v>
      </c>
      <c r="U2" s="133" t="str">
        <f t="shared" si="3"/>
        <v>Wed</v>
      </c>
      <c r="V2" s="133" t="str">
        <f t="shared" si="3"/>
        <v>Thu</v>
      </c>
      <c r="W2" s="133" t="str">
        <f t="shared" si="3"/>
        <v>Fri</v>
      </c>
      <c r="Y2" s="133" t="str">
        <f>TEXT(Y3,"ddd")</f>
        <v>Mon</v>
      </c>
      <c r="Z2" s="133" t="str">
        <f t="shared" ref="Z2:AC2" si="4">TEXT(Z3,"ddd")</f>
        <v>Tue</v>
      </c>
      <c r="AA2" s="133" t="str">
        <f t="shared" si="4"/>
        <v>Wed</v>
      </c>
      <c r="AB2" s="133" t="str">
        <f t="shared" si="4"/>
        <v>Thu</v>
      </c>
      <c r="AC2" s="133" t="str">
        <f t="shared" si="4"/>
        <v>Fri</v>
      </c>
      <c r="AD2" s="130"/>
      <c r="AE2" s="133" t="str">
        <f>TEXT(AE3,"ddd")</f>
        <v>Mon</v>
      </c>
      <c r="AF2" s="133" t="str">
        <f t="shared" ref="AF2:AI2" si="5">TEXT(AF3,"ddd")</f>
        <v>Tue</v>
      </c>
      <c r="AG2" s="133" t="str">
        <f t="shared" si="5"/>
        <v>Wed</v>
      </c>
      <c r="AH2" s="133" t="str">
        <f t="shared" si="5"/>
        <v>Thu</v>
      </c>
      <c r="AI2" s="133" t="str">
        <f t="shared" si="5"/>
        <v>Fri</v>
      </c>
      <c r="AJ2" s="130"/>
      <c r="AK2" s="133" t="str">
        <f>TEXT(AK3,"ddd")</f>
        <v>Mon</v>
      </c>
      <c r="AL2" s="133" t="str">
        <f t="shared" ref="AL2:AO2" si="6">TEXT(AL3,"ddd")</f>
        <v>Tue</v>
      </c>
      <c r="AM2" s="133" t="str">
        <f t="shared" si="6"/>
        <v>Wed</v>
      </c>
      <c r="AN2" s="133" t="str">
        <f t="shared" si="6"/>
        <v>Thu</v>
      </c>
      <c r="AO2" s="133" t="str">
        <f t="shared" si="6"/>
        <v>Fri</v>
      </c>
    </row>
    <row r="3" spans="1:41" s="114" customFormat="1" ht="18.75" customHeight="1" x14ac:dyDescent="0.2">
      <c r="A3" s="112"/>
      <c r="B3" s="135">
        <f>Timeline!D2</f>
        <v>45748</v>
      </c>
      <c r="C3" s="135">
        <f>B3+1</f>
        <v>45749</v>
      </c>
      <c r="D3" s="135">
        <f t="shared" ref="D3:E3" si="7">C3+1</f>
        <v>45750</v>
      </c>
      <c r="E3" s="135">
        <f t="shared" si="7"/>
        <v>45751</v>
      </c>
      <c r="F3" s="113"/>
      <c r="G3" s="135">
        <f>Timeline!D8</f>
        <v>45754</v>
      </c>
      <c r="H3" s="135">
        <f>G3+1</f>
        <v>45755</v>
      </c>
      <c r="I3" s="135">
        <f t="shared" ref="I3:K3" si="8">H3+1</f>
        <v>45756</v>
      </c>
      <c r="J3" s="135">
        <f t="shared" si="8"/>
        <v>45757</v>
      </c>
      <c r="K3" s="135">
        <f t="shared" si="8"/>
        <v>45758</v>
      </c>
      <c r="L3" s="113"/>
      <c r="M3" s="135">
        <f>G3+7</f>
        <v>45761</v>
      </c>
      <c r="N3" s="135">
        <f>M3+1</f>
        <v>45762</v>
      </c>
      <c r="O3" s="135">
        <f t="shared" ref="O3:Q3" si="9">N3+1</f>
        <v>45763</v>
      </c>
      <c r="P3" s="135">
        <f t="shared" si="9"/>
        <v>45764</v>
      </c>
      <c r="Q3" s="135">
        <f t="shared" si="9"/>
        <v>45765</v>
      </c>
      <c r="R3" s="113"/>
      <c r="S3" s="135">
        <f>M3+7</f>
        <v>45768</v>
      </c>
      <c r="T3" s="135">
        <f>S3+1</f>
        <v>45769</v>
      </c>
      <c r="U3" s="135">
        <f t="shared" ref="U3:W3" si="10">T3+1</f>
        <v>45770</v>
      </c>
      <c r="V3" s="135">
        <f t="shared" si="10"/>
        <v>45771</v>
      </c>
      <c r="W3" s="135">
        <f t="shared" si="10"/>
        <v>45772</v>
      </c>
      <c r="Y3" s="135">
        <f>S3+7</f>
        <v>45775</v>
      </c>
      <c r="Z3" s="135">
        <f>Y3+1</f>
        <v>45776</v>
      </c>
      <c r="AA3" s="135">
        <f t="shared" ref="AA3:AC3" si="11">Z3+1</f>
        <v>45777</v>
      </c>
      <c r="AB3" s="135">
        <f t="shared" si="11"/>
        <v>45778</v>
      </c>
      <c r="AC3" s="135">
        <f t="shared" si="11"/>
        <v>45779</v>
      </c>
      <c r="AD3" s="113"/>
      <c r="AE3" s="135">
        <f>Y3+7</f>
        <v>45782</v>
      </c>
      <c r="AF3" s="135">
        <f>AE3+1</f>
        <v>45783</v>
      </c>
      <c r="AG3" s="135">
        <f t="shared" ref="AG3:AI3" si="12">AF3+1</f>
        <v>45784</v>
      </c>
      <c r="AH3" s="135">
        <f t="shared" si="12"/>
        <v>45785</v>
      </c>
      <c r="AI3" s="135">
        <f t="shared" si="12"/>
        <v>45786</v>
      </c>
      <c r="AJ3" s="113"/>
      <c r="AK3" s="135">
        <f>AE3+7</f>
        <v>45789</v>
      </c>
      <c r="AL3" s="135">
        <f>AK3+1</f>
        <v>45790</v>
      </c>
      <c r="AM3" s="135">
        <f t="shared" ref="AM3:AO3" si="13">AL3+1</f>
        <v>45791</v>
      </c>
      <c r="AN3" s="135">
        <f t="shared" si="13"/>
        <v>45792</v>
      </c>
      <c r="AO3" s="135">
        <f t="shared" si="13"/>
        <v>45793</v>
      </c>
    </row>
    <row r="4" spans="1:41" s="139" customFormat="1" ht="27" customHeight="1" x14ac:dyDescent="0.2">
      <c r="A4" s="144" t="s">
        <v>275</v>
      </c>
      <c r="C4" s="143"/>
      <c r="D4" s="143" t="s">
        <v>276</v>
      </c>
      <c r="E4" s="143" t="s">
        <v>276</v>
      </c>
      <c r="F4" s="115"/>
      <c r="G4" s="145" t="s">
        <v>277</v>
      </c>
      <c r="H4" s="146" t="s">
        <v>276</v>
      </c>
      <c r="I4" s="146" t="s">
        <v>276</v>
      </c>
      <c r="J4" s="147" t="s">
        <v>276</v>
      </c>
      <c r="K4" s="146" t="s">
        <v>276</v>
      </c>
      <c r="L4" s="116"/>
      <c r="M4" s="145" t="s">
        <v>277</v>
      </c>
      <c r="N4" s="148" t="s">
        <v>276</v>
      </c>
      <c r="O4" s="148" t="s">
        <v>276</v>
      </c>
      <c r="P4" s="148" t="s">
        <v>276</v>
      </c>
      <c r="Q4" s="148" t="s">
        <v>276</v>
      </c>
      <c r="R4" s="95"/>
      <c r="S4" s="149" t="s">
        <v>277</v>
      </c>
      <c r="T4" s="148" t="s">
        <v>278</v>
      </c>
      <c r="U4" s="148" t="s">
        <v>278</v>
      </c>
      <c r="V4" s="150" t="s">
        <v>278</v>
      </c>
      <c r="W4" s="148" t="s">
        <v>278</v>
      </c>
      <c r="Y4" s="151" t="s">
        <v>277</v>
      </c>
      <c r="Z4" s="146" t="s">
        <v>276</v>
      </c>
      <c r="AA4" s="146" t="s">
        <v>276</v>
      </c>
      <c r="AB4" s="147" t="s">
        <v>276</v>
      </c>
      <c r="AC4" s="146" t="s">
        <v>276</v>
      </c>
      <c r="AD4" s="95"/>
      <c r="AE4" s="152" t="s">
        <v>277</v>
      </c>
      <c r="AF4" s="153" t="s">
        <v>276</v>
      </c>
      <c r="AG4" s="146" t="s">
        <v>276</v>
      </c>
      <c r="AH4" s="146" t="s">
        <v>276</v>
      </c>
      <c r="AI4" s="146" t="s">
        <v>276</v>
      </c>
      <c r="AJ4" s="95"/>
      <c r="AK4" s="145" t="s">
        <v>277</v>
      </c>
      <c r="AL4" s="146" t="s">
        <v>276</v>
      </c>
      <c r="AM4" s="146" t="s">
        <v>276</v>
      </c>
      <c r="AN4" s="146" t="s">
        <v>276</v>
      </c>
      <c r="AO4" s="146" t="s">
        <v>276</v>
      </c>
    </row>
    <row r="5" spans="1:41" s="139" customFormat="1" ht="27" customHeight="1" x14ac:dyDescent="0.2">
      <c r="A5" s="144" t="s">
        <v>279</v>
      </c>
      <c r="C5" s="143"/>
      <c r="D5" s="330" t="s">
        <v>479</v>
      </c>
      <c r="E5" s="330" t="s">
        <v>480</v>
      </c>
      <c r="F5" s="115"/>
      <c r="G5" s="330" t="s">
        <v>481</v>
      </c>
      <c r="H5" s="335" t="s">
        <v>482</v>
      </c>
      <c r="I5" s="338" t="s">
        <v>483</v>
      </c>
      <c r="J5" s="330" t="s">
        <v>484</v>
      </c>
      <c r="K5" s="330" t="s">
        <v>485</v>
      </c>
      <c r="L5" s="118"/>
      <c r="M5" s="335" t="s">
        <v>486</v>
      </c>
      <c r="N5" s="330" t="s">
        <v>487</v>
      </c>
      <c r="O5" s="330" t="s">
        <v>488</v>
      </c>
      <c r="P5" s="330" t="s">
        <v>489</v>
      </c>
      <c r="Q5" s="330" t="s">
        <v>490</v>
      </c>
      <c r="R5" s="119"/>
      <c r="S5" s="330" t="s">
        <v>491</v>
      </c>
      <c r="T5" s="330" t="s">
        <v>492</v>
      </c>
      <c r="U5" s="330" t="s">
        <v>493</v>
      </c>
      <c r="V5" s="330" t="s">
        <v>494</v>
      </c>
      <c r="W5" s="330" t="s">
        <v>495</v>
      </c>
      <c r="Y5" s="330" t="s">
        <v>496</v>
      </c>
      <c r="Z5" s="330" t="s">
        <v>497</v>
      </c>
      <c r="AA5" s="330" t="s">
        <v>498</v>
      </c>
      <c r="AB5" s="330" t="s">
        <v>499</v>
      </c>
      <c r="AC5" s="330" t="s">
        <v>499</v>
      </c>
      <c r="AD5" s="119"/>
      <c r="AE5" s="330" t="s">
        <v>500</v>
      </c>
      <c r="AF5" s="330" t="s">
        <v>501</v>
      </c>
      <c r="AG5" s="330" t="s">
        <v>502</v>
      </c>
      <c r="AH5" s="330" t="s">
        <v>503</v>
      </c>
      <c r="AI5" s="330" t="s">
        <v>504</v>
      </c>
      <c r="AJ5" s="119"/>
      <c r="AK5" s="330" t="s">
        <v>505</v>
      </c>
      <c r="AL5" s="330" t="s">
        <v>506</v>
      </c>
      <c r="AM5" s="330" t="s">
        <v>507</v>
      </c>
      <c r="AN5" s="330" t="s">
        <v>508</v>
      </c>
      <c r="AO5" s="330" t="s">
        <v>509</v>
      </c>
    </row>
    <row r="6" spans="1:41" s="139" customFormat="1" ht="27" customHeight="1" x14ac:dyDescent="0.2">
      <c r="A6" s="144" t="s">
        <v>312</v>
      </c>
      <c r="C6" s="275" t="s">
        <v>77</v>
      </c>
      <c r="D6" s="331"/>
      <c r="E6" s="331"/>
      <c r="F6" s="115"/>
      <c r="G6" s="331"/>
      <c r="H6" s="331"/>
      <c r="I6" s="339"/>
      <c r="J6" s="331"/>
      <c r="K6" s="331"/>
      <c r="L6" s="118"/>
      <c r="M6" s="331"/>
      <c r="N6" s="331"/>
      <c r="O6" s="331"/>
      <c r="P6" s="331"/>
      <c r="Q6" s="331"/>
      <c r="R6" s="119"/>
      <c r="S6" s="331"/>
      <c r="T6" s="331"/>
      <c r="U6" s="331"/>
      <c r="V6" s="331"/>
      <c r="W6" s="331"/>
      <c r="Y6" s="331"/>
      <c r="Z6" s="331"/>
      <c r="AA6" s="331"/>
      <c r="AB6" s="331"/>
      <c r="AC6" s="331"/>
      <c r="AD6" s="119"/>
      <c r="AE6" s="331"/>
      <c r="AF6" s="331"/>
      <c r="AG6" s="331"/>
      <c r="AH6" s="331"/>
      <c r="AI6" s="331"/>
      <c r="AJ6" s="119"/>
      <c r="AK6" s="331"/>
      <c r="AL6" s="331"/>
      <c r="AM6" s="331"/>
      <c r="AN6" s="331"/>
      <c r="AO6" s="331"/>
    </row>
    <row r="7" spans="1:41" ht="27" customHeight="1" x14ac:dyDescent="0.2">
      <c r="A7" s="136" t="s">
        <v>313</v>
      </c>
      <c r="C7" s="276"/>
      <c r="D7" s="117" t="s">
        <v>314</v>
      </c>
      <c r="E7" s="117" t="s">
        <v>314</v>
      </c>
      <c r="F7" s="115"/>
      <c r="G7" s="117" t="s">
        <v>314</v>
      </c>
      <c r="H7" s="117" t="s">
        <v>314</v>
      </c>
      <c r="I7" s="117" t="s">
        <v>314</v>
      </c>
      <c r="J7" s="123" t="s">
        <v>314</v>
      </c>
      <c r="K7" s="117" t="s">
        <v>314</v>
      </c>
      <c r="M7" s="117" t="s">
        <v>314</v>
      </c>
      <c r="N7" s="126" t="s">
        <v>314</v>
      </c>
      <c r="O7" s="117" t="s">
        <v>314</v>
      </c>
      <c r="P7" s="123" t="s">
        <v>314</v>
      </c>
      <c r="Q7" s="117" t="s">
        <v>314</v>
      </c>
      <c r="S7" s="137" t="s">
        <v>314</v>
      </c>
      <c r="T7" s="127" t="s">
        <v>314</v>
      </c>
      <c r="U7" s="127" t="s">
        <v>314</v>
      </c>
      <c r="V7" s="137" t="s">
        <v>314</v>
      </c>
      <c r="W7" s="127" t="s">
        <v>314</v>
      </c>
      <c r="Y7" s="117" t="s">
        <v>314</v>
      </c>
      <c r="Z7" s="117" t="s">
        <v>314</v>
      </c>
      <c r="AA7" s="117" t="s">
        <v>314</v>
      </c>
      <c r="AB7" s="123" t="s">
        <v>314</v>
      </c>
      <c r="AC7" s="117" t="s">
        <v>314</v>
      </c>
      <c r="AE7" s="117" t="s">
        <v>314</v>
      </c>
      <c r="AF7" s="126" t="s">
        <v>314</v>
      </c>
      <c r="AG7" s="117" t="s">
        <v>314</v>
      </c>
      <c r="AH7" s="117" t="s">
        <v>314</v>
      </c>
      <c r="AI7" s="117" t="s">
        <v>314</v>
      </c>
      <c r="AK7" s="127" t="s">
        <v>314</v>
      </c>
      <c r="AL7" s="127" t="s">
        <v>314</v>
      </c>
      <c r="AM7" s="127" t="s">
        <v>314</v>
      </c>
      <c r="AN7" s="127" t="s">
        <v>314</v>
      </c>
      <c r="AO7" s="127" t="s">
        <v>314</v>
      </c>
    </row>
    <row r="8" spans="1:41" ht="27" customHeight="1" x14ac:dyDescent="0.2">
      <c r="A8" s="136" t="s">
        <v>315</v>
      </c>
      <c r="C8" s="276"/>
      <c r="D8" s="334" t="s">
        <v>510</v>
      </c>
      <c r="E8" s="334" t="s">
        <v>511</v>
      </c>
      <c r="F8" s="115"/>
      <c r="G8" s="328" t="s">
        <v>512</v>
      </c>
      <c r="H8" s="328" t="s">
        <v>513</v>
      </c>
      <c r="I8" s="328" t="s">
        <v>514</v>
      </c>
      <c r="J8" s="328" t="s">
        <v>515</v>
      </c>
      <c r="K8" s="328" t="s">
        <v>515</v>
      </c>
      <c r="L8" s="118"/>
      <c r="M8" s="322" t="s">
        <v>516</v>
      </c>
      <c r="N8" s="328" t="s">
        <v>517</v>
      </c>
      <c r="O8" s="328" t="s">
        <v>518</v>
      </c>
      <c r="P8" s="325" t="s">
        <v>519</v>
      </c>
      <c r="Q8" s="325" t="s">
        <v>520</v>
      </c>
      <c r="R8" s="119"/>
      <c r="S8" s="328" t="s">
        <v>521</v>
      </c>
      <c r="T8" s="328" t="s">
        <v>522</v>
      </c>
      <c r="U8" s="328" t="s">
        <v>523</v>
      </c>
      <c r="V8" s="336" t="s">
        <v>524</v>
      </c>
      <c r="W8" s="336" t="s">
        <v>524</v>
      </c>
      <c r="Y8" s="320" t="s">
        <v>525</v>
      </c>
      <c r="Z8" s="320" t="s">
        <v>525</v>
      </c>
      <c r="AA8" s="320" t="s">
        <v>526</v>
      </c>
      <c r="AB8" s="320" t="s">
        <v>526</v>
      </c>
      <c r="AC8" s="320" t="s">
        <v>526</v>
      </c>
      <c r="AD8" s="119"/>
      <c r="AE8" s="322" t="s">
        <v>527</v>
      </c>
      <c r="AF8" s="320" t="s">
        <v>528</v>
      </c>
      <c r="AG8" s="320" t="s">
        <v>528</v>
      </c>
      <c r="AH8" s="321" t="s">
        <v>528</v>
      </c>
      <c r="AI8" s="321" t="s">
        <v>528</v>
      </c>
      <c r="AJ8" s="119"/>
      <c r="AK8" s="320" t="s">
        <v>529</v>
      </c>
      <c r="AL8" s="320" t="s">
        <v>529</v>
      </c>
      <c r="AM8" s="320" t="s">
        <v>529</v>
      </c>
      <c r="AN8" s="320" t="s">
        <v>529</v>
      </c>
      <c r="AO8" s="320" t="s">
        <v>529</v>
      </c>
    </row>
    <row r="9" spans="1:41" ht="27" customHeight="1" x14ac:dyDescent="0.2">
      <c r="A9" s="136" t="s">
        <v>348</v>
      </c>
      <c r="C9" s="277"/>
      <c r="D9" s="329"/>
      <c r="E9" s="329"/>
      <c r="F9" s="115"/>
      <c r="G9" s="329"/>
      <c r="H9" s="329"/>
      <c r="I9" s="329"/>
      <c r="J9" s="329"/>
      <c r="K9" s="329"/>
      <c r="L9" s="121"/>
      <c r="M9" s="323"/>
      <c r="N9" s="329"/>
      <c r="O9" s="329"/>
      <c r="P9" s="326"/>
      <c r="Q9" s="326"/>
      <c r="R9" s="120"/>
      <c r="S9" s="329"/>
      <c r="T9" s="329"/>
      <c r="U9" s="329"/>
      <c r="V9" s="337"/>
      <c r="W9" s="337"/>
      <c r="Y9" s="233"/>
      <c r="Z9" s="233"/>
      <c r="AA9" s="233"/>
      <c r="AB9" s="233"/>
      <c r="AC9" s="233"/>
      <c r="AD9" s="120"/>
      <c r="AE9" s="323"/>
      <c r="AF9" s="233"/>
      <c r="AG9" s="233"/>
      <c r="AH9" s="236"/>
      <c r="AI9" s="236"/>
      <c r="AJ9" s="120"/>
      <c r="AK9" s="233"/>
      <c r="AL9" s="233"/>
      <c r="AM9" s="233"/>
      <c r="AN9" s="233"/>
      <c r="AO9" s="233"/>
    </row>
    <row r="10" spans="1:41" ht="27" customHeight="1" x14ac:dyDescent="0.2">
      <c r="A10" s="136" t="s">
        <v>349</v>
      </c>
      <c r="C10" s="273" t="s">
        <v>314</v>
      </c>
      <c r="D10" s="329"/>
      <c r="E10" s="329"/>
      <c r="F10" s="115"/>
      <c r="G10" s="329"/>
      <c r="H10" s="329"/>
      <c r="I10" s="329"/>
      <c r="J10" s="329"/>
      <c r="K10" s="329"/>
      <c r="L10" s="121"/>
      <c r="M10" s="323"/>
      <c r="N10" s="329"/>
      <c r="O10" s="329"/>
      <c r="P10" s="326"/>
      <c r="Q10" s="326"/>
      <c r="R10" s="120"/>
      <c r="S10" s="329"/>
      <c r="T10" s="329"/>
      <c r="U10" s="329"/>
      <c r="V10" s="337"/>
      <c r="W10" s="337"/>
      <c r="Y10" s="233"/>
      <c r="Z10" s="233"/>
      <c r="AA10" s="233"/>
      <c r="AB10" s="233"/>
      <c r="AC10" s="233"/>
      <c r="AD10" s="120"/>
      <c r="AE10" s="323"/>
      <c r="AF10" s="233"/>
      <c r="AG10" s="233"/>
      <c r="AH10" s="236"/>
      <c r="AI10" s="236"/>
      <c r="AJ10" s="120"/>
      <c r="AK10" s="233"/>
      <c r="AL10" s="233"/>
      <c r="AM10" s="233"/>
      <c r="AN10" s="233"/>
      <c r="AO10" s="233"/>
    </row>
    <row r="11" spans="1:41" ht="27" customHeight="1" x14ac:dyDescent="0.2">
      <c r="A11" s="136" t="s">
        <v>350</v>
      </c>
      <c r="C11" s="274"/>
      <c r="D11" s="206"/>
      <c r="E11" s="206"/>
      <c r="F11" s="115"/>
      <c r="G11" s="206"/>
      <c r="H11" s="206"/>
      <c r="I11" s="206"/>
      <c r="J11" s="206"/>
      <c r="K11" s="206"/>
      <c r="L11" s="121"/>
      <c r="M11" s="324"/>
      <c r="N11" s="206"/>
      <c r="O11" s="206"/>
      <c r="P11" s="327"/>
      <c r="Q11" s="327"/>
      <c r="R11" s="120"/>
      <c r="S11" s="206"/>
      <c r="T11" s="206"/>
      <c r="U11" s="206"/>
      <c r="V11" s="337"/>
      <c r="W11" s="337"/>
      <c r="Y11" s="234"/>
      <c r="Z11" s="234"/>
      <c r="AA11" s="234"/>
      <c r="AB11" s="234"/>
      <c r="AC11" s="234"/>
      <c r="AD11" s="120"/>
      <c r="AE11" s="324"/>
      <c r="AF11" s="234"/>
      <c r="AG11" s="234"/>
      <c r="AH11" s="237"/>
      <c r="AI11" s="237"/>
      <c r="AJ11" s="120"/>
      <c r="AK11" s="234"/>
      <c r="AL11" s="234"/>
      <c r="AM11" s="234"/>
      <c r="AN11" s="234"/>
      <c r="AO11" s="234"/>
    </row>
    <row r="12" spans="1:41" ht="16" x14ac:dyDescent="0.2">
      <c r="A12" s="136" t="s">
        <v>351</v>
      </c>
      <c r="B12" s="226"/>
      <c r="C12" s="226" t="s">
        <v>352</v>
      </c>
      <c r="D12" s="226" t="s">
        <v>352</v>
      </c>
      <c r="E12" s="226" t="s">
        <v>352</v>
      </c>
      <c r="F12" s="115"/>
      <c r="G12" s="226" t="s">
        <v>352</v>
      </c>
      <c r="H12" s="226" t="s">
        <v>352</v>
      </c>
      <c r="I12" s="226" t="s">
        <v>352</v>
      </c>
      <c r="J12" s="253" t="s">
        <v>352</v>
      </c>
      <c r="K12" s="226" t="s">
        <v>352</v>
      </c>
      <c r="L12" s="122"/>
      <c r="M12" s="226" t="s">
        <v>352</v>
      </c>
      <c r="N12" s="226" t="s">
        <v>352</v>
      </c>
      <c r="O12" s="226" t="s">
        <v>352</v>
      </c>
      <c r="P12" s="253" t="s">
        <v>352</v>
      </c>
      <c r="Q12" s="226" t="s">
        <v>352</v>
      </c>
      <c r="R12" s="94"/>
      <c r="S12" s="226" t="s">
        <v>352</v>
      </c>
      <c r="T12" s="226" t="s">
        <v>352</v>
      </c>
      <c r="U12" s="226" t="s">
        <v>352</v>
      </c>
      <c r="V12" s="253" t="s">
        <v>352</v>
      </c>
      <c r="W12" s="226" t="s">
        <v>352</v>
      </c>
      <c r="Y12" s="226" t="s">
        <v>352</v>
      </c>
      <c r="Z12" s="226" t="s">
        <v>352</v>
      </c>
      <c r="AA12" s="226" t="s">
        <v>352</v>
      </c>
      <c r="AB12" s="253" t="s">
        <v>352</v>
      </c>
      <c r="AC12" s="226" t="s">
        <v>352</v>
      </c>
      <c r="AD12" s="94"/>
      <c r="AE12" s="226" t="s">
        <v>352</v>
      </c>
      <c r="AF12" s="226" t="s">
        <v>352</v>
      </c>
      <c r="AG12" s="226" t="s">
        <v>352</v>
      </c>
      <c r="AH12" s="253" t="s">
        <v>352</v>
      </c>
      <c r="AI12" s="226" t="s">
        <v>352</v>
      </c>
      <c r="AJ12" s="94"/>
      <c r="AK12" s="226" t="s">
        <v>352</v>
      </c>
      <c r="AL12" s="226" t="s">
        <v>352</v>
      </c>
      <c r="AM12" s="226" t="s">
        <v>352</v>
      </c>
      <c r="AN12" s="253" t="s">
        <v>352</v>
      </c>
      <c r="AO12" s="226" t="s">
        <v>352</v>
      </c>
    </row>
    <row r="13" spans="1:41" ht="16" x14ac:dyDescent="0.2">
      <c r="A13" s="136" t="s">
        <v>353</v>
      </c>
      <c r="B13" s="227"/>
      <c r="C13" s="227"/>
      <c r="D13" s="227"/>
      <c r="E13" s="227"/>
      <c r="F13" s="115"/>
      <c r="G13" s="227"/>
      <c r="H13" s="227"/>
      <c r="I13" s="227"/>
      <c r="J13" s="254"/>
      <c r="K13" s="227"/>
      <c r="L13" s="122"/>
      <c r="M13" s="227"/>
      <c r="N13" s="227"/>
      <c r="O13" s="227"/>
      <c r="P13" s="254"/>
      <c r="Q13" s="227"/>
      <c r="R13" s="94"/>
      <c r="S13" s="227"/>
      <c r="T13" s="227"/>
      <c r="U13" s="227"/>
      <c r="V13" s="254"/>
      <c r="W13" s="227"/>
      <c r="Y13" s="227"/>
      <c r="Z13" s="227"/>
      <c r="AA13" s="227"/>
      <c r="AB13" s="254"/>
      <c r="AC13" s="227"/>
      <c r="AD13" s="94"/>
      <c r="AE13" s="227"/>
      <c r="AF13" s="227"/>
      <c r="AG13" s="227"/>
      <c r="AH13" s="254"/>
      <c r="AI13" s="227"/>
      <c r="AJ13" s="94"/>
      <c r="AK13" s="227"/>
      <c r="AL13" s="227"/>
      <c r="AM13" s="227"/>
      <c r="AN13" s="254"/>
      <c r="AO13" s="227"/>
    </row>
    <row r="14" spans="1:41" ht="27" customHeight="1" x14ac:dyDescent="0.2">
      <c r="A14" s="136" t="s">
        <v>354</v>
      </c>
      <c r="C14" s="251" t="s">
        <v>530</v>
      </c>
      <c r="D14" s="317" t="s">
        <v>531</v>
      </c>
      <c r="E14" s="340" t="s">
        <v>532</v>
      </c>
      <c r="F14" s="115"/>
      <c r="G14" s="289" t="s">
        <v>533</v>
      </c>
      <c r="H14" s="245" t="s">
        <v>359</v>
      </c>
      <c r="I14" s="289" t="s">
        <v>534</v>
      </c>
      <c r="J14" s="245" t="s">
        <v>359</v>
      </c>
      <c r="K14" s="292" t="s">
        <v>535</v>
      </c>
      <c r="L14" s="118"/>
      <c r="M14" s="289" t="s">
        <v>536</v>
      </c>
      <c r="N14" s="245" t="s">
        <v>359</v>
      </c>
      <c r="O14" s="294" t="s">
        <v>537</v>
      </c>
      <c r="P14" s="245" t="s">
        <v>359</v>
      </c>
      <c r="Q14" s="292" t="s">
        <v>538</v>
      </c>
      <c r="R14" s="119"/>
      <c r="S14" s="311" t="s">
        <v>539</v>
      </c>
      <c r="T14" s="245" t="s">
        <v>359</v>
      </c>
      <c r="U14" s="299" t="s">
        <v>540</v>
      </c>
      <c r="V14" s="245" t="s">
        <v>359</v>
      </c>
      <c r="W14" s="299" t="s">
        <v>541</v>
      </c>
      <c r="Y14" s="251" t="s">
        <v>542</v>
      </c>
      <c r="Z14" s="245" t="s">
        <v>359</v>
      </c>
      <c r="AA14" s="251" t="s">
        <v>543</v>
      </c>
      <c r="AB14" s="251" t="s">
        <v>370</v>
      </c>
      <c r="AC14" s="228" t="s">
        <v>544</v>
      </c>
      <c r="AD14" s="119"/>
      <c r="AE14" s="308" t="s">
        <v>545</v>
      </c>
      <c r="AF14" s="245" t="s">
        <v>359</v>
      </c>
      <c r="AG14" s="308" t="s">
        <v>546</v>
      </c>
      <c r="AH14" s="245" t="s">
        <v>359</v>
      </c>
      <c r="AI14" s="296" t="s">
        <v>544</v>
      </c>
      <c r="AJ14" s="119"/>
      <c r="AK14" s="251" t="s">
        <v>547</v>
      </c>
      <c r="AL14" s="245" t="s">
        <v>359</v>
      </c>
      <c r="AM14" s="251" t="s">
        <v>547</v>
      </c>
      <c r="AN14" s="245" t="s">
        <v>359</v>
      </c>
      <c r="AO14" s="251" t="s">
        <v>547</v>
      </c>
    </row>
    <row r="15" spans="1:41" ht="27" customHeight="1" x14ac:dyDescent="0.2">
      <c r="A15" s="136" t="s">
        <v>378</v>
      </c>
      <c r="C15" s="315"/>
      <c r="D15" s="318"/>
      <c r="E15" s="341"/>
      <c r="F15" s="115"/>
      <c r="G15" s="290"/>
      <c r="H15" s="246"/>
      <c r="I15" s="290"/>
      <c r="J15" s="246"/>
      <c r="K15" s="293"/>
      <c r="L15" s="118"/>
      <c r="M15" s="290"/>
      <c r="N15" s="246"/>
      <c r="O15" s="293"/>
      <c r="P15" s="246"/>
      <c r="Q15" s="293"/>
      <c r="R15" s="120"/>
      <c r="S15" s="312"/>
      <c r="T15" s="246"/>
      <c r="U15" s="300"/>
      <c r="V15" s="246"/>
      <c r="W15" s="300"/>
      <c r="Y15" s="229"/>
      <c r="Z15" s="246"/>
      <c r="AA15" s="229"/>
      <c r="AB15" s="229"/>
      <c r="AC15" s="302"/>
      <c r="AD15" s="120"/>
      <c r="AE15" s="309"/>
      <c r="AF15" s="246"/>
      <c r="AG15" s="309"/>
      <c r="AH15" s="246"/>
      <c r="AI15" s="297"/>
      <c r="AJ15" s="120"/>
      <c r="AK15" s="229"/>
      <c r="AL15" s="246"/>
      <c r="AM15" s="229"/>
      <c r="AN15" s="246"/>
      <c r="AO15" s="229"/>
    </row>
    <row r="16" spans="1:41" ht="27" customHeight="1" x14ac:dyDescent="0.2">
      <c r="A16" s="136" t="s">
        <v>379</v>
      </c>
      <c r="C16" s="315"/>
      <c r="D16" s="318"/>
      <c r="E16" s="341"/>
      <c r="F16" s="115"/>
      <c r="G16" s="290"/>
      <c r="H16" s="246"/>
      <c r="I16" s="290"/>
      <c r="J16" s="246"/>
      <c r="K16" s="293"/>
      <c r="L16" s="118"/>
      <c r="M16" s="290"/>
      <c r="N16" s="246"/>
      <c r="O16" s="293"/>
      <c r="P16" s="246"/>
      <c r="Q16" s="293"/>
      <c r="R16" s="120"/>
      <c r="S16" s="312"/>
      <c r="T16" s="246"/>
      <c r="U16" s="300"/>
      <c r="V16" s="246"/>
      <c r="W16" s="300"/>
      <c r="Y16" s="229"/>
      <c r="Z16" s="246"/>
      <c r="AA16" s="229"/>
      <c r="AB16" s="229"/>
      <c r="AC16" s="302"/>
      <c r="AD16" s="120"/>
      <c r="AE16" s="309"/>
      <c r="AF16" s="246"/>
      <c r="AG16" s="309"/>
      <c r="AH16" s="246"/>
      <c r="AI16" s="297"/>
      <c r="AJ16" s="120"/>
      <c r="AK16" s="229"/>
      <c r="AL16" s="246"/>
      <c r="AM16" s="229"/>
      <c r="AN16" s="246"/>
      <c r="AO16" s="229"/>
    </row>
    <row r="17" spans="1:41" ht="78.75" customHeight="1" x14ac:dyDescent="0.2">
      <c r="A17" s="136" t="s">
        <v>380</v>
      </c>
      <c r="C17" s="316"/>
      <c r="D17" s="319"/>
      <c r="E17" s="342"/>
      <c r="F17" s="115"/>
      <c r="G17" s="291"/>
      <c r="H17" s="247"/>
      <c r="I17" s="291"/>
      <c r="J17" s="247"/>
      <c r="K17" s="293"/>
      <c r="L17" s="118"/>
      <c r="M17" s="291"/>
      <c r="N17" s="247"/>
      <c r="O17" s="295"/>
      <c r="P17" s="247"/>
      <c r="Q17" s="295"/>
      <c r="R17" s="120"/>
      <c r="S17" s="313"/>
      <c r="T17" s="247"/>
      <c r="U17" s="301"/>
      <c r="V17" s="247"/>
      <c r="W17" s="301"/>
      <c r="Y17" s="230"/>
      <c r="Z17" s="247"/>
      <c r="AA17" s="230"/>
      <c r="AB17" s="230"/>
      <c r="AC17" s="303"/>
      <c r="AD17" s="120"/>
      <c r="AE17" s="310"/>
      <c r="AF17" s="247"/>
      <c r="AG17" s="310"/>
      <c r="AH17" s="247"/>
      <c r="AI17" s="298"/>
      <c r="AJ17" s="120"/>
      <c r="AK17" s="230"/>
      <c r="AL17" s="247"/>
      <c r="AM17" s="230"/>
      <c r="AN17" s="247"/>
      <c r="AO17" s="230"/>
    </row>
    <row r="18" spans="1:41" ht="27" customHeight="1" x14ac:dyDescent="0.2">
      <c r="A18" s="136" t="s">
        <v>381</v>
      </c>
      <c r="B18" s="304"/>
      <c r="C18" s="304" t="s">
        <v>548</v>
      </c>
      <c r="D18" s="304" t="s">
        <v>548</v>
      </c>
      <c r="E18" s="307" t="s">
        <v>549</v>
      </c>
      <c r="F18" s="115"/>
      <c r="G18" s="307" t="s">
        <v>549</v>
      </c>
      <c r="H18" s="307" t="s">
        <v>549</v>
      </c>
      <c r="I18" s="307" t="s">
        <v>549</v>
      </c>
      <c r="J18" s="281" t="s">
        <v>550</v>
      </c>
      <c r="K18" s="314" t="s">
        <v>551</v>
      </c>
      <c r="L18" s="121"/>
      <c r="M18" s="314" t="s">
        <v>551</v>
      </c>
      <c r="N18" s="314" t="s">
        <v>551</v>
      </c>
      <c r="O18" s="314" t="s">
        <v>551</v>
      </c>
      <c r="P18" s="281" t="s">
        <v>550</v>
      </c>
      <c r="Q18" s="314" t="s">
        <v>552</v>
      </c>
      <c r="R18" s="120"/>
      <c r="S18" s="314" t="s">
        <v>552</v>
      </c>
      <c r="T18" s="314" t="s">
        <v>552</v>
      </c>
      <c r="U18" s="279" t="s">
        <v>552</v>
      </c>
      <c r="V18" s="281" t="s">
        <v>550</v>
      </c>
      <c r="W18" s="284" t="s">
        <v>553</v>
      </c>
      <c r="Y18" s="284" t="s">
        <v>553</v>
      </c>
      <c r="Z18" s="284" t="s">
        <v>553</v>
      </c>
      <c r="AA18" s="284" t="s">
        <v>553</v>
      </c>
      <c r="AB18" s="281" t="s">
        <v>550</v>
      </c>
      <c r="AC18" s="287" t="s">
        <v>554</v>
      </c>
      <c r="AD18" s="120"/>
      <c r="AE18" s="287" t="s">
        <v>554</v>
      </c>
      <c r="AF18" s="287" t="s">
        <v>554</v>
      </c>
      <c r="AG18" s="287" t="s">
        <v>554</v>
      </c>
      <c r="AH18" s="281" t="s">
        <v>550</v>
      </c>
      <c r="AI18" s="287" t="s">
        <v>555</v>
      </c>
      <c r="AJ18" s="120"/>
      <c r="AK18" s="287" t="s">
        <v>555</v>
      </c>
      <c r="AL18" s="287" t="s">
        <v>555</v>
      </c>
      <c r="AM18" s="287" t="s">
        <v>555</v>
      </c>
      <c r="AN18" s="281" t="s">
        <v>550</v>
      </c>
      <c r="AO18" s="154"/>
    </row>
    <row r="19" spans="1:41" ht="27" customHeight="1" x14ac:dyDescent="0.2">
      <c r="A19" s="136" t="s">
        <v>390</v>
      </c>
      <c r="B19" s="305"/>
      <c r="C19" s="305"/>
      <c r="D19" s="305"/>
      <c r="E19" s="282"/>
      <c r="F19" s="115"/>
      <c r="G19" s="282"/>
      <c r="H19" s="282"/>
      <c r="I19" s="282"/>
      <c r="J19" s="282"/>
      <c r="K19" s="280"/>
      <c r="L19" s="121"/>
      <c r="M19" s="280"/>
      <c r="N19" s="280"/>
      <c r="O19" s="280"/>
      <c r="P19" s="282"/>
      <c r="Q19" s="280"/>
      <c r="R19" s="120"/>
      <c r="S19" s="280"/>
      <c r="T19" s="280"/>
      <c r="U19" s="280"/>
      <c r="V19" s="282"/>
      <c r="W19" s="285"/>
      <c r="Y19" s="285"/>
      <c r="Z19" s="285"/>
      <c r="AA19" s="285"/>
      <c r="AB19" s="282"/>
      <c r="AC19" s="288"/>
      <c r="AD19" s="120"/>
      <c r="AE19" s="288"/>
      <c r="AF19" s="288"/>
      <c r="AG19" s="288"/>
      <c r="AH19" s="282"/>
      <c r="AI19" s="288"/>
      <c r="AJ19" s="120"/>
      <c r="AK19" s="288"/>
      <c r="AL19" s="288"/>
      <c r="AM19" s="288"/>
      <c r="AN19" s="282"/>
      <c r="AO19" s="264"/>
    </row>
    <row r="20" spans="1:41" ht="27" customHeight="1" x14ac:dyDescent="0.2">
      <c r="A20" s="136" t="s">
        <v>391</v>
      </c>
      <c r="B20" s="305"/>
      <c r="C20" s="305"/>
      <c r="D20" s="305"/>
      <c r="E20" s="282"/>
      <c r="F20" s="115"/>
      <c r="G20" s="282"/>
      <c r="H20" s="282"/>
      <c r="I20" s="282"/>
      <c r="J20" s="282"/>
      <c r="K20" s="280"/>
      <c r="L20" s="118"/>
      <c r="M20" s="280"/>
      <c r="N20" s="280"/>
      <c r="O20" s="280"/>
      <c r="P20" s="282"/>
      <c r="Q20" s="280"/>
      <c r="R20" s="119"/>
      <c r="S20" s="280"/>
      <c r="T20" s="280"/>
      <c r="U20" s="280"/>
      <c r="V20" s="282"/>
      <c r="W20" s="285"/>
      <c r="Y20" s="285"/>
      <c r="Z20" s="285"/>
      <c r="AA20" s="285"/>
      <c r="AB20" s="282"/>
      <c r="AC20" s="288"/>
      <c r="AD20" s="119"/>
      <c r="AE20" s="288"/>
      <c r="AF20" s="288"/>
      <c r="AG20" s="288"/>
      <c r="AH20" s="282"/>
      <c r="AI20" s="288"/>
      <c r="AJ20" s="119"/>
      <c r="AK20" s="288"/>
      <c r="AL20" s="288"/>
      <c r="AM20" s="288"/>
      <c r="AN20" s="282"/>
      <c r="AO20" s="264"/>
    </row>
    <row r="21" spans="1:41" ht="27" customHeight="1" x14ac:dyDescent="0.2">
      <c r="A21" s="136" t="s">
        <v>392</v>
      </c>
      <c r="B21" s="306"/>
      <c r="C21" s="306"/>
      <c r="D21" s="306"/>
      <c r="E21" s="283"/>
      <c r="F21" s="115"/>
      <c r="G21" s="283"/>
      <c r="H21" s="283"/>
      <c r="I21" s="283"/>
      <c r="J21" s="283"/>
      <c r="K21" s="280"/>
      <c r="L21" s="121"/>
      <c r="M21" s="280"/>
      <c r="N21" s="280"/>
      <c r="O21" s="280"/>
      <c r="P21" s="283"/>
      <c r="Q21" s="280"/>
      <c r="R21" s="120"/>
      <c r="S21" s="280"/>
      <c r="T21" s="280"/>
      <c r="U21" s="280"/>
      <c r="V21" s="283"/>
      <c r="W21" s="286"/>
      <c r="Y21" s="286"/>
      <c r="Z21" s="286"/>
      <c r="AA21" s="286"/>
      <c r="AB21" s="283"/>
      <c r="AC21" s="288"/>
      <c r="AD21" s="120"/>
      <c r="AE21" s="288"/>
      <c r="AF21" s="288"/>
      <c r="AG21" s="288"/>
      <c r="AH21" s="283"/>
      <c r="AI21" s="288"/>
      <c r="AJ21" s="120"/>
      <c r="AK21" s="288"/>
      <c r="AL21" s="288"/>
      <c r="AM21" s="288"/>
      <c r="AN21" s="283"/>
      <c r="AO21" s="264"/>
    </row>
    <row r="22" spans="1:41" ht="27" customHeight="1" x14ac:dyDescent="0.2">
      <c r="A22" s="136" t="s">
        <v>393</v>
      </c>
      <c r="B22" s="117"/>
      <c r="C22" s="117" t="s">
        <v>394</v>
      </c>
      <c r="D22" s="117" t="s">
        <v>394</v>
      </c>
      <c r="E22" s="117" t="s">
        <v>394</v>
      </c>
      <c r="F22" s="115"/>
      <c r="G22" s="63" t="s">
        <v>394</v>
      </c>
      <c r="H22" s="14" t="s">
        <v>394</v>
      </c>
      <c r="I22" s="13" t="s">
        <v>394</v>
      </c>
      <c r="J22" s="13" t="s">
        <v>394</v>
      </c>
      <c r="K22" s="140" t="s">
        <v>556</v>
      </c>
      <c r="M22" s="63" t="s">
        <v>394</v>
      </c>
      <c r="N22" s="14" t="s">
        <v>394</v>
      </c>
      <c r="O22" s="13" t="s">
        <v>394</v>
      </c>
      <c r="P22" s="13" t="s">
        <v>394</v>
      </c>
      <c r="Q22" s="140" t="s">
        <v>556</v>
      </c>
      <c r="S22" s="63" t="s">
        <v>394</v>
      </c>
      <c r="T22" s="14" t="s">
        <v>394</v>
      </c>
      <c r="U22" s="13" t="s">
        <v>394</v>
      </c>
      <c r="V22" s="13" t="s">
        <v>394</v>
      </c>
      <c r="W22" s="140" t="s">
        <v>556</v>
      </c>
      <c r="Y22" s="63" t="s">
        <v>394</v>
      </c>
      <c r="Z22" s="14" t="s">
        <v>394</v>
      </c>
      <c r="AA22" s="13" t="s">
        <v>394</v>
      </c>
      <c r="AB22" s="13" t="s">
        <v>394</v>
      </c>
      <c r="AC22" s="140" t="s">
        <v>556</v>
      </c>
      <c r="AE22" s="63" t="s">
        <v>394</v>
      </c>
      <c r="AF22" s="14" t="s">
        <v>394</v>
      </c>
      <c r="AG22" s="13" t="s">
        <v>394</v>
      </c>
      <c r="AH22" s="13" t="s">
        <v>394</v>
      </c>
      <c r="AI22" s="140" t="s">
        <v>556</v>
      </c>
      <c r="AK22" s="63" t="s">
        <v>394</v>
      </c>
      <c r="AL22" s="14" t="s">
        <v>394</v>
      </c>
      <c r="AM22" s="13" t="s">
        <v>394</v>
      </c>
      <c r="AN22" s="13" t="s">
        <v>394</v>
      </c>
      <c r="AO22" s="140" t="s">
        <v>556</v>
      </c>
    </row>
    <row r="23" spans="1:41" x14ac:dyDescent="0.2">
      <c r="A23" s="124"/>
      <c r="B23" s="124"/>
      <c r="C23" s="124"/>
      <c r="D23" s="124"/>
      <c r="E23" s="124"/>
      <c r="F23" s="115"/>
      <c r="K23" s="90"/>
      <c r="M23" s="90"/>
      <c r="N23" s="90"/>
      <c r="O23" s="90"/>
      <c r="P23" s="90"/>
      <c r="Q23" s="90"/>
      <c r="W23" s="125"/>
      <c r="AE23" s="90"/>
      <c r="AF23" s="90"/>
      <c r="AG23" s="90"/>
      <c r="AH23" s="90"/>
      <c r="AI23" s="90"/>
      <c r="AO23" s="125"/>
    </row>
    <row r="27" spans="1:41" x14ac:dyDescent="0.2">
      <c r="C27" s="332"/>
    </row>
    <row r="28" spans="1:41" x14ac:dyDescent="0.2">
      <c r="C28" s="333"/>
    </row>
    <row r="29" spans="1:41" x14ac:dyDescent="0.2">
      <c r="C29" s="333"/>
    </row>
    <row r="30" spans="1:41" x14ac:dyDescent="0.2">
      <c r="C30" s="333"/>
    </row>
    <row r="34" spans="5:19" x14ac:dyDescent="0.2">
      <c r="E34" s="251" t="s">
        <v>370</v>
      </c>
      <c r="S34" s="330" t="s">
        <v>490</v>
      </c>
    </row>
    <row r="35" spans="5:19" x14ac:dyDescent="0.2">
      <c r="E35" s="229"/>
      <c r="S35" s="331"/>
    </row>
    <row r="36" spans="5:19" x14ac:dyDescent="0.2">
      <c r="E36" s="229"/>
    </row>
    <row r="37" spans="5:19" x14ac:dyDescent="0.2">
      <c r="E37" s="230"/>
    </row>
  </sheetData>
  <mergeCells count="170">
    <mergeCell ref="S34:S35"/>
    <mergeCell ref="D5:D6"/>
    <mergeCell ref="E5:E6"/>
    <mergeCell ref="G5:G6"/>
    <mergeCell ref="H5:H6"/>
    <mergeCell ref="I5:I6"/>
    <mergeCell ref="K18:K21"/>
    <mergeCell ref="Q18:Q21"/>
    <mergeCell ref="I12:I13"/>
    <mergeCell ref="J12:J13"/>
    <mergeCell ref="K12:K13"/>
    <mergeCell ref="M12:M13"/>
    <mergeCell ref="N12:N13"/>
    <mergeCell ref="O12:O13"/>
    <mergeCell ref="E14:E17"/>
    <mergeCell ref="T5:T6"/>
    <mergeCell ref="T8:T11"/>
    <mergeCell ref="S12:S13"/>
    <mergeCell ref="T12:T13"/>
    <mergeCell ref="U5:U6"/>
    <mergeCell ref="V5:V6"/>
    <mergeCell ref="W5:W6"/>
    <mergeCell ref="J5:J6"/>
    <mergeCell ref="K5:K6"/>
    <mergeCell ref="M5:M6"/>
    <mergeCell ref="N5:N6"/>
    <mergeCell ref="O5:O6"/>
    <mergeCell ref="P5:P6"/>
    <mergeCell ref="U8:U11"/>
    <mergeCell ref="V8:V11"/>
    <mergeCell ref="W8:W11"/>
    <mergeCell ref="J8:J11"/>
    <mergeCell ref="K8:K11"/>
    <mergeCell ref="M8:M11"/>
    <mergeCell ref="N8:N11"/>
    <mergeCell ref="O8:O11"/>
    <mergeCell ref="P8:P11"/>
    <mergeCell ref="U12:U13"/>
    <mergeCell ref="V12:V13"/>
    <mergeCell ref="AM5:AM6"/>
    <mergeCell ref="AN5:AN6"/>
    <mergeCell ref="AO5:AO6"/>
    <mergeCell ref="C6:C9"/>
    <mergeCell ref="C27:C30"/>
    <mergeCell ref="D8:D11"/>
    <mergeCell ref="E8:E11"/>
    <mergeCell ref="G8:G11"/>
    <mergeCell ref="H8:H11"/>
    <mergeCell ref="I8:I11"/>
    <mergeCell ref="AF5:AF6"/>
    <mergeCell ref="AG5:AG6"/>
    <mergeCell ref="AH5:AH6"/>
    <mergeCell ref="AI5:AI6"/>
    <mergeCell ref="AK5:AK6"/>
    <mergeCell ref="AL5:AL6"/>
    <mergeCell ref="Y5:Y6"/>
    <mergeCell ref="Z5:Z6"/>
    <mergeCell ref="AA5:AA6"/>
    <mergeCell ref="AB5:AB6"/>
    <mergeCell ref="AC5:AC6"/>
    <mergeCell ref="AE5:AE6"/>
    <mergeCell ref="Q5:Q6"/>
    <mergeCell ref="S5:S6"/>
    <mergeCell ref="AM8:AM11"/>
    <mergeCell ref="AN8:AN11"/>
    <mergeCell ref="AO8:AO11"/>
    <mergeCell ref="C10:C11"/>
    <mergeCell ref="B12:B13"/>
    <mergeCell ref="C12:C13"/>
    <mergeCell ref="D12:D13"/>
    <mergeCell ref="E12:E13"/>
    <mergeCell ref="G12:G13"/>
    <mergeCell ref="H12:H13"/>
    <mergeCell ref="AF8:AF11"/>
    <mergeCell ref="AG8:AG11"/>
    <mergeCell ref="AH8:AH11"/>
    <mergeCell ref="AI8:AI11"/>
    <mergeCell ref="AK8:AK11"/>
    <mergeCell ref="AL8:AL11"/>
    <mergeCell ref="Y8:Y11"/>
    <mergeCell ref="Z8:Z11"/>
    <mergeCell ref="AA8:AA11"/>
    <mergeCell ref="AB8:AB11"/>
    <mergeCell ref="AC8:AC11"/>
    <mergeCell ref="AE8:AE11"/>
    <mergeCell ref="Q8:Q11"/>
    <mergeCell ref="S8:S11"/>
    <mergeCell ref="AL12:AL13"/>
    <mergeCell ref="AM12:AM13"/>
    <mergeCell ref="AN12:AN13"/>
    <mergeCell ref="AO12:AO13"/>
    <mergeCell ref="C14:C17"/>
    <mergeCell ref="D14:D17"/>
    <mergeCell ref="E34:E37"/>
    <mergeCell ref="G14:G17"/>
    <mergeCell ref="H14:H17"/>
    <mergeCell ref="AE12:AE13"/>
    <mergeCell ref="AF12:AF13"/>
    <mergeCell ref="AG12:AG13"/>
    <mergeCell ref="AH12:AH13"/>
    <mergeCell ref="AI12:AI13"/>
    <mergeCell ref="AK12:AK13"/>
    <mergeCell ref="W12:W13"/>
    <mergeCell ref="Y12:Y13"/>
    <mergeCell ref="Z12:Z13"/>
    <mergeCell ref="AA12:AA13"/>
    <mergeCell ref="AB12:AB13"/>
    <mergeCell ref="AC12:AC13"/>
    <mergeCell ref="P12:P13"/>
    <mergeCell ref="Q12:Q13"/>
    <mergeCell ref="AO14:AO17"/>
    <mergeCell ref="B18:B21"/>
    <mergeCell ref="C18:C21"/>
    <mergeCell ref="D18:D21"/>
    <mergeCell ref="E18:E21"/>
    <mergeCell ref="G18:G21"/>
    <mergeCell ref="H18:H21"/>
    <mergeCell ref="AE14:AE17"/>
    <mergeCell ref="AF14:AF17"/>
    <mergeCell ref="AG14:AG17"/>
    <mergeCell ref="P14:P17"/>
    <mergeCell ref="Q14:Q17"/>
    <mergeCell ref="S14:S17"/>
    <mergeCell ref="T14:T17"/>
    <mergeCell ref="U14:U17"/>
    <mergeCell ref="I18:I21"/>
    <mergeCell ref="J18:J21"/>
    <mergeCell ref="M18:M21"/>
    <mergeCell ref="N18:N21"/>
    <mergeCell ref="O18:O21"/>
    <mergeCell ref="P18:P21"/>
    <mergeCell ref="W18:W21"/>
    <mergeCell ref="AC18:AC21"/>
    <mergeCell ref="S18:S21"/>
    <mergeCell ref="T18:T21"/>
    <mergeCell ref="AL14:AL17"/>
    <mergeCell ref="AM14:AM17"/>
    <mergeCell ref="AN14:AN17"/>
    <mergeCell ref="V14:V17"/>
    <mergeCell ref="I14:I17"/>
    <mergeCell ref="J14:J17"/>
    <mergeCell ref="K14:K17"/>
    <mergeCell ref="M14:M17"/>
    <mergeCell ref="N14:N17"/>
    <mergeCell ref="O14:O17"/>
    <mergeCell ref="AH14:AH17"/>
    <mergeCell ref="AI14:AI17"/>
    <mergeCell ref="AK14:AK17"/>
    <mergeCell ref="W14:W17"/>
    <mergeCell ref="Y14:Y17"/>
    <mergeCell ref="Z14:Z17"/>
    <mergeCell ref="AA14:AA17"/>
    <mergeCell ref="AB14:AB17"/>
    <mergeCell ref="AC14:AC17"/>
    <mergeCell ref="U18:U21"/>
    <mergeCell ref="V18:V21"/>
    <mergeCell ref="Y18:Y21"/>
    <mergeCell ref="Z18:Z21"/>
    <mergeCell ref="AI18:AI21"/>
    <mergeCell ref="AO19:AO21"/>
    <mergeCell ref="AK18:AK21"/>
    <mergeCell ref="AL18:AL21"/>
    <mergeCell ref="AM18:AM21"/>
    <mergeCell ref="AN18:AN21"/>
    <mergeCell ref="AA18:AA21"/>
    <mergeCell ref="AB18:AB21"/>
    <mergeCell ref="AE18:AE21"/>
    <mergeCell ref="AF18:AF21"/>
    <mergeCell ref="AG18:AG21"/>
    <mergeCell ref="AH18:AH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1F0-2229-48EB-9F4E-1864E1AE8F8A}">
  <dimension ref="A1:AO23"/>
  <sheetViews>
    <sheetView showGridLines="0" topLeftCell="A9" zoomScale="98" zoomScaleNormal="98" workbookViewId="0">
      <pane xSplit="1" topLeftCell="G1" activePane="topRight" state="frozen"/>
      <selection pane="topRight" activeCell="K14" sqref="K14:K17"/>
    </sheetView>
  </sheetViews>
  <sheetFormatPr baseColWidth="10" defaultColWidth="9.19921875" defaultRowHeight="14" x14ac:dyDescent="0.2"/>
  <cols>
    <col min="1" max="1" width="9.796875" style="91" bestFit="1" customWidth="1"/>
    <col min="2" max="2" width="15.796875" style="91" customWidth="1"/>
    <col min="3" max="4" width="35.796875" style="91" bestFit="1" customWidth="1"/>
    <col min="5" max="5" width="42.19921875" style="91" bestFit="1" customWidth="1"/>
    <col min="6" max="6" width="19.19921875" style="91" customWidth="1"/>
    <col min="7" max="11" width="42.19921875" style="91" customWidth="1"/>
    <col min="12" max="12" width="14" style="95" customWidth="1"/>
    <col min="13" max="13" width="30.19921875" style="91" customWidth="1"/>
    <col min="14" max="16" width="35.796875" style="91" bestFit="1" customWidth="1"/>
    <col min="17" max="17" width="62.796875" style="91" bestFit="1" customWidth="1"/>
    <col min="18" max="18" width="9.3984375" style="116" customWidth="1"/>
    <col min="19" max="19" width="32" style="91" customWidth="1"/>
    <col min="20" max="22" width="35.796875" style="91" bestFit="1" customWidth="1"/>
    <col min="23" max="23" width="43.796875" style="91" bestFit="1" customWidth="1"/>
    <col min="24" max="24" width="12.796875" style="95" customWidth="1"/>
    <col min="25" max="25" width="22.59765625" style="91" bestFit="1" customWidth="1"/>
    <col min="26" max="28" width="34.19921875" style="91" bestFit="1" customWidth="1"/>
    <col min="29" max="29" width="41.796875" style="91" bestFit="1" customWidth="1"/>
    <col min="30" max="30" width="12.19921875" style="91" customWidth="1"/>
    <col min="31" max="31" width="34.19921875" style="91" customWidth="1"/>
    <col min="32" max="34" width="35.796875" style="91" bestFit="1" customWidth="1"/>
    <col min="35" max="35" width="43.796875" style="91" bestFit="1" customWidth="1"/>
    <col min="36" max="36" width="15.3984375" style="95" customWidth="1"/>
    <col min="37" max="37" width="37.3984375" style="91" customWidth="1"/>
    <col min="38" max="40" width="35.796875" style="91" bestFit="1" customWidth="1"/>
    <col min="41" max="41" width="37.3984375" style="91" bestFit="1" customWidth="1"/>
    <col min="42" max="42" width="12.59765625" style="91" customWidth="1"/>
    <col min="43" max="72" width="13.796875" style="91" customWidth="1"/>
    <col min="73" max="16384" width="9.19921875" style="91"/>
  </cols>
  <sheetData>
    <row r="1" spans="1:41" ht="21" customHeight="1" x14ac:dyDescent="0.2">
      <c r="A1" s="111"/>
      <c r="B1" s="134" t="s">
        <v>268</v>
      </c>
      <c r="C1" s="132"/>
      <c r="D1" s="132"/>
      <c r="E1" s="132"/>
      <c r="F1" s="176"/>
      <c r="G1" s="134" t="s">
        <v>269</v>
      </c>
      <c r="H1" s="132"/>
      <c r="I1" s="132"/>
      <c r="J1" s="132"/>
      <c r="K1" s="132"/>
      <c r="L1" s="172"/>
      <c r="M1" s="346" t="s">
        <v>270</v>
      </c>
      <c r="N1" s="347"/>
      <c r="O1" s="347"/>
      <c r="P1" s="347"/>
      <c r="Q1" s="348"/>
      <c r="R1" s="129"/>
      <c r="S1" s="134" t="s">
        <v>271</v>
      </c>
      <c r="T1" s="132"/>
      <c r="U1" s="132"/>
      <c r="V1" s="132"/>
      <c r="W1" s="132"/>
      <c r="X1" s="128"/>
      <c r="Y1" s="134" t="s">
        <v>272</v>
      </c>
      <c r="Z1" s="132"/>
      <c r="AA1" s="132"/>
      <c r="AB1" s="132"/>
      <c r="AC1" s="132"/>
      <c r="AE1" s="134" t="s">
        <v>273</v>
      </c>
      <c r="AF1" s="132"/>
      <c r="AG1" s="132"/>
      <c r="AH1" s="132"/>
      <c r="AI1" s="132"/>
      <c r="AJ1" s="128"/>
      <c r="AK1" s="134" t="s">
        <v>274</v>
      </c>
      <c r="AL1" s="132"/>
      <c r="AM1" s="132"/>
      <c r="AN1" s="132"/>
      <c r="AO1" s="132"/>
    </row>
    <row r="2" spans="1:41" ht="22.5" customHeight="1" x14ac:dyDescent="0.2">
      <c r="A2" s="111"/>
      <c r="B2" s="133" t="str">
        <f>TEXT(B3,"ddd")</f>
        <v>Tue</v>
      </c>
      <c r="C2" s="133" t="str">
        <f t="shared" ref="C2:E2" si="0">TEXT(C3,"ddd")</f>
        <v>Wed</v>
      </c>
      <c r="D2" s="133" t="str">
        <f t="shared" si="0"/>
        <v>Thu</v>
      </c>
      <c r="E2" s="133" t="str">
        <f t="shared" si="0"/>
        <v>Fri</v>
      </c>
      <c r="F2" s="177"/>
      <c r="G2" s="133" t="str">
        <f>TEXT(G3,"ddd")</f>
        <v>Mon</v>
      </c>
      <c r="H2" s="133" t="str">
        <f t="shared" ref="H2:K2" si="1">TEXT(H3,"ddd")</f>
        <v>Tue</v>
      </c>
      <c r="I2" s="133" t="str">
        <f t="shared" si="1"/>
        <v>Wed</v>
      </c>
      <c r="J2" s="133" t="str">
        <f t="shared" si="1"/>
        <v>Thu</v>
      </c>
      <c r="K2" s="133" t="str">
        <f t="shared" si="1"/>
        <v>Fri</v>
      </c>
      <c r="L2" s="173"/>
      <c r="M2" s="133" t="str">
        <f>TEXT(M3,"ddd")</f>
        <v>Mon</v>
      </c>
      <c r="N2" s="133" t="str">
        <f t="shared" ref="N2:Q2" si="2">TEXT(N3,"ddd")</f>
        <v>Tue</v>
      </c>
      <c r="O2" s="133" t="str">
        <f t="shared" si="2"/>
        <v>Wed</v>
      </c>
      <c r="P2" s="133" t="str">
        <f t="shared" si="2"/>
        <v>Thu</v>
      </c>
      <c r="Q2" s="133" t="str">
        <f t="shared" si="2"/>
        <v>Fri</v>
      </c>
      <c r="R2" s="131"/>
      <c r="S2" s="133" t="str">
        <f>TEXT(S3,"ddd")</f>
        <v>Mon</v>
      </c>
      <c r="T2" s="133" t="str">
        <f t="shared" ref="T2:W2" si="3">TEXT(T3,"ddd")</f>
        <v>Tue</v>
      </c>
      <c r="U2" s="133" t="str">
        <f t="shared" si="3"/>
        <v>Wed</v>
      </c>
      <c r="V2" s="133" t="str">
        <f t="shared" si="3"/>
        <v>Thu</v>
      </c>
      <c r="W2" s="133" t="str">
        <f t="shared" si="3"/>
        <v>Fri</v>
      </c>
      <c r="X2" s="130"/>
      <c r="Y2" s="133" t="str">
        <f>TEXT(Y3,"ddd")</f>
        <v>Mon</v>
      </c>
      <c r="Z2" s="133" t="str">
        <f t="shared" ref="Z2:AC2" si="4">TEXT(Z3,"ddd")</f>
        <v>Tue</v>
      </c>
      <c r="AA2" s="133" t="str">
        <f t="shared" si="4"/>
        <v>Wed</v>
      </c>
      <c r="AB2" s="133" t="str">
        <f t="shared" si="4"/>
        <v>Thu</v>
      </c>
      <c r="AC2" s="133" t="str">
        <f t="shared" si="4"/>
        <v>Fri</v>
      </c>
      <c r="AE2" s="133" t="str">
        <f>TEXT(AE3,"ddd")</f>
        <v>Mon</v>
      </c>
      <c r="AF2" s="133" t="str">
        <f t="shared" ref="AF2:AI2" si="5">TEXT(AF3,"ddd")</f>
        <v>Tue</v>
      </c>
      <c r="AG2" s="133" t="str">
        <f t="shared" si="5"/>
        <v>Wed</v>
      </c>
      <c r="AH2" s="133" t="str">
        <f t="shared" si="5"/>
        <v>Thu</v>
      </c>
      <c r="AI2" s="133" t="str">
        <f t="shared" si="5"/>
        <v>Fri</v>
      </c>
      <c r="AJ2" s="130"/>
      <c r="AK2" s="133" t="str">
        <f>TEXT(AK3,"ddd")</f>
        <v>Mon</v>
      </c>
      <c r="AL2" s="133" t="str">
        <f t="shared" ref="AL2:AO2" si="6">TEXT(AL3,"ddd")</f>
        <v>Tue</v>
      </c>
      <c r="AM2" s="133" t="str">
        <f t="shared" si="6"/>
        <v>Wed</v>
      </c>
      <c r="AN2" s="133" t="str">
        <f t="shared" si="6"/>
        <v>Thu</v>
      </c>
      <c r="AO2" s="133" t="str">
        <f t="shared" si="6"/>
        <v>Fri</v>
      </c>
    </row>
    <row r="3" spans="1:41" s="114" customFormat="1" ht="18.75" customHeight="1" x14ac:dyDescent="0.2">
      <c r="A3" s="112"/>
      <c r="B3" s="135">
        <f>Timeline!D2</f>
        <v>45748</v>
      </c>
      <c r="C3" s="135">
        <f>B3+1</f>
        <v>45749</v>
      </c>
      <c r="D3" s="135">
        <f>C3+1</f>
        <v>45750</v>
      </c>
      <c r="E3" s="135">
        <f t="shared" ref="E3" si="7">D3+1</f>
        <v>45751</v>
      </c>
      <c r="F3" s="178"/>
      <c r="G3" s="135">
        <f>Timeline!D8</f>
        <v>45754</v>
      </c>
      <c r="H3" s="135">
        <f>G3+1</f>
        <v>45755</v>
      </c>
      <c r="I3" s="135">
        <f t="shared" ref="I3:K3" si="8">H3+1</f>
        <v>45756</v>
      </c>
      <c r="J3" s="135">
        <f t="shared" si="8"/>
        <v>45757</v>
      </c>
      <c r="K3" s="135">
        <f t="shared" si="8"/>
        <v>45758</v>
      </c>
      <c r="L3" s="174"/>
      <c r="M3" s="135">
        <f>G3+7</f>
        <v>45761</v>
      </c>
      <c r="N3" s="135">
        <f>M3+1</f>
        <v>45762</v>
      </c>
      <c r="O3" s="135">
        <f t="shared" ref="O3:Q3" si="9">N3+1</f>
        <v>45763</v>
      </c>
      <c r="P3" s="135">
        <f t="shared" si="9"/>
        <v>45764</v>
      </c>
      <c r="Q3" s="135">
        <f t="shared" si="9"/>
        <v>45765</v>
      </c>
      <c r="R3" s="113"/>
      <c r="S3" s="135">
        <f>M3+7</f>
        <v>45768</v>
      </c>
      <c r="T3" s="135">
        <f>S3+1</f>
        <v>45769</v>
      </c>
      <c r="U3" s="135">
        <f t="shared" ref="U3:W3" si="10">T3+1</f>
        <v>45770</v>
      </c>
      <c r="V3" s="135">
        <f t="shared" si="10"/>
        <v>45771</v>
      </c>
      <c r="W3" s="135">
        <f t="shared" si="10"/>
        <v>45772</v>
      </c>
      <c r="X3" s="113"/>
      <c r="Y3" s="135">
        <f>S3+7</f>
        <v>45775</v>
      </c>
      <c r="Z3" s="135">
        <f>Y3+1</f>
        <v>45776</v>
      </c>
      <c r="AA3" s="135">
        <f t="shared" ref="AA3:AC3" si="11">Z3+1</f>
        <v>45777</v>
      </c>
      <c r="AB3" s="135">
        <f t="shared" si="11"/>
        <v>45778</v>
      </c>
      <c r="AC3" s="135">
        <f t="shared" si="11"/>
        <v>45779</v>
      </c>
      <c r="AE3" s="135">
        <f>Y3+7</f>
        <v>45782</v>
      </c>
      <c r="AF3" s="135">
        <f>AE3+1</f>
        <v>45783</v>
      </c>
      <c r="AG3" s="135">
        <f t="shared" ref="AG3:AI3" si="12">AF3+1</f>
        <v>45784</v>
      </c>
      <c r="AH3" s="135">
        <f t="shared" si="12"/>
        <v>45785</v>
      </c>
      <c r="AI3" s="135">
        <f t="shared" si="12"/>
        <v>45786</v>
      </c>
      <c r="AJ3" s="113"/>
      <c r="AK3" s="135">
        <f>AE3+7</f>
        <v>45789</v>
      </c>
      <c r="AL3" s="135">
        <f>AK3+1</f>
        <v>45790</v>
      </c>
      <c r="AM3" s="135">
        <f t="shared" ref="AM3:AO3" si="13">AL3+1</f>
        <v>45791</v>
      </c>
      <c r="AN3" s="135">
        <f t="shared" si="13"/>
        <v>45792</v>
      </c>
      <c r="AO3" s="135">
        <f t="shared" si="13"/>
        <v>45793</v>
      </c>
    </row>
    <row r="4" spans="1:41" s="139" customFormat="1" ht="27" customHeight="1" x14ac:dyDescent="0.2">
      <c r="A4" s="144" t="s">
        <v>275</v>
      </c>
      <c r="B4" s="154"/>
      <c r="D4" s="143" t="s">
        <v>276</v>
      </c>
      <c r="E4" s="143" t="s">
        <v>276</v>
      </c>
      <c r="F4" s="110"/>
      <c r="G4" s="143" t="s">
        <v>277</v>
      </c>
      <c r="H4" s="146" t="s">
        <v>276</v>
      </c>
      <c r="I4" s="146" t="s">
        <v>276</v>
      </c>
      <c r="J4" s="147" t="s">
        <v>276</v>
      </c>
      <c r="K4" s="146" t="s">
        <v>276</v>
      </c>
      <c r="L4" s="175"/>
      <c r="M4" s="145" t="s">
        <v>277</v>
      </c>
      <c r="N4" s="146" t="s">
        <v>276</v>
      </c>
      <c r="O4" s="146" t="s">
        <v>276</v>
      </c>
      <c r="P4" s="147" t="s">
        <v>276</v>
      </c>
      <c r="Q4" s="146" t="s">
        <v>276</v>
      </c>
      <c r="R4" s="116"/>
      <c r="S4" s="145" t="s">
        <v>277</v>
      </c>
      <c r="T4" s="148" t="s">
        <v>276</v>
      </c>
      <c r="U4" s="148" t="s">
        <v>276</v>
      </c>
      <c r="V4" s="148" t="s">
        <v>276</v>
      </c>
      <c r="W4" s="148" t="s">
        <v>276</v>
      </c>
      <c r="X4" s="95"/>
      <c r="Y4" s="149" t="s">
        <v>277</v>
      </c>
      <c r="Z4" s="148" t="s">
        <v>278</v>
      </c>
      <c r="AA4" s="148" t="s">
        <v>278</v>
      </c>
      <c r="AB4" s="150" t="s">
        <v>278</v>
      </c>
      <c r="AC4" s="148" t="s">
        <v>278</v>
      </c>
      <c r="AE4" s="152" t="s">
        <v>277</v>
      </c>
      <c r="AF4" s="153" t="s">
        <v>276</v>
      </c>
      <c r="AG4" s="146" t="s">
        <v>276</v>
      </c>
      <c r="AH4" s="146" t="s">
        <v>276</v>
      </c>
      <c r="AI4" s="146" t="s">
        <v>276</v>
      </c>
      <c r="AJ4" s="95"/>
      <c r="AK4" s="145" t="s">
        <v>277</v>
      </c>
      <c r="AL4" s="146" t="s">
        <v>276</v>
      </c>
      <c r="AM4" s="146" t="s">
        <v>276</v>
      </c>
      <c r="AN4" s="146" t="s">
        <v>276</v>
      </c>
      <c r="AO4" s="146" t="s">
        <v>276</v>
      </c>
    </row>
    <row r="5" spans="1:41" s="139" customFormat="1" ht="27" customHeight="1" x14ac:dyDescent="0.2">
      <c r="A5" s="144" t="s">
        <v>279</v>
      </c>
      <c r="B5" s="185"/>
      <c r="D5" s="264" t="s">
        <v>557</v>
      </c>
      <c r="E5" s="264" t="s">
        <v>558</v>
      </c>
      <c r="F5" s="179"/>
      <c r="G5" s="355" t="s">
        <v>559</v>
      </c>
      <c r="H5" s="357" t="s">
        <v>560</v>
      </c>
      <c r="I5" s="357" t="s">
        <v>561</v>
      </c>
      <c r="J5" s="357" t="s">
        <v>562</v>
      </c>
      <c r="K5" s="264" t="s">
        <v>563</v>
      </c>
      <c r="L5" s="115"/>
      <c r="M5" s="264" t="s">
        <v>564</v>
      </c>
      <c r="N5" s="264" t="s">
        <v>565</v>
      </c>
      <c r="O5" s="264" t="s">
        <v>566</v>
      </c>
      <c r="P5" s="264" t="s">
        <v>567</v>
      </c>
      <c r="Q5" s="264" t="s">
        <v>568</v>
      </c>
      <c r="R5" s="118"/>
      <c r="S5" s="264" t="s">
        <v>569</v>
      </c>
      <c r="T5" s="264" t="s">
        <v>570</v>
      </c>
      <c r="U5" s="264" t="s">
        <v>571</v>
      </c>
      <c r="V5" s="264" t="s">
        <v>572</v>
      </c>
      <c r="W5" s="264" t="s">
        <v>573</v>
      </c>
      <c r="X5" s="119"/>
      <c r="Y5" s="264" t="s">
        <v>569</v>
      </c>
      <c r="Z5" s="264" t="s">
        <v>570</v>
      </c>
      <c r="AA5" s="264" t="s">
        <v>571</v>
      </c>
      <c r="AB5" s="264" t="s">
        <v>572</v>
      </c>
      <c r="AC5" s="264" t="s">
        <v>573</v>
      </c>
      <c r="AE5" s="264" t="s">
        <v>574</v>
      </c>
      <c r="AF5" s="264" t="s">
        <v>575</v>
      </c>
      <c r="AG5" s="264" t="s">
        <v>576</v>
      </c>
      <c r="AH5" s="264" t="s">
        <v>577</v>
      </c>
      <c r="AI5" s="264" t="s">
        <v>578</v>
      </c>
      <c r="AJ5" s="119"/>
      <c r="AK5" s="264" t="s">
        <v>579</v>
      </c>
      <c r="AL5" s="264" t="s">
        <v>580</v>
      </c>
      <c r="AM5" s="264" t="s">
        <v>581</v>
      </c>
      <c r="AN5" s="264" t="s">
        <v>582</v>
      </c>
      <c r="AO5" s="264" t="s">
        <v>583</v>
      </c>
    </row>
    <row r="6" spans="1:41" s="139" customFormat="1" ht="27" customHeight="1" x14ac:dyDescent="0.2">
      <c r="A6" s="144" t="s">
        <v>312</v>
      </c>
      <c r="B6" s="320"/>
      <c r="C6" s="275" t="s">
        <v>77</v>
      </c>
      <c r="D6" s="222"/>
      <c r="E6" s="222"/>
      <c r="F6" s="180"/>
      <c r="G6" s="356"/>
      <c r="H6" s="252"/>
      <c r="I6" s="252"/>
      <c r="J6" s="252"/>
      <c r="K6" s="222"/>
      <c r="L6" s="115"/>
      <c r="M6" s="222"/>
      <c r="N6" s="222"/>
      <c r="O6" s="222"/>
      <c r="P6" s="222"/>
      <c r="Q6" s="222"/>
      <c r="R6" s="118"/>
      <c r="S6" s="222"/>
      <c r="T6" s="222"/>
      <c r="U6" s="222"/>
      <c r="V6" s="222"/>
      <c r="W6" s="222"/>
      <c r="X6" s="119"/>
      <c r="Y6" s="222"/>
      <c r="Z6" s="222"/>
      <c r="AA6" s="222"/>
      <c r="AB6" s="222"/>
      <c r="AC6" s="222"/>
      <c r="AE6" s="222"/>
      <c r="AF6" s="222"/>
      <c r="AG6" s="222"/>
      <c r="AH6" s="222"/>
      <c r="AI6" s="222"/>
      <c r="AJ6" s="119"/>
      <c r="AK6" s="222"/>
      <c r="AL6" s="222"/>
      <c r="AM6" s="222"/>
      <c r="AN6" s="222"/>
      <c r="AO6" s="222"/>
    </row>
    <row r="7" spans="1:41" ht="27" customHeight="1" x14ac:dyDescent="0.2">
      <c r="A7" s="136" t="s">
        <v>313</v>
      </c>
      <c r="B7" s="233"/>
      <c r="C7" s="276"/>
      <c r="D7" s="117" t="s">
        <v>314</v>
      </c>
      <c r="E7" s="117" t="s">
        <v>314</v>
      </c>
      <c r="F7" s="90"/>
      <c r="G7" s="117" t="s">
        <v>314</v>
      </c>
      <c r="H7" s="117" t="s">
        <v>314</v>
      </c>
      <c r="I7" s="117" t="s">
        <v>314</v>
      </c>
      <c r="J7" s="123" t="s">
        <v>314</v>
      </c>
      <c r="K7" s="117" t="s">
        <v>314</v>
      </c>
      <c r="L7" s="115"/>
      <c r="M7" s="117" t="s">
        <v>314</v>
      </c>
      <c r="N7" s="117" t="s">
        <v>314</v>
      </c>
      <c r="O7" s="117" t="s">
        <v>314</v>
      </c>
      <c r="P7" s="123" t="s">
        <v>314</v>
      </c>
      <c r="Q7" s="117" t="s">
        <v>314</v>
      </c>
      <c r="S7" s="117" t="s">
        <v>314</v>
      </c>
      <c r="T7" s="126" t="s">
        <v>314</v>
      </c>
      <c r="U7" s="117" t="s">
        <v>314</v>
      </c>
      <c r="V7" s="123" t="s">
        <v>314</v>
      </c>
      <c r="W7" s="117" t="s">
        <v>314</v>
      </c>
      <c r="Y7" s="137" t="s">
        <v>314</v>
      </c>
      <c r="Z7" s="127" t="s">
        <v>314</v>
      </c>
      <c r="AA7" s="127" t="s">
        <v>314</v>
      </c>
      <c r="AB7" s="137" t="s">
        <v>314</v>
      </c>
      <c r="AC7" s="127" t="s">
        <v>314</v>
      </c>
      <c r="AE7" s="117" t="s">
        <v>314</v>
      </c>
      <c r="AF7" s="126" t="s">
        <v>314</v>
      </c>
      <c r="AG7" s="117" t="s">
        <v>314</v>
      </c>
      <c r="AH7" s="117" t="s">
        <v>314</v>
      </c>
      <c r="AI7" s="117" t="s">
        <v>314</v>
      </c>
      <c r="AK7" s="127" t="s">
        <v>314</v>
      </c>
      <c r="AL7" s="127" t="s">
        <v>314</v>
      </c>
      <c r="AM7" s="127" t="s">
        <v>314</v>
      </c>
      <c r="AN7" s="127" t="s">
        <v>314</v>
      </c>
      <c r="AO7" s="127" t="s">
        <v>314</v>
      </c>
    </row>
    <row r="8" spans="1:41" ht="27" customHeight="1" x14ac:dyDescent="0.2">
      <c r="A8" s="136" t="s">
        <v>315</v>
      </c>
      <c r="B8" s="233"/>
      <c r="C8" s="276"/>
      <c r="D8" s="258" t="s">
        <v>584</v>
      </c>
      <c r="E8" s="258" t="s">
        <v>584</v>
      </c>
      <c r="F8" s="179"/>
      <c r="G8" s="320" t="s">
        <v>585</v>
      </c>
      <c r="H8" s="320" t="s">
        <v>586</v>
      </c>
      <c r="I8" s="320" t="s">
        <v>587</v>
      </c>
      <c r="J8" s="320" t="s">
        <v>586</v>
      </c>
      <c r="K8" s="320" t="s">
        <v>588</v>
      </c>
      <c r="L8" s="115"/>
      <c r="M8" s="320" t="s">
        <v>589</v>
      </c>
      <c r="N8" s="320" t="s">
        <v>590</v>
      </c>
      <c r="O8" s="320" t="s">
        <v>591</v>
      </c>
      <c r="P8" s="320" t="s">
        <v>592</v>
      </c>
      <c r="Q8" s="320" t="s">
        <v>593</v>
      </c>
      <c r="R8" s="118"/>
      <c r="S8" s="320" t="s">
        <v>594</v>
      </c>
      <c r="T8" s="320" t="s">
        <v>586</v>
      </c>
      <c r="U8" s="320" t="s">
        <v>586</v>
      </c>
      <c r="V8" s="320" t="s">
        <v>586</v>
      </c>
      <c r="W8" s="320" t="s">
        <v>586</v>
      </c>
      <c r="X8" s="119"/>
      <c r="Y8" s="320" t="s">
        <v>586</v>
      </c>
      <c r="Z8" s="320" t="s">
        <v>586</v>
      </c>
      <c r="AA8" s="320" t="s">
        <v>586</v>
      </c>
      <c r="AB8" s="320" t="s">
        <v>586</v>
      </c>
      <c r="AC8" s="320" t="s">
        <v>586</v>
      </c>
      <c r="AE8" s="320" t="s">
        <v>586</v>
      </c>
      <c r="AF8" s="320" t="s">
        <v>586</v>
      </c>
      <c r="AG8" s="320" t="s">
        <v>586</v>
      </c>
      <c r="AH8" s="320" t="s">
        <v>586</v>
      </c>
      <c r="AI8" s="320" t="s">
        <v>586</v>
      </c>
      <c r="AJ8" s="119"/>
      <c r="AK8" s="320" t="s">
        <v>586</v>
      </c>
      <c r="AL8" s="320" t="s">
        <v>586</v>
      </c>
      <c r="AM8" s="320" t="s">
        <v>586</v>
      </c>
      <c r="AN8" s="320" t="s">
        <v>586</v>
      </c>
      <c r="AO8" s="320" t="s">
        <v>586</v>
      </c>
    </row>
    <row r="9" spans="1:41" ht="27" customHeight="1" x14ac:dyDescent="0.2">
      <c r="A9" s="136" t="s">
        <v>348</v>
      </c>
      <c r="B9" s="234"/>
      <c r="C9" s="277"/>
      <c r="D9" s="266"/>
      <c r="E9" s="266"/>
      <c r="F9" s="181"/>
      <c r="G9" s="233"/>
      <c r="H9" s="233"/>
      <c r="I9" s="233"/>
      <c r="J9" s="233"/>
      <c r="K9" s="233"/>
      <c r="L9" s="115"/>
      <c r="M9" s="233"/>
      <c r="N9" s="233"/>
      <c r="O9" s="233"/>
      <c r="P9" s="233"/>
      <c r="Q9" s="233"/>
      <c r="R9" s="121"/>
      <c r="S9" s="233"/>
      <c r="T9" s="233"/>
      <c r="U9" s="233"/>
      <c r="V9" s="233"/>
      <c r="W9" s="233"/>
      <c r="X9" s="120"/>
      <c r="Y9" s="233"/>
      <c r="Z9" s="233"/>
      <c r="AA9" s="233"/>
      <c r="AB9" s="233"/>
      <c r="AC9" s="233"/>
      <c r="AE9" s="233"/>
      <c r="AF9" s="233"/>
      <c r="AG9" s="233"/>
      <c r="AH9" s="233"/>
      <c r="AI9" s="233"/>
      <c r="AJ9" s="120"/>
      <c r="AK9" s="233"/>
      <c r="AL9" s="233"/>
      <c r="AM9" s="233"/>
      <c r="AN9" s="233"/>
      <c r="AO9" s="233"/>
    </row>
    <row r="10" spans="1:41" ht="27" customHeight="1" x14ac:dyDescent="0.2">
      <c r="A10" s="136" t="s">
        <v>349</v>
      </c>
      <c r="B10" s="273"/>
      <c r="C10" s="273" t="s">
        <v>314</v>
      </c>
      <c r="D10" s="266"/>
      <c r="E10" s="266"/>
      <c r="F10" s="181"/>
      <c r="G10" s="233"/>
      <c r="H10" s="233"/>
      <c r="I10" s="233"/>
      <c r="J10" s="233"/>
      <c r="K10" s="233"/>
      <c r="L10" s="115"/>
      <c r="M10" s="233"/>
      <c r="N10" s="233"/>
      <c r="O10" s="233"/>
      <c r="P10" s="233"/>
      <c r="Q10" s="233"/>
      <c r="R10" s="121"/>
      <c r="S10" s="233"/>
      <c r="T10" s="233"/>
      <c r="U10" s="233"/>
      <c r="V10" s="233"/>
      <c r="W10" s="233"/>
      <c r="X10" s="120"/>
      <c r="Y10" s="233"/>
      <c r="Z10" s="233"/>
      <c r="AA10" s="233"/>
      <c r="AB10" s="233"/>
      <c r="AC10" s="233"/>
      <c r="AE10" s="233"/>
      <c r="AF10" s="233"/>
      <c r="AG10" s="233"/>
      <c r="AH10" s="233"/>
      <c r="AI10" s="233"/>
      <c r="AJ10" s="120"/>
      <c r="AK10" s="233"/>
      <c r="AL10" s="233"/>
      <c r="AM10" s="233"/>
      <c r="AN10" s="233"/>
      <c r="AO10" s="233"/>
    </row>
    <row r="11" spans="1:41" ht="27" customHeight="1" x14ac:dyDescent="0.2">
      <c r="A11" s="136" t="s">
        <v>350</v>
      </c>
      <c r="B11" s="274"/>
      <c r="C11" s="274"/>
      <c r="D11" s="266"/>
      <c r="E11" s="266"/>
      <c r="F11" s="181"/>
      <c r="G11" s="234"/>
      <c r="H11" s="234"/>
      <c r="I11" s="234"/>
      <c r="J11" s="234"/>
      <c r="K11" s="234"/>
      <c r="L11" s="115"/>
      <c r="M11" s="234"/>
      <c r="N11" s="234"/>
      <c r="O11" s="234"/>
      <c r="P11" s="234"/>
      <c r="Q11" s="234"/>
      <c r="R11" s="121"/>
      <c r="S11" s="234"/>
      <c r="T11" s="234"/>
      <c r="U11" s="234"/>
      <c r="V11" s="234"/>
      <c r="W11" s="234"/>
      <c r="X11" s="120"/>
      <c r="Y11" s="234"/>
      <c r="Z11" s="234"/>
      <c r="AA11" s="234"/>
      <c r="AB11" s="234"/>
      <c r="AC11" s="234"/>
      <c r="AE11" s="234"/>
      <c r="AF11" s="234"/>
      <c r="AG11" s="234"/>
      <c r="AH11" s="234"/>
      <c r="AI11" s="234"/>
      <c r="AJ11" s="120"/>
      <c r="AK11" s="234"/>
      <c r="AL11" s="234"/>
      <c r="AM11" s="234"/>
      <c r="AN11" s="234"/>
      <c r="AO11" s="234"/>
    </row>
    <row r="12" spans="1:41" ht="16" x14ac:dyDescent="0.2">
      <c r="A12" s="136" t="s">
        <v>351</v>
      </c>
      <c r="B12" s="226"/>
      <c r="C12" s="226" t="s">
        <v>352</v>
      </c>
      <c r="D12" s="226" t="s">
        <v>352</v>
      </c>
      <c r="E12" s="226" t="s">
        <v>352</v>
      </c>
      <c r="F12" s="92"/>
      <c r="G12" s="226" t="s">
        <v>352</v>
      </c>
      <c r="H12" s="226" t="s">
        <v>352</v>
      </c>
      <c r="I12" s="226" t="s">
        <v>352</v>
      </c>
      <c r="J12" s="253" t="s">
        <v>352</v>
      </c>
      <c r="K12" s="226" t="s">
        <v>352</v>
      </c>
      <c r="L12" s="115"/>
      <c r="M12" s="226" t="s">
        <v>352</v>
      </c>
      <c r="N12" s="226" t="s">
        <v>352</v>
      </c>
      <c r="O12" s="226" t="s">
        <v>352</v>
      </c>
      <c r="P12" s="226" t="s">
        <v>352</v>
      </c>
      <c r="Q12" s="226" t="s">
        <v>352</v>
      </c>
      <c r="R12" s="122"/>
      <c r="S12" s="226" t="s">
        <v>352</v>
      </c>
      <c r="T12" s="226" t="s">
        <v>352</v>
      </c>
      <c r="U12" s="226" t="s">
        <v>352</v>
      </c>
      <c r="V12" s="253" t="s">
        <v>352</v>
      </c>
      <c r="W12" s="226" t="s">
        <v>352</v>
      </c>
      <c r="X12" s="94"/>
      <c r="Y12" s="226" t="s">
        <v>352</v>
      </c>
      <c r="Z12" s="226" t="s">
        <v>352</v>
      </c>
      <c r="AA12" s="226" t="s">
        <v>352</v>
      </c>
      <c r="AB12" s="253" t="s">
        <v>352</v>
      </c>
      <c r="AC12" s="226" t="s">
        <v>352</v>
      </c>
      <c r="AE12" s="226" t="s">
        <v>352</v>
      </c>
      <c r="AF12" s="226" t="s">
        <v>352</v>
      </c>
      <c r="AG12" s="226" t="s">
        <v>352</v>
      </c>
      <c r="AH12" s="253" t="s">
        <v>352</v>
      </c>
      <c r="AI12" s="226" t="s">
        <v>352</v>
      </c>
      <c r="AJ12" s="94"/>
      <c r="AK12" s="226" t="s">
        <v>352</v>
      </c>
      <c r="AL12" s="226" t="s">
        <v>352</v>
      </c>
      <c r="AM12" s="226" t="s">
        <v>352</v>
      </c>
      <c r="AN12" s="253" t="s">
        <v>352</v>
      </c>
      <c r="AO12" s="226" t="s">
        <v>352</v>
      </c>
    </row>
    <row r="13" spans="1:41" ht="16" x14ac:dyDescent="0.2">
      <c r="A13" s="136" t="s">
        <v>353</v>
      </c>
      <c r="B13" s="354"/>
      <c r="C13" s="227"/>
      <c r="D13" s="227"/>
      <c r="E13" s="227"/>
      <c r="F13" s="92"/>
      <c r="G13" s="227"/>
      <c r="H13" s="227"/>
      <c r="I13" s="227"/>
      <c r="J13" s="254"/>
      <c r="K13" s="227"/>
      <c r="L13" s="115"/>
      <c r="M13" s="227"/>
      <c r="N13" s="227"/>
      <c r="O13" s="227"/>
      <c r="P13" s="227"/>
      <c r="Q13" s="227"/>
      <c r="R13" s="122"/>
      <c r="S13" s="227"/>
      <c r="T13" s="227"/>
      <c r="U13" s="227"/>
      <c r="V13" s="254"/>
      <c r="W13" s="227"/>
      <c r="X13" s="94"/>
      <c r="Y13" s="227"/>
      <c r="Z13" s="227"/>
      <c r="AA13" s="227"/>
      <c r="AB13" s="254"/>
      <c r="AC13" s="227"/>
      <c r="AE13" s="227"/>
      <c r="AF13" s="227"/>
      <c r="AG13" s="227"/>
      <c r="AH13" s="254"/>
      <c r="AI13" s="227"/>
      <c r="AJ13" s="94"/>
      <c r="AK13" s="227"/>
      <c r="AL13" s="227"/>
      <c r="AM13" s="227"/>
      <c r="AN13" s="254"/>
      <c r="AO13" s="227"/>
    </row>
    <row r="14" spans="1:41" ht="27" customHeight="1" x14ac:dyDescent="0.2">
      <c r="A14" s="182" t="s">
        <v>354</v>
      </c>
      <c r="B14" s="142"/>
      <c r="C14" s="351" t="s">
        <v>595</v>
      </c>
      <c r="D14" s="251" t="s">
        <v>596</v>
      </c>
      <c r="E14" s="251" t="s">
        <v>597</v>
      </c>
      <c r="F14" s="179"/>
      <c r="G14" s="251" t="s">
        <v>598</v>
      </c>
      <c r="H14" s="245" t="s">
        <v>359</v>
      </c>
      <c r="I14" s="251" t="s">
        <v>599</v>
      </c>
      <c r="J14" s="245" t="s">
        <v>359</v>
      </c>
      <c r="K14" s="251" t="s">
        <v>600</v>
      </c>
      <c r="L14" s="115"/>
      <c r="M14" s="251" t="s">
        <v>601</v>
      </c>
      <c r="N14" s="343" t="s">
        <v>359</v>
      </c>
      <c r="O14" s="251" t="s">
        <v>602</v>
      </c>
      <c r="P14" s="343" t="s">
        <v>359</v>
      </c>
      <c r="Q14" s="251" t="s">
        <v>603</v>
      </c>
      <c r="R14" s="118"/>
      <c r="S14" s="251" t="s">
        <v>604</v>
      </c>
      <c r="T14" s="245" t="s">
        <v>359</v>
      </c>
      <c r="U14" s="251" t="s">
        <v>605</v>
      </c>
      <c r="V14" s="245" t="s">
        <v>359</v>
      </c>
      <c r="W14" s="251" t="s">
        <v>606</v>
      </c>
      <c r="X14" s="119"/>
      <c r="Y14" s="251" t="s">
        <v>607</v>
      </c>
      <c r="Z14" s="245" t="s">
        <v>359</v>
      </c>
      <c r="AA14" s="251" t="s">
        <v>608</v>
      </c>
      <c r="AB14" s="245" t="s">
        <v>359</v>
      </c>
      <c r="AC14" s="251" t="s">
        <v>609</v>
      </c>
      <c r="AE14" s="251" t="s">
        <v>610</v>
      </c>
      <c r="AF14" s="245" t="s">
        <v>359</v>
      </c>
      <c r="AG14" s="251" t="s">
        <v>611</v>
      </c>
      <c r="AH14" s="245" t="s">
        <v>359</v>
      </c>
      <c r="AI14" s="251" t="s">
        <v>612</v>
      </c>
      <c r="AJ14" s="119"/>
      <c r="AK14" s="251" t="s">
        <v>613</v>
      </c>
      <c r="AL14" s="245" t="s">
        <v>359</v>
      </c>
      <c r="AM14" s="251" t="s">
        <v>614</v>
      </c>
      <c r="AN14" s="245" t="s">
        <v>359</v>
      </c>
      <c r="AO14" s="251" t="s">
        <v>615</v>
      </c>
    </row>
    <row r="15" spans="1:41" ht="27" customHeight="1" x14ac:dyDescent="0.2">
      <c r="A15" s="182" t="s">
        <v>378</v>
      </c>
      <c r="B15" s="183"/>
      <c r="C15" s="352"/>
      <c r="D15" s="315"/>
      <c r="E15" s="315"/>
      <c r="F15" s="180"/>
      <c r="G15" s="229"/>
      <c r="H15" s="246"/>
      <c r="I15" s="229"/>
      <c r="J15" s="246"/>
      <c r="K15" s="229"/>
      <c r="L15" s="115"/>
      <c r="M15" s="315"/>
      <c r="N15" s="344"/>
      <c r="O15" s="315"/>
      <c r="P15" s="344"/>
      <c r="Q15" s="229"/>
      <c r="R15" s="118"/>
      <c r="S15" s="229"/>
      <c r="T15" s="246"/>
      <c r="U15" s="229"/>
      <c r="V15" s="246"/>
      <c r="W15" s="229"/>
      <c r="X15" s="120"/>
      <c r="Y15" s="229"/>
      <c r="Z15" s="246"/>
      <c r="AA15" s="229"/>
      <c r="AB15" s="246"/>
      <c r="AC15" s="229"/>
      <c r="AE15" s="229"/>
      <c r="AF15" s="246"/>
      <c r="AG15" s="229"/>
      <c r="AH15" s="246"/>
      <c r="AI15" s="229"/>
      <c r="AJ15" s="120"/>
      <c r="AK15" s="229"/>
      <c r="AL15" s="246"/>
      <c r="AM15" s="229"/>
      <c r="AN15" s="246"/>
      <c r="AO15" s="229"/>
    </row>
    <row r="16" spans="1:41" ht="27" customHeight="1" x14ac:dyDescent="0.2">
      <c r="A16" s="182" t="s">
        <v>379</v>
      </c>
      <c r="B16" s="183"/>
      <c r="C16" s="352"/>
      <c r="D16" s="315"/>
      <c r="E16" s="315"/>
      <c r="F16" s="180"/>
      <c r="G16" s="229"/>
      <c r="H16" s="246"/>
      <c r="I16" s="229"/>
      <c r="J16" s="246"/>
      <c r="K16" s="229"/>
      <c r="L16" s="115"/>
      <c r="M16" s="315"/>
      <c r="N16" s="344"/>
      <c r="O16" s="315"/>
      <c r="P16" s="344"/>
      <c r="Q16" s="229"/>
      <c r="R16" s="118"/>
      <c r="S16" s="229"/>
      <c r="T16" s="246"/>
      <c r="U16" s="229"/>
      <c r="V16" s="246"/>
      <c r="W16" s="229"/>
      <c r="X16" s="120"/>
      <c r="Y16" s="229"/>
      <c r="Z16" s="246"/>
      <c r="AA16" s="229"/>
      <c r="AB16" s="246"/>
      <c r="AC16" s="229"/>
      <c r="AE16" s="229"/>
      <c r="AF16" s="246"/>
      <c r="AG16" s="229"/>
      <c r="AH16" s="246"/>
      <c r="AI16" s="229"/>
      <c r="AJ16" s="120"/>
      <c r="AK16" s="229"/>
      <c r="AL16" s="246"/>
      <c r="AM16" s="229"/>
      <c r="AN16" s="246"/>
      <c r="AO16" s="229"/>
    </row>
    <row r="17" spans="1:41" ht="27" customHeight="1" x14ac:dyDescent="0.2">
      <c r="A17" s="182" t="s">
        <v>380</v>
      </c>
      <c r="B17" s="184"/>
      <c r="C17" s="353"/>
      <c r="D17" s="316"/>
      <c r="E17" s="316"/>
      <c r="F17" s="180"/>
      <c r="G17" s="230"/>
      <c r="H17" s="247"/>
      <c r="I17" s="230"/>
      <c r="J17" s="247"/>
      <c r="K17" s="230"/>
      <c r="L17" s="115"/>
      <c r="M17" s="316"/>
      <c r="N17" s="345"/>
      <c r="O17" s="316"/>
      <c r="P17" s="345"/>
      <c r="Q17" s="230"/>
      <c r="R17" s="118"/>
      <c r="S17" s="230"/>
      <c r="T17" s="247"/>
      <c r="U17" s="230"/>
      <c r="V17" s="247"/>
      <c r="W17" s="230"/>
      <c r="X17" s="120"/>
      <c r="Y17" s="230"/>
      <c r="Z17" s="247"/>
      <c r="AA17" s="230"/>
      <c r="AB17" s="247"/>
      <c r="AC17" s="230"/>
      <c r="AE17" s="230"/>
      <c r="AF17" s="247"/>
      <c r="AG17" s="230"/>
      <c r="AH17" s="247"/>
      <c r="AI17" s="230"/>
      <c r="AJ17" s="120"/>
      <c r="AK17" s="230"/>
      <c r="AL17" s="247"/>
      <c r="AM17" s="230"/>
      <c r="AN17" s="247"/>
      <c r="AO17" s="230"/>
    </row>
    <row r="18" spans="1:41" ht="27" customHeight="1" x14ac:dyDescent="0.2">
      <c r="A18" s="136" t="s">
        <v>381</v>
      </c>
      <c r="B18" s="224"/>
      <c r="C18" s="232" t="s">
        <v>616</v>
      </c>
      <c r="D18" s="232" t="s">
        <v>616</v>
      </c>
      <c r="E18" s="258" t="s">
        <v>617</v>
      </c>
      <c r="F18" s="179"/>
      <c r="G18" s="258" t="s">
        <v>617</v>
      </c>
      <c r="H18" s="258" t="s">
        <v>617</v>
      </c>
      <c r="I18" s="258" t="s">
        <v>617</v>
      </c>
      <c r="J18" s="258" t="s">
        <v>617</v>
      </c>
      <c r="K18" s="238" t="s">
        <v>384</v>
      </c>
      <c r="L18" s="115"/>
      <c r="M18" s="232" t="s">
        <v>618</v>
      </c>
      <c r="N18" s="232" t="s">
        <v>618</v>
      </c>
      <c r="O18" s="232" t="s">
        <v>618</v>
      </c>
      <c r="P18" s="232" t="s">
        <v>618</v>
      </c>
      <c r="Q18" s="238" t="s">
        <v>384</v>
      </c>
      <c r="R18" s="121"/>
      <c r="S18" s="232" t="s">
        <v>619</v>
      </c>
      <c r="T18" s="232" t="s">
        <v>619</v>
      </c>
      <c r="U18" s="232" t="s">
        <v>619</v>
      </c>
      <c r="V18" s="232" t="s">
        <v>619</v>
      </c>
      <c r="W18" s="238" t="s">
        <v>384</v>
      </c>
      <c r="X18" s="120"/>
      <c r="Y18" s="232" t="s">
        <v>620</v>
      </c>
      <c r="Z18" s="232" t="s">
        <v>620</v>
      </c>
      <c r="AA18" s="232" t="s">
        <v>620</v>
      </c>
      <c r="AB18" s="232" t="s">
        <v>620</v>
      </c>
      <c r="AC18" s="238" t="s">
        <v>384</v>
      </c>
      <c r="AE18" s="232" t="s">
        <v>621</v>
      </c>
      <c r="AF18" s="232" t="s">
        <v>621</v>
      </c>
      <c r="AG18" s="232" t="s">
        <v>621</v>
      </c>
      <c r="AH18" s="232" t="s">
        <v>621</v>
      </c>
      <c r="AI18" s="238" t="s">
        <v>384</v>
      </c>
      <c r="AJ18" s="120"/>
      <c r="AK18" s="232" t="s">
        <v>622</v>
      </c>
      <c r="AL18" s="232" t="s">
        <v>622</v>
      </c>
      <c r="AM18" s="232" t="s">
        <v>622</v>
      </c>
      <c r="AN18" s="232" t="s">
        <v>622</v>
      </c>
      <c r="AO18" s="238" t="s">
        <v>384</v>
      </c>
    </row>
    <row r="19" spans="1:41" ht="27" customHeight="1" x14ac:dyDescent="0.2">
      <c r="A19" s="136" t="s">
        <v>390</v>
      </c>
      <c r="B19" s="224"/>
      <c r="C19" s="349"/>
      <c r="D19" s="349"/>
      <c r="E19" s="259"/>
      <c r="F19" s="180"/>
      <c r="G19" s="259"/>
      <c r="H19" s="259"/>
      <c r="I19" s="259"/>
      <c r="J19" s="259"/>
      <c r="K19" s="249"/>
      <c r="L19" s="115"/>
      <c r="M19" s="349"/>
      <c r="N19" s="349"/>
      <c r="O19" s="349"/>
      <c r="P19" s="349"/>
      <c r="Q19" s="249"/>
      <c r="R19" s="121"/>
      <c r="S19" s="233"/>
      <c r="T19" s="233"/>
      <c r="U19" s="233"/>
      <c r="V19" s="233"/>
      <c r="W19" s="249"/>
      <c r="X19" s="120"/>
      <c r="Y19" s="233"/>
      <c r="Z19" s="233"/>
      <c r="AA19" s="233"/>
      <c r="AB19" s="233"/>
      <c r="AC19" s="249"/>
      <c r="AE19" s="233"/>
      <c r="AF19" s="233"/>
      <c r="AG19" s="233"/>
      <c r="AH19" s="233"/>
      <c r="AI19" s="249"/>
      <c r="AJ19" s="120"/>
      <c r="AK19" s="233"/>
      <c r="AL19" s="233"/>
      <c r="AM19" s="233"/>
      <c r="AN19" s="233"/>
      <c r="AO19" s="249"/>
    </row>
    <row r="20" spans="1:41" ht="27" customHeight="1" x14ac:dyDescent="0.2">
      <c r="A20" s="136" t="s">
        <v>391</v>
      </c>
      <c r="B20" s="224"/>
      <c r="C20" s="349"/>
      <c r="D20" s="349"/>
      <c r="E20" s="259"/>
      <c r="F20" s="180"/>
      <c r="G20" s="259"/>
      <c r="H20" s="259"/>
      <c r="I20" s="259"/>
      <c r="J20" s="259"/>
      <c r="K20" s="249"/>
      <c r="L20" s="115"/>
      <c r="M20" s="349"/>
      <c r="N20" s="349"/>
      <c r="O20" s="349"/>
      <c r="P20" s="349"/>
      <c r="Q20" s="249"/>
      <c r="R20" s="118"/>
      <c r="S20" s="233"/>
      <c r="T20" s="233"/>
      <c r="U20" s="233"/>
      <c r="V20" s="233"/>
      <c r="W20" s="249"/>
      <c r="X20" s="119"/>
      <c r="Y20" s="233"/>
      <c r="Z20" s="233"/>
      <c r="AA20" s="233"/>
      <c r="AB20" s="233"/>
      <c r="AC20" s="249"/>
      <c r="AE20" s="233"/>
      <c r="AF20" s="233"/>
      <c r="AG20" s="233"/>
      <c r="AH20" s="233"/>
      <c r="AI20" s="249"/>
      <c r="AJ20" s="119"/>
      <c r="AK20" s="233"/>
      <c r="AL20" s="233"/>
      <c r="AM20" s="233"/>
      <c r="AN20" s="233"/>
      <c r="AO20" s="249"/>
    </row>
    <row r="21" spans="1:41" ht="27" customHeight="1" x14ac:dyDescent="0.2">
      <c r="A21" s="136" t="s">
        <v>392</v>
      </c>
      <c r="B21" s="225"/>
      <c r="C21" s="350"/>
      <c r="D21" s="350"/>
      <c r="E21" s="259"/>
      <c r="F21" s="180"/>
      <c r="G21" s="259"/>
      <c r="H21" s="259"/>
      <c r="I21" s="259"/>
      <c r="J21" s="259"/>
      <c r="K21" s="250"/>
      <c r="L21" s="115"/>
      <c r="M21" s="350"/>
      <c r="N21" s="350"/>
      <c r="O21" s="350"/>
      <c r="P21" s="350"/>
      <c r="Q21" s="250"/>
      <c r="R21" s="121"/>
      <c r="S21" s="234"/>
      <c r="T21" s="234"/>
      <c r="U21" s="234"/>
      <c r="V21" s="234"/>
      <c r="W21" s="250"/>
      <c r="X21" s="120"/>
      <c r="Y21" s="234"/>
      <c r="Z21" s="234"/>
      <c r="AA21" s="234"/>
      <c r="AB21" s="234"/>
      <c r="AC21" s="250"/>
      <c r="AE21" s="234"/>
      <c r="AF21" s="234"/>
      <c r="AG21" s="234"/>
      <c r="AH21" s="234"/>
      <c r="AI21" s="250"/>
      <c r="AJ21" s="120"/>
      <c r="AK21" s="234"/>
      <c r="AL21" s="234"/>
      <c r="AM21" s="234"/>
      <c r="AN21" s="234"/>
      <c r="AO21" s="250"/>
    </row>
    <row r="22" spans="1:41" ht="27" customHeight="1" x14ac:dyDescent="0.2">
      <c r="A22" s="136" t="s">
        <v>393</v>
      </c>
      <c r="B22" s="117"/>
      <c r="C22" s="117" t="s">
        <v>394</v>
      </c>
      <c r="D22" s="117" t="s">
        <v>394</v>
      </c>
      <c r="E22" s="117" t="s">
        <v>394</v>
      </c>
      <c r="F22" s="90"/>
      <c r="G22" s="117" t="s">
        <v>394</v>
      </c>
      <c r="H22" s="117" t="s">
        <v>394</v>
      </c>
      <c r="I22" s="117" t="s">
        <v>394</v>
      </c>
      <c r="J22" s="123" t="s">
        <v>394</v>
      </c>
      <c r="K22" s="117" t="s">
        <v>394</v>
      </c>
      <c r="L22" s="115"/>
      <c r="M22" s="117" t="s">
        <v>394</v>
      </c>
      <c r="N22" s="117" t="s">
        <v>394</v>
      </c>
      <c r="O22" s="117" t="s">
        <v>394</v>
      </c>
      <c r="P22" s="123" t="s">
        <v>394</v>
      </c>
      <c r="Q22" s="117" t="s">
        <v>394</v>
      </c>
      <c r="S22" s="117" t="s">
        <v>394</v>
      </c>
      <c r="T22" s="126" t="s">
        <v>394</v>
      </c>
      <c r="U22" s="117" t="s">
        <v>394</v>
      </c>
      <c r="V22" s="123" t="s">
        <v>394</v>
      </c>
      <c r="W22" s="117" t="s">
        <v>394</v>
      </c>
      <c r="Y22" s="137" t="s">
        <v>394</v>
      </c>
      <c r="Z22" s="127" t="s">
        <v>394</v>
      </c>
      <c r="AA22" s="127" t="s">
        <v>394</v>
      </c>
      <c r="AB22" s="138" t="s">
        <v>394</v>
      </c>
      <c r="AC22" s="141" t="s">
        <v>394</v>
      </c>
      <c r="AE22" s="117" t="s">
        <v>394</v>
      </c>
      <c r="AF22" s="126" t="s">
        <v>394</v>
      </c>
      <c r="AG22" s="117" t="s">
        <v>394</v>
      </c>
      <c r="AH22" s="117" t="s">
        <v>394</v>
      </c>
      <c r="AI22" s="117" t="s">
        <v>394</v>
      </c>
      <c r="AK22" s="127" t="s">
        <v>394</v>
      </c>
      <c r="AL22" s="127" t="s">
        <v>394</v>
      </c>
      <c r="AM22" s="127" t="s">
        <v>394</v>
      </c>
      <c r="AN22" s="127" t="s">
        <v>394</v>
      </c>
      <c r="AO22" s="141" t="s">
        <v>394</v>
      </c>
    </row>
    <row r="23" spans="1:41" x14ac:dyDescent="0.2">
      <c r="A23" s="124"/>
      <c r="B23" s="124"/>
      <c r="C23" s="124"/>
      <c r="D23" s="124"/>
      <c r="E23" s="124"/>
      <c r="F23" s="124"/>
      <c r="G23" s="124"/>
      <c r="H23" s="124"/>
      <c r="I23" s="124"/>
      <c r="J23" s="124"/>
      <c r="K23" s="124"/>
      <c r="L23" s="115"/>
      <c r="Q23" s="90"/>
      <c r="S23" s="90"/>
      <c r="T23" s="90"/>
      <c r="U23" s="90"/>
      <c r="V23" s="90"/>
      <c r="W23" s="90"/>
      <c r="AC23" s="125"/>
      <c r="AE23" s="90"/>
      <c r="AF23" s="90"/>
      <c r="AG23" s="90"/>
      <c r="AH23" s="90"/>
      <c r="AI23" s="90"/>
      <c r="AO23" s="125"/>
    </row>
  </sheetData>
  <mergeCells count="170">
    <mergeCell ref="C6:C9"/>
    <mergeCell ref="M5:M6"/>
    <mergeCell ref="N5:N6"/>
    <mergeCell ref="O5:O6"/>
    <mergeCell ref="P5:P6"/>
    <mergeCell ref="AM5:AM6"/>
    <mergeCell ref="AN5:AN6"/>
    <mergeCell ref="D5:D6"/>
    <mergeCell ref="E5:E6"/>
    <mergeCell ref="Z5:Z6"/>
    <mergeCell ref="AA5:AA6"/>
    <mergeCell ref="AB5:AB6"/>
    <mergeCell ref="AB8:AB11"/>
    <mergeCell ref="AC8:AC11"/>
    <mergeCell ref="P8:P11"/>
    <mergeCell ref="Q8:Q11"/>
    <mergeCell ref="S8:S11"/>
    <mergeCell ref="T8:T11"/>
    <mergeCell ref="U8:U11"/>
    <mergeCell ref="V8:V11"/>
    <mergeCell ref="AM8:AM11"/>
    <mergeCell ref="AN8:AN11"/>
    <mergeCell ref="AO5:AO6"/>
    <mergeCell ref="B6:B9"/>
    <mergeCell ref="D8:D11"/>
    <mergeCell ref="E8:E11"/>
    <mergeCell ref="M8:M11"/>
    <mergeCell ref="N8:N11"/>
    <mergeCell ref="O8:O11"/>
    <mergeCell ref="AF5:AF6"/>
    <mergeCell ref="AG5:AG6"/>
    <mergeCell ref="AH5:AH6"/>
    <mergeCell ref="AI5:AI6"/>
    <mergeCell ref="AK5:AK6"/>
    <mergeCell ref="AL5:AL6"/>
    <mergeCell ref="G5:G6"/>
    <mergeCell ref="H5:H6"/>
    <mergeCell ref="I5:I6"/>
    <mergeCell ref="J5:J6"/>
    <mergeCell ref="K5:K6"/>
    <mergeCell ref="AE5:AE6"/>
    <mergeCell ref="Q5:Q6"/>
    <mergeCell ref="Y5:Y6"/>
    <mergeCell ref="Z8:Z11"/>
    <mergeCell ref="AA8:AA11"/>
    <mergeCell ref="AC5:AC6"/>
    <mergeCell ref="AO8:AO11"/>
    <mergeCell ref="B10:B11"/>
    <mergeCell ref="B12:B13"/>
    <mergeCell ref="C12:C13"/>
    <mergeCell ref="D12:D13"/>
    <mergeCell ref="E12:E13"/>
    <mergeCell ref="M12:M13"/>
    <mergeCell ref="N12:N13"/>
    <mergeCell ref="AF8:AF11"/>
    <mergeCell ref="AG8:AG11"/>
    <mergeCell ref="AH8:AH11"/>
    <mergeCell ref="AI8:AI11"/>
    <mergeCell ref="AK8:AK11"/>
    <mergeCell ref="AL8:AL11"/>
    <mergeCell ref="G8:G11"/>
    <mergeCell ref="H8:H11"/>
    <mergeCell ref="I8:I11"/>
    <mergeCell ref="J8:J11"/>
    <mergeCell ref="K8:K11"/>
    <mergeCell ref="AE8:AE11"/>
    <mergeCell ref="W8:W11"/>
    <mergeCell ref="Y8:Y11"/>
    <mergeCell ref="Y12:Y13"/>
    <mergeCell ref="G12:G13"/>
    <mergeCell ref="H12:H13"/>
    <mergeCell ref="I12:I13"/>
    <mergeCell ref="J12:J13"/>
    <mergeCell ref="K12:K13"/>
    <mergeCell ref="V12:V13"/>
    <mergeCell ref="W12:W13"/>
    <mergeCell ref="AO14:AO17"/>
    <mergeCell ref="AH14:AH17"/>
    <mergeCell ref="AI14:AI17"/>
    <mergeCell ref="Z12:Z13"/>
    <mergeCell ref="AA12:AA13"/>
    <mergeCell ref="AB12:AB13"/>
    <mergeCell ref="O12:O13"/>
    <mergeCell ref="P12:P13"/>
    <mergeCell ref="Q12:Q13"/>
    <mergeCell ref="S12:S13"/>
    <mergeCell ref="T12:T13"/>
    <mergeCell ref="U12:U13"/>
    <mergeCell ref="AL12:AL13"/>
    <mergeCell ref="AM12:AM13"/>
    <mergeCell ref="AN12:AN13"/>
    <mergeCell ref="AO12:AO13"/>
    <mergeCell ref="M14:M17"/>
    <mergeCell ref="N14:N17"/>
    <mergeCell ref="AE12:AE13"/>
    <mergeCell ref="AF12:AF13"/>
    <mergeCell ref="AG12:AG13"/>
    <mergeCell ref="AH12:AH13"/>
    <mergeCell ref="AI12:AI13"/>
    <mergeCell ref="AK12:AK13"/>
    <mergeCell ref="AC12:AC13"/>
    <mergeCell ref="AE14:AE17"/>
    <mergeCell ref="AF14:AF17"/>
    <mergeCell ref="AG14:AG17"/>
    <mergeCell ref="Z14:Z17"/>
    <mergeCell ref="AA14:AA17"/>
    <mergeCell ref="B18:B21"/>
    <mergeCell ref="C18:C21"/>
    <mergeCell ref="D18:D21"/>
    <mergeCell ref="E18:E21"/>
    <mergeCell ref="M18:M21"/>
    <mergeCell ref="N18:N21"/>
    <mergeCell ref="C14:C17"/>
    <mergeCell ref="O18:O21"/>
    <mergeCell ref="P18:P21"/>
    <mergeCell ref="S18:S21"/>
    <mergeCell ref="T18:T21"/>
    <mergeCell ref="U18:U21"/>
    <mergeCell ref="V18:V21"/>
    <mergeCell ref="V14:V17"/>
    <mergeCell ref="W14:W17"/>
    <mergeCell ref="Y14:Y17"/>
    <mergeCell ref="M1:Q1"/>
    <mergeCell ref="G18:G21"/>
    <mergeCell ref="H18:H21"/>
    <mergeCell ref="I18:I21"/>
    <mergeCell ref="J18:J21"/>
    <mergeCell ref="AK18:AK21"/>
    <mergeCell ref="AL18:AL21"/>
    <mergeCell ref="AM18:AM21"/>
    <mergeCell ref="AN18:AN21"/>
    <mergeCell ref="AE18:AE21"/>
    <mergeCell ref="AF18:AF21"/>
    <mergeCell ref="AG18:AG21"/>
    <mergeCell ref="AH18:AH21"/>
    <mergeCell ref="Y18:Y21"/>
    <mergeCell ref="Z18:Z21"/>
    <mergeCell ref="AA18:AA21"/>
    <mergeCell ref="AB18:AB21"/>
    <mergeCell ref="AC18:AC21"/>
    <mergeCell ref="AI18:AI21"/>
    <mergeCell ref="AL14:AL17"/>
    <mergeCell ref="AM14:AM17"/>
    <mergeCell ref="AN14:AN17"/>
    <mergeCell ref="AB14:AB17"/>
    <mergeCell ref="O14:O17"/>
    <mergeCell ref="AO18:AO21"/>
    <mergeCell ref="C10:C11"/>
    <mergeCell ref="D14:D17"/>
    <mergeCell ref="E14:E17"/>
    <mergeCell ref="S5:S6"/>
    <mergeCell ref="T5:T6"/>
    <mergeCell ref="U5:U6"/>
    <mergeCell ref="V5:V6"/>
    <mergeCell ref="W5:W6"/>
    <mergeCell ref="K18:K21"/>
    <mergeCell ref="Q18:Q21"/>
    <mergeCell ref="W18:W21"/>
    <mergeCell ref="J14:J17"/>
    <mergeCell ref="P14:P17"/>
    <mergeCell ref="Q14:Q17"/>
    <mergeCell ref="S14:S17"/>
    <mergeCell ref="T14:T17"/>
    <mergeCell ref="U14:U17"/>
    <mergeCell ref="AK14:AK17"/>
    <mergeCell ref="AC14:AC17"/>
    <mergeCell ref="G14:G17"/>
    <mergeCell ref="H14:H17"/>
    <mergeCell ref="I14:I17"/>
    <mergeCell ref="K14:K1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20089-2CEA-4C39-B97F-A1F368923644}">
  <dimension ref="A1:AO23"/>
  <sheetViews>
    <sheetView showGridLines="0" tabSelected="1" zoomScale="98" zoomScaleNormal="98" workbookViewId="0">
      <pane xSplit="1" topLeftCell="Z1" activePane="topRight" state="frozen"/>
      <selection pane="topRight" activeCell="AI5" sqref="AI5:AI6"/>
    </sheetView>
  </sheetViews>
  <sheetFormatPr baseColWidth="10" defaultColWidth="9.19921875" defaultRowHeight="14" x14ac:dyDescent="0.2"/>
  <cols>
    <col min="1" max="1" width="9.796875" style="91" bestFit="1" customWidth="1"/>
    <col min="2" max="2" width="41.3984375" style="91" customWidth="1"/>
    <col min="3" max="4" width="35.796875" style="91" bestFit="1" customWidth="1"/>
    <col min="5" max="5" width="42.19921875" style="91" bestFit="1" customWidth="1"/>
    <col min="6" max="6" width="14" style="95" customWidth="1"/>
    <col min="7" max="7" width="30.19921875" style="91" customWidth="1"/>
    <col min="8" max="11" width="35.796875" style="91" bestFit="1" customWidth="1"/>
    <col min="12" max="12" width="9.3984375" style="116" customWidth="1"/>
    <col min="13" max="13" width="32" style="91" customWidth="1"/>
    <col min="14" max="17" width="35.796875" style="91" bestFit="1" customWidth="1"/>
    <col min="18" max="18" width="12.796875" style="95" customWidth="1"/>
    <col min="19" max="19" width="35.19921875" style="91" customWidth="1"/>
    <col min="20" max="23" width="34.19921875" style="91" bestFit="1" customWidth="1"/>
    <col min="24" max="24" width="12.19921875" style="91" customWidth="1"/>
    <col min="25" max="25" width="31.19921875" style="91" customWidth="1"/>
    <col min="26" max="29" width="35.796875" style="91" bestFit="1" customWidth="1"/>
    <col min="30" max="30" width="15.19921875" style="95" customWidth="1"/>
    <col min="31" max="31" width="34.19921875" style="91" customWidth="1"/>
    <col min="32" max="35" width="35.796875" style="91" bestFit="1" customWidth="1"/>
    <col min="36" max="36" width="15.3984375" style="95" customWidth="1"/>
    <col min="37" max="37" width="37.3984375" style="91" customWidth="1"/>
    <col min="38" max="38" width="35.796875" style="91" bestFit="1" customWidth="1"/>
    <col min="39" max="39" width="46" style="91" customWidth="1"/>
    <col min="40" max="41" width="35.796875" style="91" bestFit="1" customWidth="1"/>
    <col min="42" max="42" width="12.59765625" style="91" customWidth="1"/>
    <col min="43" max="72" width="13.796875" style="91" customWidth="1"/>
    <col min="73" max="16384" width="9.19921875" style="91"/>
  </cols>
  <sheetData>
    <row r="1" spans="1:41" ht="21" customHeight="1" x14ac:dyDescent="0.2">
      <c r="A1" s="111"/>
      <c r="B1" s="134" t="s">
        <v>268</v>
      </c>
      <c r="C1" s="132"/>
      <c r="D1" s="132"/>
      <c r="E1" s="132"/>
      <c r="F1" s="128"/>
      <c r="G1" s="134" t="s">
        <v>269</v>
      </c>
      <c r="H1" s="132"/>
      <c r="I1" s="132"/>
      <c r="J1" s="132"/>
      <c r="K1" s="132"/>
      <c r="L1" s="129"/>
      <c r="M1" s="134" t="s">
        <v>270</v>
      </c>
      <c r="N1" s="132"/>
      <c r="O1" s="132"/>
      <c r="P1" s="132"/>
      <c r="Q1" s="132"/>
      <c r="R1" s="128"/>
      <c r="S1" s="134" t="s">
        <v>271</v>
      </c>
      <c r="T1" s="132"/>
      <c r="U1" s="132"/>
      <c r="V1" s="132"/>
      <c r="W1" s="132"/>
      <c r="Y1" s="134" t="s">
        <v>272</v>
      </c>
      <c r="Z1" s="132"/>
      <c r="AA1" s="132"/>
      <c r="AB1" s="132"/>
      <c r="AC1" s="132"/>
      <c r="AD1" s="128"/>
      <c r="AE1" s="134" t="s">
        <v>273</v>
      </c>
      <c r="AF1" s="132"/>
      <c r="AG1" s="132"/>
      <c r="AH1" s="132"/>
      <c r="AI1" s="132"/>
      <c r="AJ1" s="128"/>
      <c r="AK1" s="134" t="s">
        <v>274</v>
      </c>
      <c r="AL1" s="132"/>
      <c r="AM1" s="132"/>
      <c r="AN1" s="132"/>
      <c r="AO1" s="132"/>
    </row>
    <row r="2" spans="1:41" ht="22.5" customHeight="1" x14ac:dyDescent="0.2">
      <c r="A2" s="111"/>
      <c r="B2" s="133" t="str">
        <f>TEXT(B3,"ddd")</f>
        <v>Tue</v>
      </c>
      <c r="C2" s="133" t="str">
        <f t="shared" ref="C2:E2" si="0">TEXT(C3,"ddd")</f>
        <v>Wed</v>
      </c>
      <c r="D2" s="133" t="str">
        <f t="shared" si="0"/>
        <v>Thu</v>
      </c>
      <c r="E2" s="133" t="str">
        <f t="shared" si="0"/>
        <v>Fri</v>
      </c>
      <c r="F2" s="130"/>
      <c r="G2" s="133" t="str">
        <f>TEXT(G3,"ddd")</f>
        <v>Mon</v>
      </c>
      <c r="H2" s="133" t="str">
        <f t="shared" ref="H2:K2" si="1">TEXT(H3,"ddd")</f>
        <v>Tue</v>
      </c>
      <c r="I2" s="133" t="str">
        <f t="shared" si="1"/>
        <v>Wed</v>
      </c>
      <c r="J2" s="133" t="str">
        <f t="shared" si="1"/>
        <v>Thu</v>
      </c>
      <c r="K2" s="133" t="str">
        <f t="shared" si="1"/>
        <v>Fri</v>
      </c>
      <c r="L2" s="131"/>
      <c r="M2" s="133" t="str">
        <f>TEXT(M3,"ddd")</f>
        <v>Mon</v>
      </c>
      <c r="N2" s="133" t="str">
        <f t="shared" ref="N2:Q2" si="2">TEXT(N3,"ddd")</f>
        <v>Tue</v>
      </c>
      <c r="O2" s="133" t="str">
        <f t="shared" si="2"/>
        <v>Wed</v>
      </c>
      <c r="P2" s="133" t="str">
        <f t="shared" si="2"/>
        <v>Thu</v>
      </c>
      <c r="Q2" s="133" t="str">
        <f t="shared" si="2"/>
        <v>Fri</v>
      </c>
      <c r="R2" s="130"/>
      <c r="S2" s="133" t="str">
        <f>TEXT(S3,"ddd")</f>
        <v>Mon</v>
      </c>
      <c r="T2" s="133" t="str">
        <f t="shared" ref="T2:W2" si="3">TEXT(T3,"ddd")</f>
        <v>Tue</v>
      </c>
      <c r="U2" s="133" t="str">
        <f t="shared" si="3"/>
        <v>Wed</v>
      </c>
      <c r="V2" s="133" t="str">
        <f t="shared" si="3"/>
        <v>Thu</v>
      </c>
      <c r="W2" s="133" t="str">
        <f t="shared" si="3"/>
        <v>Fri</v>
      </c>
      <c r="Y2" s="133" t="str">
        <f>TEXT(Y3,"ddd")</f>
        <v>Mon</v>
      </c>
      <c r="Z2" s="133" t="str">
        <f t="shared" ref="Z2:AC2" si="4">TEXT(Z3,"ddd")</f>
        <v>Tue</v>
      </c>
      <c r="AA2" s="133" t="str">
        <f t="shared" si="4"/>
        <v>Wed</v>
      </c>
      <c r="AB2" s="133" t="str">
        <f t="shared" si="4"/>
        <v>Thu</v>
      </c>
      <c r="AC2" s="133" t="str">
        <f t="shared" si="4"/>
        <v>Fri</v>
      </c>
      <c r="AD2" s="130"/>
      <c r="AE2" s="133" t="str">
        <f>TEXT(AE3,"ddd")</f>
        <v>Mon</v>
      </c>
      <c r="AF2" s="133" t="str">
        <f t="shared" ref="AF2:AI2" si="5">TEXT(AF3,"ddd")</f>
        <v>Tue</v>
      </c>
      <c r="AG2" s="133" t="str">
        <f t="shared" si="5"/>
        <v>Wed</v>
      </c>
      <c r="AH2" s="133" t="str">
        <f t="shared" si="5"/>
        <v>Thu</v>
      </c>
      <c r="AI2" s="133" t="str">
        <f t="shared" si="5"/>
        <v>Fri</v>
      </c>
      <c r="AJ2" s="130"/>
      <c r="AK2" s="133" t="str">
        <f>TEXT(AK3,"ddd")</f>
        <v>Mon</v>
      </c>
      <c r="AL2" s="133" t="str">
        <f t="shared" ref="AL2:AO2" si="6">TEXT(AL3,"ddd")</f>
        <v>Tue</v>
      </c>
      <c r="AM2" s="133" t="str">
        <f t="shared" si="6"/>
        <v>Wed</v>
      </c>
      <c r="AN2" s="133" t="str">
        <f t="shared" si="6"/>
        <v>Thu</v>
      </c>
      <c r="AO2" s="133" t="str">
        <f t="shared" si="6"/>
        <v>Fri</v>
      </c>
    </row>
    <row r="3" spans="1:41" s="114" customFormat="1" ht="18.75" customHeight="1" x14ac:dyDescent="0.2">
      <c r="A3" s="112"/>
      <c r="B3" s="135">
        <f>Timeline!D2</f>
        <v>45748</v>
      </c>
      <c r="C3" s="135">
        <f>B3+1</f>
        <v>45749</v>
      </c>
      <c r="D3" s="135">
        <f t="shared" ref="D3:E3" si="7">C3+1</f>
        <v>45750</v>
      </c>
      <c r="E3" s="135">
        <f t="shared" si="7"/>
        <v>45751</v>
      </c>
      <c r="F3" s="113"/>
      <c r="G3" s="135">
        <f>Timeline!D8</f>
        <v>45754</v>
      </c>
      <c r="H3" s="135">
        <f>G3+1</f>
        <v>45755</v>
      </c>
      <c r="I3" s="135">
        <f t="shared" ref="I3:K3" si="8">H3+1</f>
        <v>45756</v>
      </c>
      <c r="J3" s="135">
        <f t="shared" si="8"/>
        <v>45757</v>
      </c>
      <c r="K3" s="135">
        <f t="shared" si="8"/>
        <v>45758</v>
      </c>
      <c r="L3" s="113"/>
      <c r="M3" s="135">
        <f>G3+7</f>
        <v>45761</v>
      </c>
      <c r="N3" s="135">
        <f>M3+1</f>
        <v>45762</v>
      </c>
      <c r="O3" s="135">
        <f t="shared" ref="O3:Q3" si="9">N3+1</f>
        <v>45763</v>
      </c>
      <c r="P3" s="135">
        <f t="shared" si="9"/>
        <v>45764</v>
      </c>
      <c r="Q3" s="135">
        <f t="shared" si="9"/>
        <v>45765</v>
      </c>
      <c r="R3" s="113"/>
      <c r="S3" s="135">
        <f>M3+7</f>
        <v>45768</v>
      </c>
      <c r="T3" s="135">
        <f>S3+1</f>
        <v>45769</v>
      </c>
      <c r="U3" s="135">
        <f t="shared" ref="U3:W3" si="10">T3+1</f>
        <v>45770</v>
      </c>
      <c r="V3" s="135">
        <f t="shared" si="10"/>
        <v>45771</v>
      </c>
      <c r="W3" s="135">
        <f t="shared" si="10"/>
        <v>45772</v>
      </c>
      <c r="Y3" s="135">
        <f>S3+7</f>
        <v>45775</v>
      </c>
      <c r="Z3" s="135">
        <f>Y3+1</f>
        <v>45776</v>
      </c>
      <c r="AA3" s="135">
        <f t="shared" ref="AA3:AC3" si="11">Z3+1</f>
        <v>45777</v>
      </c>
      <c r="AB3" s="135">
        <f t="shared" si="11"/>
        <v>45778</v>
      </c>
      <c r="AC3" s="135">
        <f t="shared" si="11"/>
        <v>45779</v>
      </c>
      <c r="AD3" s="113"/>
      <c r="AE3" s="135">
        <f>Y3+7</f>
        <v>45782</v>
      </c>
      <c r="AF3" s="135">
        <f>AE3+1</f>
        <v>45783</v>
      </c>
      <c r="AG3" s="135">
        <f t="shared" ref="AG3:AI3" si="12">AF3+1</f>
        <v>45784</v>
      </c>
      <c r="AH3" s="135">
        <f t="shared" si="12"/>
        <v>45785</v>
      </c>
      <c r="AI3" s="135">
        <f t="shared" si="12"/>
        <v>45786</v>
      </c>
      <c r="AJ3" s="113"/>
      <c r="AK3" s="135">
        <f>AE3+7</f>
        <v>45789</v>
      </c>
      <c r="AL3" s="135">
        <f>AK3+1</f>
        <v>45790</v>
      </c>
      <c r="AM3" s="135">
        <f t="shared" ref="AM3:AO3" si="13">AL3+1</f>
        <v>45791</v>
      </c>
      <c r="AN3" s="135">
        <f t="shared" si="13"/>
        <v>45792</v>
      </c>
      <c r="AO3" s="135">
        <f t="shared" si="13"/>
        <v>45793</v>
      </c>
    </row>
    <row r="4" spans="1:41" s="139" customFormat="1" ht="27" customHeight="1" x14ac:dyDescent="0.2">
      <c r="A4" s="144" t="s">
        <v>275</v>
      </c>
      <c r="C4" s="143"/>
      <c r="D4" s="143" t="s">
        <v>276</v>
      </c>
      <c r="E4" s="143" t="s">
        <v>276</v>
      </c>
      <c r="F4" s="115"/>
      <c r="G4" s="145" t="s">
        <v>277</v>
      </c>
      <c r="H4" s="146" t="s">
        <v>276</v>
      </c>
      <c r="I4" s="146" t="s">
        <v>276</v>
      </c>
      <c r="J4" s="147" t="s">
        <v>276</v>
      </c>
      <c r="K4" s="146" t="s">
        <v>276</v>
      </c>
      <c r="L4" s="116"/>
      <c r="M4" s="145" t="s">
        <v>277</v>
      </c>
      <c r="N4" s="148" t="s">
        <v>276</v>
      </c>
      <c r="O4" s="148" t="s">
        <v>276</v>
      </c>
      <c r="P4" s="148" t="s">
        <v>276</v>
      </c>
      <c r="Q4" s="148" t="s">
        <v>276</v>
      </c>
      <c r="R4" s="95"/>
      <c r="S4" s="149" t="s">
        <v>277</v>
      </c>
      <c r="T4" s="148" t="s">
        <v>278</v>
      </c>
      <c r="U4" s="148" t="s">
        <v>278</v>
      </c>
      <c r="V4" s="150" t="s">
        <v>278</v>
      </c>
      <c r="W4" s="148" t="s">
        <v>278</v>
      </c>
      <c r="Y4" s="151" t="s">
        <v>277</v>
      </c>
      <c r="Z4" s="146" t="s">
        <v>276</v>
      </c>
      <c r="AA4" s="146" t="s">
        <v>276</v>
      </c>
      <c r="AB4" s="147" t="s">
        <v>276</v>
      </c>
      <c r="AC4" s="146" t="s">
        <v>276</v>
      </c>
      <c r="AD4" s="95"/>
      <c r="AE4" s="152" t="s">
        <v>277</v>
      </c>
      <c r="AF4" s="153" t="s">
        <v>276</v>
      </c>
      <c r="AG4" s="146" t="s">
        <v>276</v>
      </c>
      <c r="AH4" s="146" t="s">
        <v>276</v>
      </c>
      <c r="AI4" s="146" t="s">
        <v>276</v>
      </c>
      <c r="AJ4" s="95"/>
      <c r="AK4" s="145" t="s">
        <v>277</v>
      </c>
      <c r="AL4" s="146" t="s">
        <v>276</v>
      </c>
      <c r="AM4" s="146" t="s">
        <v>276</v>
      </c>
      <c r="AN4" s="146" t="s">
        <v>276</v>
      </c>
      <c r="AO4" s="146" t="s">
        <v>276</v>
      </c>
    </row>
    <row r="5" spans="1:41" s="139" customFormat="1" ht="27" customHeight="1" x14ac:dyDescent="0.2">
      <c r="A5" s="144" t="s">
        <v>279</v>
      </c>
      <c r="C5" s="169"/>
      <c r="D5" s="264" t="s">
        <v>623</v>
      </c>
      <c r="E5" s="264" t="s">
        <v>623</v>
      </c>
      <c r="F5" s="115"/>
      <c r="G5" s="264" t="s">
        <v>623</v>
      </c>
      <c r="H5" s="264" t="s">
        <v>623</v>
      </c>
      <c r="I5" s="264" t="s">
        <v>623</v>
      </c>
      <c r="J5" s="264" t="s">
        <v>623</v>
      </c>
      <c r="K5" s="264" t="s">
        <v>623</v>
      </c>
      <c r="L5" s="118"/>
      <c r="M5" s="264" t="s">
        <v>623</v>
      </c>
      <c r="N5" s="264" t="s">
        <v>623</v>
      </c>
      <c r="O5" s="264" t="s">
        <v>623</v>
      </c>
      <c r="P5" s="264" t="s">
        <v>623</v>
      </c>
      <c r="Q5" s="264" t="s">
        <v>623</v>
      </c>
      <c r="R5" s="119"/>
      <c r="S5" s="264" t="s">
        <v>623</v>
      </c>
      <c r="T5" s="264" t="s">
        <v>623</v>
      </c>
      <c r="U5" s="264" t="s">
        <v>623</v>
      </c>
      <c r="V5" s="264" t="s">
        <v>623</v>
      </c>
      <c r="W5" s="264" t="s">
        <v>623</v>
      </c>
      <c r="Y5" s="264" t="s">
        <v>623</v>
      </c>
      <c r="Z5" s="264" t="s">
        <v>623</v>
      </c>
      <c r="AA5" s="264" t="s">
        <v>623</v>
      </c>
      <c r="AB5" s="264" t="s">
        <v>623</v>
      </c>
      <c r="AC5" s="264" t="s">
        <v>623</v>
      </c>
      <c r="AD5" s="119"/>
      <c r="AE5" s="264" t="s">
        <v>623</v>
      </c>
      <c r="AF5" s="264" t="s">
        <v>623</v>
      </c>
      <c r="AG5" s="264" t="s">
        <v>623</v>
      </c>
      <c r="AH5" s="264" t="s">
        <v>623</v>
      </c>
      <c r="AI5" s="264" t="s">
        <v>623</v>
      </c>
      <c r="AJ5" s="119"/>
      <c r="AK5" s="264" t="s">
        <v>624</v>
      </c>
      <c r="AL5" s="264" t="s">
        <v>624</v>
      </c>
      <c r="AM5" s="264" t="s">
        <v>624</v>
      </c>
      <c r="AN5" s="264" t="s">
        <v>624</v>
      </c>
      <c r="AO5" s="264" t="s">
        <v>624</v>
      </c>
    </row>
    <row r="6" spans="1:41" s="139" customFormat="1" ht="27" customHeight="1" x14ac:dyDescent="0.2">
      <c r="A6" s="144" t="s">
        <v>312</v>
      </c>
      <c r="C6" s="275" t="s">
        <v>77</v>
      </c>
      <c r="D6" s="222"/>
      <c r="E6" s="222"/>
      <c r="F6" s="115"/>
      <c r="G6" s="222"/>
      <c r="H6" s="222"/>
      <c r="I6" s="222"/>
      <c r="J6" s="222"/>
      <c r="K6" s="222"/>
      <c r="L6" s="118"/>
      <c r="M6" s="222"/>
      <c r="N6" s="222"/>
      <c r="O6" s="222"/>
      <c r="P6" s="222"/>
      <c r="Q6" s="222"/>
      <c r="R6" s="119"/>
      <c r="S6" s="222"/>
      <c r="T6" s="222"/>
      <c r="U6" s="222"/>
      <c r="V6" s="222"/>
      <c r="W6" s="222"/>
      <c r="Y6" s="222"/>
      <c r="Z6" s="222"/>
      <c r="AA6" s="222"/>
      <c r="AB6" s="222"/>
      <c r="AC6" s="222"/>
      <c r="AD6" s="119"/>
      <c r="AE6" s="222"/>
      <c r="AF6" s="222"/>
      <c r="AG6" s="222"/>
      <c r="AH6" s="222"/>
      <c r="AI6" s="222"/>
      <c r="AJ6" s="119"/>
      <c r="AK6" s="222"/>
      <c r="AL6" s="222"/>
      <c r="AM6" s="222"/>
      <c r="AN6" s="222"/>
      <c r="AO6" s="222"/>
    </row>
    <row r="7" spans="1:41" ht="27" customHeight="1" x14ac:dyDescent="0.2">
      <c r="A7" s="136" t="s">
        <v>313</v>
      </c>
      <c r="C7" s="276"/>
      <c r="D7" s="117" t="s">
        <v>314</v>
      </c>
      <c r="E7" s="117" t="s">
        <v>314</v>
      </c>
      <c r="F7" s="115"/>
      <c r="G7" s="117" t="s">
        <v>314</v>
      </c>
      <c r="H7" s="117" t="s">
        <v>314</v>
      </c>
      <c r="I7" s="117" t="s">
        <v>314</v>
      </c>
      <c r="J7" s="123" t="s">
        <v>314</v>
      </c>
      <c r="K7" s="117" t="s">
        <v>314</v>
      </c>
      <c r="M7" s="117" t="s">
        <v>314</v>
      </c>
      <c r="N7" s="126" t="s">
        <v>314</v>
      </c>
      <c r="O7" s="117" t="s">
        <v>314</v>
      </c>
      <c r="P7" s="123" t="s">
        <v>314</v>
      </c>
      <c r="Q7" s="117" t="s">
        <v>314</v>
      </c>
      <c r="S7" s="137" t="s">
        <v>314</v>
      </c>
      <c r="T7" s="127" t="s">
        <v>314</v>
      </c>
      <c r="U7" s="127" t="s">
        <v>314</v>
      </c>
      <c r="V7" s="137" t="s">
        <v>314</v>
      </c>
      <c r="W7" s="127" t="s">
        <v>314</v>
      </c>
      <c r="Y7" s="117" t="s">
        <v>314</v>
      </c>
      <c r="Z7" s="117" t="s">
        <v>314</v>
      </c>
      <c r="AA7" s="117" t="s">
        <v>314</v>
      </c>
      <c r="AB7" s="123" t="s">
        <v>314</v>
      </c>
      <c r="AC7" s="117" t="s">
        <v>314</v>
      </c>
      <c r="AE7" s="117" t="s">
        <v>314</v>
      </c>
      <c r="AF7" s="126" t="s">
        <v>314</v>
      </c>
      <c r="AG7" s="117" t="s">
        <v>314</v>
      </c>
      <c r="AH7" s="117" t="s">
        <v>314</v>
      </c>
      <c r="AI7" s="117" t="s">
        <v>314</v>
      </c>
      <c r="AK7" s="127" t="s">
        <v>314</v>
      </c>
      <c r="AL7" s="127" t="s">
        <v>314</v>
      </c>
      <c r="AM7" s="127" t="s">
        <v>314</v>
      </c>
      <c r="AN7" s="127" t="s">
        <v>314</v>
      </c>
      <c r="AO7" s="127" t="s">
        <v>314</v>
      </c>
    </row>
    <row r="8" spans="1:41" ht="27" customHeight="1" x14ac:dyDescent="0.2">
      <c r="A8" s="136" t="s">
        <v>315</v>
      </c>
      <c r="C8" s="276"/>
      <c r="D8" s="258" t="s">
        <v>625</v>
      </c>
      <c r="E8" s="258" t="s">
        <v>626</v>
      </c>
      <c r="F8" s="115"/>
      <c r="G8" s="320" t="s">
        <v>586</v>
      </c>
      <c r="H8" s="320" t="s">
        <v>586</v>
      </c>
      <c r="I8" s="320" t="s">
        <v>586</v>
      </c>
      <c r="J8" s="320" t="s">
        <v>586</v>
      </c>
      <c r="K8" s="320" t="s">
        <v>586</v>
      </c>
      <c r="L8" s="118"/>
      <c r="M8" s="320" t="s">
        <v>586</v>
      </c>
      <c r="N8" s="320" t="s">
        <v>586</v>
      </c>
      <c r="O8" s="320" t="s">
        <v>586</v>
      </c>
      <c r="P8" s="320" t="s">
        <v>586</v>
      </c>
      <c r="Q8" s="320" t="s">
        <v>586</v>
      </c>
      <c r="R8" s="119"/>
      <c r="S8" s="320" t="s">
        <v>586</v>
      </c>
      <c r="T8" s="320" t="s">
        <v>586</v>
      </c>
      <c r="U8" s="320" t="s">
        <v>586</v>
      </c>
      <c r="V8" s="320" t="s">
        <v>586</v>
      </c>
      <c r="W8" s="320" t="s">
        <v>586</v>
      </c>
      <c r="Y8" s="320" t="s">
        <v>586</v>
      </c>
      <c r="Z8" s="320" t="s">
        <v>586</v>
      </c>
      <c r="AA8" s="320" t="s">
        <v>586</v>
      </c>
      <c r="AB8" s="320" t="s">
        <v>586</v>
      </c>
      <c r="AC8" s="320" t="s">
        <v>586</v>
      </c>
      <c r="AD8" s="119"/>
      <c r="AE8" s="320" t="s">
        <v>586</v>
      </c>
      <c r="AF8" s="320" t="s">
        <v>586</v>
      </c>
      <c r="AG8" s="320" t="s">
        <v>586</v>
      </c>
      <c r="AH8" s="320" t="s">
        <v>586</v>
      </c>
      <c r="AI8" s="320" t="s">
        <v>586</v>
      </c>
      <c r="AJ8" s="119"/>
      <c r="AK8" s="320" t="s">
        <v>586</v>
      </c>
      <c r="AL8" s="320" t="s">
        <v>586</v>
      </c>
      <c r="AM8" s="320" t="s">
        <v>586</v>
      </c>
      <c r="AN8" s="320" t="s">
        <v>586</v>
      </c>
      <c r="AO8" s="320" t="s">
        <v>586</v>
      </c>
    </row>
    <row r="9" spans="1:41" ht="27" customHeight="1" x14ac:dyDescent="0.2">
      <c r="A9" s="136" t="s">
        <v>348</v>
      </c>
      <c r="C9" s="277"/>
      <c r="D9" s="266"/>
      <c r="E9" s="266"/>
      <c r="F9" s="115"/>
      <c r="G9" s="233"/>
      <c r="H9" s="233"/>
      <c r="I9" s="233"/>
      <c r="J9" s="233"/>
      <c r="K9" s="233"/>
      <c r="L9" s="121"/>
      <c r="M9" s="233"/>
      <c r="N9" s="233"/>
      <c r="O9" s="233"/>
      <c r="P9" s="233"/>
      <c r="Q9" s="233"/>
      <c r="R9" s="120"/>
      <c r="S9" s="233"/>
      <c r="T9" s="233"/>
      <c r="U9" s="233"/>
      <c r="V9" s="233"/>
      <c r="W9" s="233"/>
      <c r="Y9" s="233"/>
      <c r="Z9" s="233"/>
      <c r="AA9" s="233"/>
      <c r="AB9" s="233"/>
      <c r="AC9" s="233"/>
      <c r="AD9" s="120"/>
      <c r="AE9" s="233"/>
      <c r="AF9" s="233"/>
      <c r="AG9" s="233"/>
      <c r="AH9" s="233"/>
      <c r="AI9" s="233"/>
      <c r="AJ9" s="120"/>
      <c r="AK9" s="233"/>
      <c r="AL9" s="233"/>
      <c r="AM9" s="233"/>
      <c r="AN9" s="233"/>
      <c r="AO9" s="233"/>
    </row>
    <row r="10" spans="1:41" ht="27" customHeight="1" x14ac:dyDescent="0.2">
      <c r="A10" s="136" t="s">
        <v>349</v>
      </c>
      <c r="C10" s="273" t="s">
        <v>314</v>
      </c>
      <c r="D10" s="266"/>
      <c r="E10" s="266"/>
      <c r="F10" s="115"/>
      <c r="G10" s="233"/>
      <c r="H10" s="233"/>
      <c r="I10" s="233"/>
      <c r="J10" s="233"/>
      <c r="K10" s="233"/>
      <c r="L10" s="121"/>
      <c r="M10" s="233"/>
      <c r="N10" s="233"/>
      <c r="O10" s="233"/>
      <c r="P10" s="233"/>
      <c r="Q10" s="233"/>
      <c r="R10" s="120"/>
      <c r="S10" s="233"/>
      <c r="T10" s="233"/>
      <c r="U10" s="233"/>
      <c r="V10" s="233"/>
      <c r="W10" s="233"/>
      <c r="Y10" s="233"/>
      <c r="Z10" s="233"/>
      <c r="AA10" s="233"/>
      <c r="AB10" s="233"/>
      <c r="AC10" s="233"/>
      <c r="AD10" s="120"/>
      <c r="AE10" s="233"/>
      <c r="AF10" s="233"/>
      <c r="AG10" s="233"/>
      <c r="AH10" s="233"/>
      <c r="AI10" s="233"/>
      <c r="AJ10" s="120"/>
      <c r="AK10" s="233"/>
      <c r="AL10" s="233"/>
      <c r="AM10" s="233"/>
      <c r="AN10" s="233"/>
      <c r="AO10" s="233"/>
    </row>
    <row r="11" spans="1:41" ht="27" customHeight="1" x14ac:dyDescent="0.2">
      <c r="A11" s="136" t="s">
        <v>350</v>
      </c>
      <c r="C11" s="274"/>
      <c r="D11" s="266"/>
      <c r="E11" s="266"/>
      <c r="F11" s="115"/>
      <c r="G11" s="234"/>
      <c r="H11" s="234"/>
      <c r="I11" s="234"/>
      <c r="J11" s="234"/>
      <c r="K11" s="234"/>
      <c r="L11" s="121"/>
      <c r="M11" s="234"/>
      <c r="N11" s="234"/>
      <c r="O11" s="234"/>
      <c r="P11" s="234"/>
      <c r="Q11" s="234"/>
      <c r="R11" s="120"/>
      <c r="S11" s="234"/>
      <c r="T11" s="234"/>
      <c r="U11" s="234"/>
      <c r="V11" s="234"/>
      <c r="W11" s="234"/>
      <c r="Y11" s="234"/>
      <c r="Z11" s="234"/>
      <c r="AA11" s="234"/>
      <c r="AB11" s="234"/>
      <c r="AC11" s="234"/>
      <c r="AD11" s="120"/>
      <c r="AE11" s="234"/>
      <c r="AF11" s="234"/>
      <c r="AG11" s="234"/>
      <c r="AH11" s="234"/>
      <c r="AI11" s="234"/>
      <c r="AJ11" s="120"/>
      <c r="AK11" s="234"/>
      <c r="AL11" s="234"/>
      <c r="AM11" s="234"/>
      <c r="AN11" s="234"/>
      <c r="AO11" s="234"/>
    </row>
    <row r="12" spans="1:41" ht="16" x14ac:dyDescent="0.2">
      <c r="A12" s="136" t="s">
        <v>351</v>
      </c>
      <c r="B12" s="226" t="s">
        <v>352</v>
      </c>
      <c r="C12" s="226" t="s">
        <v>352</v>
      </c>
      <c r="D12" s="226" t="s">
        <v>352</v>
      </c>
      <c r="E12" s="226" t="s">
        <v>352</v>
      </c>
      <c r="F12" s="115"/>
      <c r="G12" s="226" t="s">
        <v>352</v>
      </c>
      <c r="H12" s="226" t="s">
        <v>352</v>
      </c>
      <c r="I12" s="226" t="s">
        <v>352</v>
      </c>
      <c r="J12" s="253" t="s">
        <v>352</v>
      </c>
      <c r="K12" s="226" t="s">
        <v>352</v>
      </c>
      <c r="L12" s="122"/>
      <c r="M12" s="226" t="s">
        <v>352</v>
      </c>
      <c r="N12" s="226" t="s">
        <v>352</v>
      </c>
      <c r="O12" s="226" t="s">
        <v>352</v>
      </c>
      <c r="P12" s="253" t="s">
        <v>352</v>
      </c>
      <c r="Q12" s="226" t="s">
        <v>352</v>
      </c>
      <c r="R12" s="94"/>
      <c r="S12" s="226" t="s">
        <v>352</v>
      </c>
      <c r="T12" s="226" t="s">
        <v>352</v>
      </c>
      <c r="U12" s="226" t="s">
        <v>352</v>
      </c>
      <c r="V12" s="253" t="s">
        <v>352</v>
      </c>
      <c r="W12" s="226" t="s">
        <v>352</v>
      </c>
      <c r="Y12" s="226" t="s">
        <v>352</v>
      </c>
      <c r="Z12" s="226" t="s">
        <v>352</v>
      </c>
      <c r="AA12" s="226" t="s">
        <v>352</v>
      </c>
      <c r="AB12" s="253" t="s">
        <v>352</v>
      </c>
      <c r="AC12" s="226" t="s">
        <v>352</v>
      </c>
      <c r="AD12" s="94"/>
      <c r="AE12" s="226" t="s">
        <v>352</v>
      </c>
      <c r="AF12" s="226" t="s">
        <v>352</v>
      </c>
      <c r="AG12" s="226" t="s">
        <v>352</v>
      </c>
      <c r="AH12" s="253" t="s">
        <v>352</v>
      </c>
      <c r="AI12" s="226" t="s">
        <v>352</v>
      </c>
      <c r="AJ12" s="94"/>
      <c r="AK12" s="226" t="s">
        <v>352</v>
      </c>
      <c r="AL12" s="226" t="s">
        <v>352</v>
      </c>
      <c r="AM12" s="226" t="s">
        <v>352</v>
      </c>
      <c r="AN12" s="253" t="s">
        <v>352</v>
      </c>
      <c r="AO12" s="226" t="s">
        <v>352</v>
      </c>
    </row>
    <row r="13" spans="1:41" ht="16" x14ac:dyDescent="0.2">
      <c r="A13" s="136" t="s">
        <v>353</v>
      </c>
      <c r="B13" s="227"/>
      <c r="C13" s="227"/>
      <c r="D13" s="227"/>
      <c r="E13" s="227"/>
      <c r="F13" s="115"/>
      <c r="G13" s="227"/>
      <c r="H13" s="227"/>
      <c r="I13" s="227"/>
      <c r="J13" s="254"/>
      <c r="K13" s="227"/>
      <c r="L13" s="122"/>
      <c r="M13" s="227"/>
      <c r="N13" s="227"/>
      <c r="O13" s="227"/>
      <c r="P13" s="254"/>
      <c r="Q13" s="227"/>
      <c r="R13" s="94"/>
      <c r="S13" s="227"/>
      <c r="T13" s="227"/>
      <c r="U13" s="227"/>
      <c r="V13" s="254"/>
      <c r="W13" s="227"/>
      <c r="Y13" s="227"/>
      <c r="Z13" s="227"/>
      <c r="AA13" s="227"/>
      <c r="AB13" s="254"/>
      <c r="AC13" s="227"/>
      <c r="AD13" s="94"/>
      <c r="AE13" s="227"/>
      <c r="AF13" s="227"/>
      <c r="AG13" s="227"/>
      <c r="AH13" s="254"/>
      <c r="AI13" s="227"/>
      <c r="AJ13" s="94"/>
      <c r="AK13" s="227"/>
      <c r="AL13" s="227"/>
      <c r="AM13" s="227"/>
      <c r="AN13" s="254"/>
      <c r="AO13" s="227"/>
    </row>
    <row r="14" spans="1:41" ht="38.25" customHeight="1" x14ac:dyDescent="0.2">
      <c r="A14" s="136" t="s">
        <v>354</v>
      </c>
      <c r="C14" s="251" t="s">
        <v>627</v>
      </c>
      <c r="D14" s="157" t="s">
        <v>628</v>
      </c>
      <c r="E14" s="157" t="s">
        <v>629</v>
      </c>
      <c r="F14" s="115"/>
      <c r="G14" s="161" t="s">
        <v>630</v>
      </c>
      <c r="H14" s="245" t="s">
        <v>359</v>
      </c>
      <c r="I14" s="165" t="s">
        <v>631</v>
      </c>
      <c r="J14" s="245" t="s">
        <v>359</v>
      </c>
      <c r="K14" s="167" t="s">
        <v>632</v>
      </c>
      <c r="L14" s="118"/>
      <c r="M14" s="167" t="s">
        <v>633</v>
      </c>
      <c r="N14" s="245" t="s">
        <v>359</v>
      </c>
      <c r="O14" s="171" t="s">
        <v>634</v>
      </c>
      <c r="P14" s="245" t="s">
        <v>359</v>
      </c>
      <c r="Q14" s="251" t="s">
        <v>635</v>
      </c>
      <c r="R14" s="119"/>
      <c r="S14" s="251" t="s">
        <v>636</v>
      </c>
      <c r="T14" s="245" t="s">
        <v>359</v>
      </c>
      <c r="U14" s="251" t="s">
        <v>637</v>
      </c>
      <c r="V14" s="245" t="s">
        <v>359</v>
      </c>
      <c r="W14" s="251" t="s">
        <v>638</v>
      </c>
      <c r="Y14" s="251" t="s">
        <v>639</v>
      </c>
      <c r="Z14" s="245" t="s">
        <v>359</v>
      </c>
      <c r="AA14" s="251" t="s">
        <v>640</v>
      </c>
      <c r="AB14" s="251" t="s">
        <v>370</v>
      </c>
      <c r="AC14" s="251" t="s">
        <v>641</v>
      </c>
      <c r="AD14" s="119"/>
      <c r="AE14" s="251" t="s">
        <v>642</v>
      </c>
      <c r="AF14" s="245" t="s">
        <v>359</v>
      </c>
      <c r="AG14" s="251" t="s">
        <v>643</v>
      </c>
      <c r="AH14" s="245" t="s">
        <v>359</v>
      </c>
      <c r="AI14" s="251" t="s">
        <v>644</v>
      </c>
      <c r="AJ14" s="119"/>
      <c r="AK14" s="251" t="s">
        <v>645</v>
      </c>
      <c r="AL14" s="245" t="s">
        <v>359</v>
      </c>
      <c r="AM14" s="251" t="s">
        <v>646</v>
      </c>
      <c r="AN14" s="245" t="s">
        <v>359</v>
      </c>
      <c r="AO14" s="251" t="s">
        <v>647</v>
      </c>
    </row>
    <row r="15" spans="1:41" ht="41.25" customHeight="1" x14ac:dyDescent="0.2">
      <c r="A15" s="136" t="s">
        <v>378</v>
      </c>
      <c r="C15" s="315"/>
      <c r="D15" s="158" t="s">
        <v>648</v>
      </c>
      <c r="E15" s="158" t="s">
        <v>649</v>
      </c>
      <c r="F15" s="115"/>
      <c r="G15" s="162" t="s">
        <v>650</v>
      </c>
      <c r="H15" s="246"/>
      <c r="I15" s="166" t="s">
        <v>651</v>
      </c>
      <c r="J15" s="246"/>
      <c r="K15" s="166" t="s">
        <v>652</v>
      </c>
      <c r="L15" s="118"/>
      <c r="M15" s="166" t="s">
        <v>653</v>
      </c>
      <c r="N15" s="246"/>
      <c r="O15" s="166" t="s">
        <v>654</v>
      </c>
      <c r="P15" s="246"/>
      <c r="Q15" s="229"/>
      <c r="R15" s="120"/>
      <c r="S15" s="229"/>
      <c r="T15" s="246"/>
      <c r="U15" s="229"/>
      <c r="V15" s="246"/>
      <c r="W15" s="229"/>
      <c r="Y15" s="229"/>
      <c r="Z15" s="246"/>
      <c r="AA15" s="229"/>
      <c r="AB15" s="229"/>
      <c r="AC15" s="229"/>
      <c r="AD15" s="120"/>
      <c r="AE15" s="229"/>
      <c r="AF15" s="246"/>
      <c r="AG15" s="229"/>
      <c r="AH15" s="246"/>
      <c r="AI15" s="229"/>
      <c r="AJ15" s="120"/>
      <c r="AK15" s="229"/>
      <c r="AL15" s="246"/>
      <c r="AM15" s="229"/>
      <c r="AN15" s="246"/>
      <c r="AO15" s="229"/>
    </row>
    <row r="16" spans="1:41" ht="27" customHeight="1" x14ac:dyDescent="0.2">
      <c r="A16" s="136" t="s">
        <v>379</v>
      </c>
      <c r="C16" s="315"/>
      <c r="D16" s="158" t="s">
        <v>655</v>
      </c>
      <c r="E16" s="158" t="s">
        <v>656</v>
      </c>
      <c r="F16" s="115"/>
      <c r="G16" s="163" t="s">
        <v>657</v>
      </c>
      <c r="H16" s="246"/>
      <c r="I16" s="166" t="s">
        <v>658</v>
      </c>
      <c r="J16" s="246"/>
      <c r="K16" s="166" t="s">
        <v>659</v>
      </c>
      <c r="L16" s="118"/>
      <c r="M16" s="166" t="s">
        <v>660</v>
      </c>
      <c r="N16" s="246"/>
      <c r="O16" s="358" t="s">
        <v>661</v>
      </c>
      <c r="P16" s="246"/>
      <c r="Q16" s="229"/>
      <c r="R16" s="120"/>
      <c r="S16" s="229"/>
      <c r="T16" s="246"/>
      <c r="U16" s="229"/>
      <c r="V16" s="246"/>
      <c r="W16" s="229"/>
      <c r="Y16" s="229"/>
      <c r="Z16" s="246"/>
      <c r="AA16" s="229"/>
      <c r="AB16" s="229"/>
      <c r="AC16" s="229"/>
      <c r="AD16" s="120"/>
      <c r="AE16" s="229"/>
      <c r="AF16" s="246"/>
      <c r="AG16" s="229"/>
      <c r="AH16" s="246"/>
      <c r="AI16" s="229"/>
      <c r="AJ16" s="120"/>
      <c r="AK16" s="229"/>
      <c r="AL16" s="246"/>
      <c r="AM16" s="229"/>
      <c r="AN16" s="246"/>
      <c r="AO16" s="229"/>
    </row>
    <row r="17" spans="1:41" ht="45" customHeight="1" x14ac:dyDescent="0.2">
      <c r="A17" s="136" t="s">
        <v>380</v>
      </c>
      <c r="C17" s="316"/>
      <c r="D17" s="160" t="s">
        <v>662</v>
      </c>
      <c r="E17" s="159" t="s">
        <v>663</v>
      </c>
      <c r="F17" s="115"/>
      <c r="G17" s="164"/>
      <c r="H17" s="247"/>
      <c r="I17" s="164" t="s">
        <v>664</v>
      </c>
      <c r="J17" s="247"/>
      <c r="K17" s="164" t="s">
        <v>665</v>
      </c>
      <c r="L17" s="118"/>
      <c r="M17" s="164" t="s">
        <v>666</v>
      </c>
      <c r="N17" s="247"/>
      <c r="O17" s="359"/>
      <c r="P17" s="247"/>
      <c r="Q17" s="230"/>
      <c r="R17" s="120"/>
      <c r="S17" s="230"/>
      <c r="T17" s="247"/>
      <c r="U17" s="230"/>
      <c r="V17" s="247"/>
      <c r="W17" s="230"/>
      <c r="Y17" s="230"/>
      <c r="Z17" s="247"/>
      <c r="AA17" s="230"/>
      <c r="AB17" s="230"/>
      <c r="AC17" s="230"/>
      <c r="AD17" s="120"/>
      <c r="AE17" s="230"/>
      <c r="AF17" s="247"/>
      <c r="AG17" s="230"/>
      <c r="AH17" s="247"/>
      <c r="AI17" s="230"/>
      <c r="AJ17" s="120"/>
      <c r="AK17" s="230"/>
      <c r="AL17" s="247"/>
      <c r="AM17" s="230"/>
      <c r="AN17" s="247"/>
      <c r="AO17" s="230"/>
    </row>
    <row r="18" spans="1:41" ht="27" customHeight="1" x14ac:dyDescent="0.2">
      <c r="A18" s="136" t="s">
        <v>381</v>
      </c>
      <c r="B18" s="223"/>
      <c r="C18" s="258" t="s">
        <v>667</v>
      </c>
      <c r="D18" s="258" t="s">
        <v>668</v>
      </c>
      <c r="E18" s="258" t="s">
        <v>669</v>
      </c>
      <c r="F18" s="115"/>
      <c r="G18" s="232" t="s">
        <v>667</v>
      </c>
      <c r="H18" s="232" t="s">
        <v>667</v>
      </c>
      <c r="I18" s="232" t="s">
        <v>667</v>
      </c>
      <c r="J18" s="232" t="s">
        <v>670</v>
      </c>
      <c r="K18" s="142"/>
      <c r="L18" s="121"/>
      <c r="M18" s="232" t="s">
        <v>667</v>
      </c>
      <c r="N18" s="232" t="s">
        <v>667</v>
      </c>
      <c r="O18" s="232" t="s">
        <v>667</v>
      </c>
      <c r="P18" s="232" t="s">
        <v>671</v>
      </c>
      <c r="Q18" s="142"/>
      <c r="R18" s="120"/>
      <c r="S18" s="232" t="s">
        <v>667</v>
      </c>
      <c r="T18" s="232" t="s">
        <v>667</v>
      </c>
      <c r="U18" s="232" t="s">
        <v>667</v>
      </c>
      <c r="V18" s="232" t="s">
        <v>672</v>
      </c>
      <c r="W18" s="142"/>
      <c r="Y18" s="232" t="s">
        <v>667</v>
      </c>
      <c r="Z18" s="232" t="s">
        <v>667</v>
      </c>
      <c r="AA18" s="232" t="s">
        <v>667</v>
      </c>
      <c r="AB18" s="232" t="s">
        <v>667</v>
      </c>
      <c r="AC18" s="142"/>
      <c r="AD18" s="120"/>
      <c r="AE18" s="232" t="s">
        <v>667</v>
      </c>
      <c r="AF18" s="232" t="s">
        <v>667</v>
      </c>
      <c r="AG18" s="232" t="s">
        <v>667</v>
      </c>
      <c r="AH18" s="232" t="s">
        <v>673</v>
      </c>
      <c r="AI18" s="142"/>
      <c r="AJ18" s="120"/>
      <c r="AK18" s="232" t="s">
        <v>667</v>
      </c>
      <c r="AL18" s="232" t="s">
        <v>667</v>
      </c>
      <c r="AM18" s="232" t="s">
        <v>667</v>
      </c>
      <c r="AN18" s="232" t="s">
        <v>674</v>
      </c>
      <c r="AO18" s="142"/>
    </row>
    <row r="19" spans="1:41" ht="27" customHeight="1" x14ac:dyDescent="0.2">
      <c r="A19" s="136" t="s">
        <v>390</v>
      </c>
      <c r="B19" s="224"/>
      <c r="C19" s="259"/>
      <c r="D19" s="259"/>
      <c r="E19" s="259"/>
      <c r="F19" s="115"/>
      <c r="G19" s="233"/>
      <c r="H19" s="233"/>
      <c r="I19" s="233"/>
      <c r="J19" s="233"/>
      <c r="K19" s="360" t="s">
        <v>675</v>
      </c>
      <c r="L19" s="121"/>
      <c r="M19" s="233"/>
      <c r="N19" s="233"/>
      <c r="O19" s="233"/>
      <c r="P19" s="233"/>
      <c r="Q19" s="360" t="s">
        <v>675</v>
      </c>
      <c r="R19" s="120"/>
      <c r="S19" s="233"/>
      <c r="T19" s="233"/>
      <c r="U19" s="233"/>
      <c r="V19" s="233"/>
      <c r="W19" s="360" t="s">
        <v>675</v>
      </c>
      <c r="Y19" s="233"/>
      <c r="Z19" s="233"/>
      <c r="AA19" s="233"/>
      <c r="AB19" s="233"/>
      <c r="AC19" s="360" t="s">
        <v>675</v>
      </c>
      <c r="AD19" s="120"/>
      <c r="AE19" s="233"/>
      <c r="AF19" s="233"/>
      <c r="AG19" s="233"/>
      <c r="AH19" s="233"/>
      <c r="AI19" s="360" t="s">
        <v>675</v>
      </c>
      <c r="AJ19" s="120"/>
      <c r="AK19" s="233"/>
      <c r="AL19" s="233"/>
      <c r="AM19" s="233"/>
      <c r="AN19" s="233"/>
      <c r="AO19" s="360" t="s">
        <v>675</v>
      </c>
    </row>
    <row r="20" spans="1:41" ht="27" customHeight="1" x14ac:dyDescent="0.2">
      <c r="A20" s="136" t="s">
        <v>391</v>
      </c>
      <c r="B20" s="224"/>
      <c r="C20" s="259"/>
      <c r="D20" s="259"/>
      <c r="E20" s="259"/>
      <c r="F20" s="115"/>
      <c r="G20" s="233"/>
      <c r="H20" s="233"/>
      <c r="I20" s="233"/>
      <c r="J20" s="233"/>
      <c r="K20" s="360"/>
      <c r="L20" s="118"/>
      <c r="M20" s="233"/>
      <c r="N20" s="233"/>
      <c r="O20" s="233"/>
      <c r="P20" s="233"/>
      <c r="Q20" s="360"/>
      <c r="R20" s="119"/>
      <c r="S20" s="233"/>
      <c r="T20" s="233"/>
      <c r="U20" s="233"/>
      <c r="V20" s="233"/>
      <c r="W20" s="360"/>
      <c r="Y20" s="233"/>
      <c r="Z20" s="233"/>
      <c r="AA20" s="233"/>
      <c r="AB20" s="233"/>
      <c r="AC20" s="360"/>
      <c r="AD20" s="119"/>
      <c r="AE20" s="233"/>
      <c r="AF20" s="233"/>
      <c r="AG20" s="233"/>
      <c r="AH20" s="233"/>
      <c r="AI20" s="360"/>
      <c r="AJ20" s="119"/>
      <c r="AK20" s="233"/>
      <c r="AL20" s="233"/>
      <c r="AM20" s="233"/>
      <c r="AN20" s="233"/>
      <c r="AO20" s="360"/>
    </row>
    <row r="21" spans="1:41" ht="27" customHeight="1" x14ac:dyDescent="0.2">
      <c r="A21" s="136" t="s">
        <v>392</v>
      </c>
      <c r="B21" s="225"/>
      <c r="C21" s="259"/>
      <c r="D21" s="259"/>
      <c r="E21" s="259"/>
      <c r="F21" s="115"/>
      <c r="G21" s="234"/>
      <c r="H21" s="234"/>
      <c r="I21" s="234"/>
      <c r="J21" s="234"/>
      <c r="K21" s="360"/>
      <c r="L21" s="121"/>
      <c r="M21" s="234"/>
      <c r="N21" s="234"/>
      <c r="O21" s="234"/>
      <c r="P21" s="234"/>
      <c r="Q21" s="360"/>
      <c r="R21" s="120"/>
      <c r="S21" s="234"/>
      <c r="T21" s="234"/>
      <c r="U21" s="234"/>
      <c r="V21" s="234"/>
      <c r="W21" s="360"/>
      <c r="Y21" s="234"/>
      <c r="Z21" s="234"/>
      <c r="AA21" s="234"/>
      <c r="AB21" s="234"/>
      <c r="AC21" s="360"/>
      <c r="AD21" s="120"/>
      <c r="AE21" s="234"/>
      <c r="AF21" s="234"/>
      <c r="AG21" s="234"/>
      <c r="AH21" s="234"/>
      <c r="AI21" s="360"/>
      <c r="AJ21" s="120"/>
      <c r="AK21" s="234"/>
      <c r="AL21" s="234"/>
      <c r="AM21" s="234"/>
      <c r="AN21" s="234"/>
      <c r="AO21" s="360"/>
    </row>
    <row r="22" spans="1:41" ht="27" customHeight="1" x14ac:dyDescent="0.2">
      <c r="A22" s="136" t="s">
        <v>393</v>
      </c>
      <c r="B22" s="117" t="s">
        <v>394</v>
      </c>
      <c r="C22" s="117" t="s">
        <v>394</v>
      </c>
      <c r="D22" s="117" t="s">
        <v>394</v>
      </c>
      <c r="E22" s="117" t="s">
        <v>394</v>
      </c>
      <c r="F22" s="115"/>
      <c r="G22" s="117" t="s">
        <v>394</v>
      </c>
      <c r="H22" s="117" t="s">
        <v>394</v>
      </c>
      <c r="I22" s="117" t="s">
        <v>394</v>
      </c>
      <c r="J22" s="123" t="s">
        <v>394</v>
      </c>
      <c r="K22" s="117" t="s">
        <v>394</v>
      </c>
      <c r="M22" s="117" t="s">
        <v>394</v>
      </c>
      <c r="N22" s="126" t="s">
        <v>394</v>
      </c>
      <c r="O22" s="117" t="s">
        <v>394</v>
      </c>
      <c r="P22" s="123" t="s">
        <v>394</v>
      </c>
      <c r="Q22" s="117" t="s">
        <v>394</v>
      </c>
      <c r="S22" s="137" t="s">
        <v>394</v>
      </c>
      <c r="T22" s="127" t="s">
        <v>394</v>
      </c>
      <c r="U22" s="127" t="s">
        <v>394</v>
      </c>
      <c r="V22" s="138" t="s">
        <v>394</v>
      </c>
      <c r="W22" s="141" t="s">
        <v>394</v>
      </c>
      <c r="Y22" s="117" t="s">
        <v>394</v>
      </c>
      <c r="Z22" s="117" t="s">
        <v>394</v>
      </c>
      <c r="AA22" s="117" t="s">
        <v>394</v>
      </c>
      <c r="AB22" s="123" t="s">
        <v>394</v>
      </c>
      <c r="AC22" s="117" t="s">
        <v>394</v>
      </c>
      <c r="AE22" s="117" t="s">
        <v>394</v>
      </c>
      <c r="AF22" s="126" t="s">
        <v>394</v>
      </c>
      <c r="AG22" s="117" t="s">
        <v>394</v>
      </c>
      <c r="AH22" s="117" t="s">
        <v>394</v>
      </c>
      <c r="AI22" s="117" t="s">
        <v>394</v>
      </c>
      <c r="AK22" s="127" t="s">
        <v>394</v>
      </c>
      <c r="AL22" s="127" t="s">
        <v>394</v>
      </c>
      <c r="AM22" s="127" t="s">
        <v>394</v>
      </c>
      <c r="AN22" s="127" t="s">
        <v>394</v>
      </c>
      <c r="AO22" s="141" t="s">
        <v>394</v>
      </c>
    </row>
    <row r="23" spans="1:41" x14ac:dyDescent="0.2">
      <c r="A23" s="124"/>
      <c r="B23" s="124"/>
      <c r="C23" s="124"/>
      <c r="D23" s="124"/>
      <c r="E23" s="124"/>
      <c r="F23" s="115"/>
      <c r="K23" s="90"/>
      <c r="M23" s="90"/>
      <c r="N23" s="90"/>
      <c r="O23" s="90"/>
      <c r="P23" s="90"/>
      <c r="Q23" s="90"/>
      <c r="W23" s="125"/>
      <c r="AE23" s="90"/>
      <c r="AF23" s="90"/>
      <c r="AG23" s="90"/>
      <c r="AH23" s="90"/>
      <c r="AI23" s="90"/>
      <c r="AO23" s="125"/>
    </row>
  </sheetData>
  <mergeCells count="161">
    <mergeCell ref="D5:D6"/>
    <mergeCell ref="E5:E6"/>
    <mergeCell ref="G5:G6"/>
    <mergeCell ref="H5:H6"/>
    <mergeCell ref="I5:I6"/>
    <mergeCell ref="T5:T6"/>
    <mergeCell ref="U5:U6"/>
    <mergeCell ref="V5:V6"/>
    <mergeCell ref="W5:W6"/>
    <mergeCell ref="J5:J6"/>
    <mergeCell ref="K5:K6"/>
    <mergeCell ref="M5:M6"/>
    <mergeCell ref="N5:N6"/>
    <mergeCell ref="O5:O6"/>
    <mergeCell ref="P5:P6"/>
    <mergeCell ref="AM5:AM6"/>
    <mergeCell ref="AN5:AN6"/>
    <mergeCell ref="AO5:AO6"/>
    <mergeCell ref="C6:C9"/>
    <mergeCell ref="D8:D11"/>
    <mergeCell ref="E8:E11"/>
    <mergeCell ref="G8:G11"/>
    <mergeCell ref="H8:H11"/>
    <mergeCell ref="I8:I11"/>
    <mergeCell ref="AF5:AF6"/>
    <mergeCell ref="AG5:AG6"/>
    <mergeCell ref="AH5:AH6"/>
    <mergeCell ref="AI5:AI6"/>
    <mergeCell ref="AK5:AK6"/>
    <mergeCell ref="AL5:AL6"/>
    <mergeCell ref="Y5:Y6"/>
    <mergeCell ref="Z5:Z6"/>
    <mergeCell ref="AA5:AA6"/>
    <mergeCell ref="AB5:AB6"/>
    <mergeCell ref="AC5:AC6"/>
    <mergeCell ref="AE5:AE6"/>
    <mergeCell ref="Q5:Q6"/>
    <mergeCell ref="S5:S6"/>
    <mergeCell ref="T8:T11"/>
    <mergeCell ref="AN8:AN11"/>
    <mergeCell ref="AO8:AO11"/>
    <mergeCell ref="C10:C11"/>
    <mergeCell ref="B12:B13"/>
    <mergeCell ref="C12:C13"/>
    <mergeCell ref="D12:D13"/>
    <mergeCell ref="E12:E13"/>
    <mergeCell ref="G12:G13"/>
    <mergeCell ref="H12:H13"/>
    <mergeCell ref="AF8:AF11"/>
    <mergeCell ref="AG8:AG11"/>
    <mergeCell ref="AH8:AH11"/>
    <mergeCell ref="AI8:AI11"/>
    <mergeCell ref="AK8:AK11"/>
    <mergeCell ref="AL8:AL11"/>
    <mergeCell ref="Y8:Y11"/>
    <mergeCell ref="Z8:Z11"/>
    <mergeCell ref="AA8:AA11"/>
    <mergeCell ref="AB8:AB11"/>
    <mergeCell ref="AC8:AC11"/>
    <mergeCell ref="AE8:AE11"/>
    <mergeCell ref="Q8:Q11"/>
    <mergeCell ref="S8:S11"/>
    <mergeCell ref="U8:U11"/>
    <mergeCell ref="U12:U13"/>
    <mergeCell ref="V12:V13"/>
    <mergeCell ref="I12:I13"/>
    <mergeCell ref="J12:J13"/>
    <mergeCell ref="K12:K13"/>
    <mergeCell ref="M12:M13"/>
    <mergeCell ref="N12:N13"/>
    <mergeCell ref="O12:O13"/>
    <mergeCell ref="AM8:AM11"/>
    <mergeCell ref="V8:V11"/>
    <mergeCell ref="W8:W11"/>
    <mergeCell ref="J8:J11"/>
    <mergeCell ref="K8:K11"/>
    <mergeCell ref="M8:M11"/>
    <mergeCell ref="N8:N11"/>
    <mergeCell ref="O8:O11"/>
    <mergeCell ref="P8:P11"/>
    <mergeCell ref="AN12:AN13"/>
    <mergeCell ref="AO12:AO13"/>
    <mergeCell ref="C14:C17"/>
    <mergeCell ref="H14:H17"/>
    <mergeCell ref="AE12:AE13"/>
    <mergeCell ref="AF12:AF13"/>
    <mergeCell ref="AG12:AG13"/>
    <mergeCell ref="AH12:AH13"/>
    <mergeCell ref="AI12:AI13"/>
    <mergeCell ref="AK12:AK13"/>
    <mergeCell ref="W12:W13"/>
    <mergeCell ref="Y12:Y13"/>
    <mergeCell ref="Z12:Z13"/>
    <mergeCell ref="AA12:AA13"/>
    <mergeCell ref="AB12:AB13"/>
    <mergeCell ref="AC12:AC13"/>
    <mergeCell ref="P12:P13"/>
    <mergeCell ref="Q12:Q13"/>
    <mergeCell ref="AO14:AO17"/>
    <mergeCell ref="AH14:AH17"/>
    <mergeCell ref="AI14:AI17"/>
    <mergeCell ref="AK14:AK17"/>
    <mergeCell ref="S12:S13"/>
    <mergeCell ref="T12:T13"/>
    <mergeCell ref="V18:V21"/>
    <mergeCell ref="Y18:Y21"/>
    <mergeCell ref="Z18:Z21"/>
    <mergeCell ref="W14:W17"/>
    <mergeCell ref="Y14:Y17"/>
    <mergeCell ref="Z14:Z17"/>
    <mergeCell ref="AA14:AA17"/>
    <mergeCell ref="AL12:AL13"/>
    <mergeCell ref="AM12:AM13"/>
    <mergeCell ref="P14:P17"/>
    <mergeCell ref="Q14:Q17"/>
    <mergeCell ref="S14:S17"/>
    <mergeCell ref="T14:T17"/>
    <mergeCell ref="U14:U17"/>
    <mergeCell ref="AL14:AL17"/>
    <mergeCell ref="AM14:AM17"/>
    <mergeCell ref="B18:B21"/>
    <mergeCell ref="C18:C21"/>
    <mergeCell ref="D18:D21"/>
    <mergeCell ref="E18:E21"/>
    <mergeCell ref="G18:G21"/>
    <mergeCell ref="H18:H21"/>
    <mergeCell ref="AE14:AE17"/>
    <mergeCell ref="AF14:AF17"/>
    <mergeCell ref="AG14:AG17"/>
    <mergeCell ref="I18:I21"/>
    <mergeCell ref="J18:J21"/>
    <mergeCell ref="M18:M21"/>
    <mergeCell ref="N18:N21"/>
    <mergeCell ref="O18:O21"/>
    <mergeCell ref="P18:P21"/>
    <mergeCell ref="T18:T21"/>
    <mergeCell ref="U18:U21"/>
    <mergeCell ref="AN14:AN17"/>
    <mergeCell ref="V14:V17"/>
    <mergeCell ref="J14:J17"/>
    <mergeCell ref="N14:N17"/>
    <mergeCell ref="O16:O17"/>
    <mergeCell ref="AO19:AO21"/>
    <mergeCell ref="AK18:AK21"/>
    <mergeCell ref="AL18:AL21"/>
    <mergeCell ref="AM18:AM21"/>
    <mergeCell ref="AN18:AN21"/>
    <mergeCell ref="K19:K21"/>
    <mergeCell ref="Q19:Q21"/>
    <mergeCell ref="W19:W21"/>
    <mergeCell ref="AC19:AC21"/>
    <mergeCell ref="AI19:AI21"/>
    <mergeCell ref="AA18:AA21"/>
    <mergeCell ref="AB18:AB21"/>
    <mergeCell ref="AE18:AE21"/>
    <mergeCell ref="AF18:AF21"/>
    <mergeCell ref="AG18:AG21"/>
    <mergeCell ref="AH18:AH21"/>
    <mergeCell ref="S18:S21"/>
    <mergeCell ref="AB14:AB17"/>
    <mergeCell ref="AC14:AC1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57929804FE1241AFC03551281AFAE4" ma:contentTypeVersion="14" ma:contentTypeDescription="Create a new document." ma:contentTypeScope="" ma:versionID="90d04df0c1144e4e31d19cddd39e4fd9">
  <xsd:schema xmlns:xsd="http://www.w3.org/2001/XMLSchema" xmlns:xs="http://www.w3.org/2001/XMLSchema" xmlns:p="http://schemas.microsoft.com/office/2006/metadata/properties" xmlns:ns2="8bd6af4a-c6a7-439b-8bd8-2c7a4cad7dcd" xmlns:ns3="daa956c4-404d-44aa-be03-6756c355c5d1" xmlns:ns4="c80f7d61-e407-4e4d-8da3-549d743a288b" targetNamespace="http://schemas.microsoft.com/office/2006/metadata/properties" ma:root="true" ma:fieldsID="6ab3522574b5f672d4c9ac750a39e6d0" ns2:_="" ns3:_="" ns4:_="">
    <xsd:import namespace="8bd6af4a-c6a7-439b-8bd8-2c7a4cad7dcd"/>
    <xsd:import namespace="daa956c4-404d-44aa-be03-6756c355c5d1"/>
    <xsd:import namespace="c80f7d61-e407-4e4d-8da3-549d743a288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ObjectDetectorVersions" minOccurs="0"/>
                <xsd:element ref="ns3:MediaServiceGenerationTime" minOccurs="0"/>
                <xsd:element ref="ns3:MediaServiceEventHashCode" minOccurs="0"/>
                <xsd:element ref="ns3:MediaLengthInSeconds" minOccurs="0"/>
                <xsd:element ref="ns3:MediaServiceSearchProperties" minOccurs="0"/>
                <xsd:element ref="ns3:lcf76f155ced4ddcb4097134ff3c332f" minOccurs="0"/>
                <xsd:element ref="ns4: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d6af4a-c6a7-439b-8bd8-2c7a4cad7dc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aa956c4-404d-44aa-be03-6756c355c5d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6f419559-0536-47b5-b359-5a778200eada"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80f7d61-e407-4e4d-8da3-549d743a288b"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bc0acd6-5397-406e-b506-f127aabb4d3b}" ma:internalName="TaxCatchAll" ma:showField="CatchAllData" ma:web="c80f7d61-e407-4e4d-8da3-549d743a28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aa956c4-404d-44aa-be03-6756c355c5d1">
      <Terms xmlns="http://schemas.microsoft.com/office/infopath/2007/PartnerControls"/>
    </lcf76f155ced4ddcb4097134ff3c332f>
    <TaxCatchAll xmlns="c80f7d61-e407-4e4d-8da3-549d743a288b" xsi:nil="true"/>
    <SharedWithUsers xmlns="8bd6af4a-c6a7-439b-8bd8-2c7a4cad7dcd">
      <UserInfo>
        <DisplayName>Angelique Uwimbabazi</DisplayName>
        <AccountId>866</AccountId>
        <AccountType/>
      </UserInfo>
      <UserInfo>
        <DisplayName>Umutoniwase Gentille</DisplayName>
        <AccountId>168</AccountId>
        <AccountType/>
      </UserInfo>
      <UserInfo>
        <DisplayName>Charles Ndayisaba</DisplayName>
        <AccountId>178</AccountId>
        <AccountType/>
      </UserInfo>
      <UserInfo>
        <DisplayName>Anabella Tuyisenge</DisplayName>
        <AccountId>163</AccountId>
        <AccountType/>
      </UserInfo>
      <UserInfo>
        <DisplayName>Japhet  Rwamugema</DisplayName>
        <AccountId>677</AccountId>
        <AccountType/>
      </UserInfo>
      <UserInfo>
        <DisplayName>Kwamena Amo-Dadey</DisplayName>
        <AccountId>126</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03A074-759F-44F7-AE00-FF9618E44E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d6af4a-c6a7-439b-8bd8-2c7a4cad7dcd"/>
    <ds:schemaRef ds:uri="daa956c4-404d-44aa-be03-6756c355c5d1"/>
    <ds:schemaRef ds:uri="c80f7d61-e407-4e4d-8da3-549d743a28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11D7E43-839E-442C-BC2B-7668FB1DCFA6}">
  <ds:schemaRefs>
    <ds:schemaRef ds:uri="http://schemas.microsoft.com/office/2006/metadata/properties"/>
    <ds:schemaRef ds:uri="http://schemas.microsoft.com/office/infopath/2007/PartnerControls"/>
    <ds:schemaRef ds:uri="daa956c4-404d-44aa-be03-6756c355c5d1"/>
    <ds:schemaRef ds:uri="c80f7d61-e407-4e4d-8da3-549d743a288b"/>
    <ds:schemaRef ds:uri="8bd6af4a-c6a7-439b-8bd8-2c7a4cad7dcd"/>
  </ds:schemaRefs>
</ds:datastoreItem>
</file>

<file path=customXml/itemProps3.xml><?xml version="1.0" encoding="utf-8"?>
<ds:datastoreItem xmlns:ds="http://schemas.openxmlformats.org/officeDocument/2006/customXml" ds:itemID="{4E4AC409-F922-4B10-B6FC-944753B4FE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Guest Lectures</vt:lpstr>
      <vt:lpstr>Weekly Overview</vt:lpstr>
      <vt:lpstr>Learning Outcomes</vt:lpstr>
      <vt:lpstr>Timeline</vt:lpstr>
      <vt:lpstr>FE - Foundation</vt:lpstr>
      <vt:lpstr>BE &amp; QA - Foundation</vt:lpstr>
      <vt:lpstr>UI - Foundation</vt:lpstr>
      <vt:lpstr>DE - Foundation</vt:lpstr>
      <vt:lpstr>DO - Foundation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Christian Ruckteschler</dc:creator>
  <cp:keywords/>
  <dc:description/>
  <cp:lastModifiedBy>Emmanuel Asaber</cp:lastModifiedBy>
  <cp:revision/>
  <dcterms:created xsi:type="dcterms:W3CDTF">2021-02-10T22:27:17Z</dcterms:created>
  <dcterms:modified xsi:type="dcterms:W3CDTF">2025-04-04T09:38:07Z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0x0101007557929804FE1241AFC03551281AFAE4</vt:lpwstr>
  </property>
</Properties>
</file>